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_SM\SMVA\Vaksineforsyningen\5 Kommunikasjon\Internett\2019\"/>
    </mc:Choice>
  </mc:AlternateContent>
  <bookViews>
    <workbookView xWindow="0" yWindow="0" windowWidth="28800" windowHeight="12300" tabRatio="917" firstSheet="10" activeTab="10"/>
  </bookViews>
  <sheets>
    <sheet name="Fra_FHI" sheetId="1" r:id="rId1"/>
    <sheet name="Kunderegister" sheetId="10" r:id="rId2"/>
    <sheet name="Checksum control" sheetId="11" r:id="rId3"/>
    <sheet name="Eske-str" sheetId="2" r:id="rId4"/>
    <sheet name="Vask01" sheetId="5" r:id="rId5"/>
    <sheet name="Vask02" sheetId="6" r:id="rId6"/>
    <sheet name="Vask03" sheetId="7" r:id="rId7"/>
    <sheet name="Vask04" sheetId="8" r:id="rId8"/>
    <sheet name="Liste med adresser til JP" sheetId="9" r:id="rId9"/>
    <sheet name="Ruteberegning fra Jetpak" sheetId="12" r:id="rId10"/>
    <sheet name="TRD" sheetId="37" r:id="rId11"/>
  </sheets>
  <definedNames>
    <definedName name="_xlnm._FilterDatabase" localSheetId="8" hidden="1">'Liste med adresser til JP'!$A$1:$V$1</definedName>
    <definedName name="_xlnm._FilterDatabase" localSheetId="4" hidden="1">Vask01!$A$2:$O$2</definedName>
    <definedName name="_xlnm._FilterDatabase" localSheetId="5" hidden="1">Vask02!$A$3:$X$3</definedName>
    <definedName name="_xlnm._FilterDatabase" localSheetId="6" hidden="1">Vask03!$A$3:$Z$3</definedName>
  </definedNames>
  <calcPr calcId="162913"/>
</workbook>
</file>

<file path=xl/calcChain.xml><?xml version="1.0" encoding="utf-8"?>
<calcChain xmlns="http://schemas.openxmlformats.org/spreadsheetml/2006/main">
  <c r="AL9" i="12" l="1"/>
  <c r="AL10" i="12"/>
  <c r="AL11" i="12"/>
  <c r="AL12" i="12"/>
  <c r="AL13" i="12"/>
  <c r="AL14" i="12"/>
  <c r="AL15" i="12"/>
  <c r="AL16" i="12"/>
  <c r="AL17" i="12"/>
  <c r="V28" i="12" l="1"/>
  <c r="U28" i="12"/>
  <c r="T28" i="12"/>
  <c r="S28" i="12"/>
  <c r="R28" i="12"/>
  <c r="Q28" i="12"/>
  <c r="V27" i="12"/>
  <c r="U27" i="12"/>
  <c r="T27" i="12"/>
  <c r="S27" i="12"/>
  <c r="R27" i="12"/>
  <c r="Q27" i="12"/>
  <c r="V26" i="12"/>
  <c r="U26" i="12"/>
  <c r="T26" i="12"/>
  <c r="S26" i="12"/>
  <c r="R26" i="12"/>
  <c r="Q26" i="12"/>
  <c r="V25" i="12"/>
  <c r="U25" i="12"/>
  <c r="T25" i="12"/>
  <c r="S25" i="12"/>
  <c r="R25" i="12"/>
  <c r="Q25" i="12"/>
  <c r="AL24" i="12"/>
  <c r="Z24" i="12"/>
  <c r="V24" i="12"/>
  <c r="U24" i="12"/>
  <c r="T24" i="12"/>
  <c r="S24" i="12"/>
  <c r="R24" i="12"/>
  <c r="Q24" i="12"/>
  <c r="AL23" i="12"/>
  <c r="Z23" i="12"/>
  <c r="V23" i="12"/>
  <c r="U23" i="12"/>
  <c r="T23" i="12"/>
  <c r="S23" i="12"/>
  <c r="R23" i="12"/>
  <c r="Q23" i="12"/>
  <c r="AL22" i="12"/>
  <c r="Z22" i="12"/>
  <c r="V22" i="12"/>
  <c r="U22" i="12"/>
  <c r="T22" i="12"/>
  <c r="S22" i="12"/>
  <c r="R22" i="12"/>
  <c r="Q22" i="12"/>
  <c r="AL21" i="12"/>
  <c r="Z21" i="12"/>
  <c r="V21" i="12"/>
  <c r="U21" i="12"/>
  <c r="T21" i="12"/>
  <c r="S21" i="12"/>
  <c r="R21" i="12"/>
  <c r="Q21" i="12"/>
  <c r="AL20" i="12"/>
  <c r="Z20" i="12"/>
  <c r="V20" i="12"/>
  <c r="U20" i="12"/>
  <c r="T20" i="12"/>
  <c r="S20" i="12"/>
  <c r="R20" i="12"/>
  <c r="Q20" i="12"/>
  <c r="AL19" i="12"/>
  <c r="Z19" i="12"/>
  <c r="V19" i="12"/>
  <c r="U19" i="12"/>
  <c r="T19" i="12"/>
  <c r="S19" i="12"/>
  <c r="R19" i="12"/>
  <c r="Q19" i="12"/>
  <c r="AL18" i="12"/>
  <c r="Z18" i="12"/>
  <c r="V18" i="12"/>
  <c r="U18" i="12"/>
  <c r="T18" i="12"/>
  <c r="S18" i="12"/>
  <c r="R18" i="12"/>
  <c r="Q18" i="12"/>
  <c r="Z17" i="12"/>
  <c r="V17" i="12"/>
  <c r="U17" i="12"/>
  <c r="T17" i="12"/>
  <c r="S17" i="12"/>
  <c r="R17" i="12"/>
  <c r="Q17" i="12"/>
  <c r="Z16" i="12"/>
  <c r="V16" i="12"/>
  <c r="U16" i="12"/>
  <c r="T16" i="12"/>
  <c r="S16" i="12"/>
  <c r="R16" i="12"/>
  <c r="Q16" i="12"/>
  <c r="Z15" i="12"/>
  <c r="V15" i="12"/>
  <c r="U15" i="12"/>
  <c r="T15" i="12"/>
  <c r="S15" i="12"/>
  <c r="R15" i="12"/>
  <c r="Q15" i="12"/>
  <c r="Z14" i="12"/>
  <c r="V14" i="12"/>
  <c r="U14" i="12"/>
  <c r="T14" i="12"/>
  <c r="S14" i="12"/>
  <c r="R14" i="12"/>
  <c r="Q14" i="12"/>
  <c r="Z13" i="12"/>
  <c r="V13" i="12"/>
  <c r="U13" i="12"/>
  <c r="T13" i="12"/>
  <c r="S13" i="12"/>
  <c r="R13" i="12"/>
  <c r="Q13" i="12"/>
  <c r="Z12" i="12"/>
  <c r="V12" i="12"/>
  <c r="U12" i="12"/>
  <c r="T12" i="12"/>
  <c r="S12" i="12"/>
  <c r="R12" i="12"/>
  <c r="Q12" i="12"/>
  <c r="Z11" i="12"/>
  <c r="V11" i="12"/>
  <c r="U11" i="12"/>
  <c r="T11" i="12"/>
  <c r="S11" i="12"/>
  <c r="R11" i="12"/>
  <c r="Q11" i="12"/>
  <c r="Z10" i="12"/>
  <c r="V10" i="12"/>
  <c r="U10" i="12"/>
  <c r="T10" i="12"/>
  <c r="S10" i="12"/>
  <c r="R10" i="12"/>
  <c r="Q10" i="12"/>
  <c r="Z9" i="12"/>
  <c r="V9" i="12"/>
  <c r="U9" i="12"/>
  <c r="T9" i="12"/>
  <c r="S9" i="12"/>
  <c r="R9" i="12"/>
  <c r="Q9" i="12"/>
  <c r="B2" i="11" l="1"/>
  <c r="D2" i="11" s="1"/>
  <c r="B1" i="11"/>
  <c r="B532" i="5" l="1"/>
  <c r="K6" i="7" l="1"/>
  <c r="K6" i="8" s="1"/>
  <c r="M4" i="9" s="1"/>
  <c r="M7" i="7"/>
  <c r="M7" i="8" s="1"/>
  <c r="K8" i="7"/>
  <c r="K8" i="8" s="1"/>
  <c r="K11" i="7"/>
  <c r="K11" i="8" s="1"/>
  <c r="G13" i="7"/>
  <c r="G13" i="8" s="1"/>
  <c r="L14" i="7"/>
  <c r="L14" i="8" s="1"/>
  <c r="H15" i="7"/>
  <c r="H15" i="8" s="1"/>
  <c r="H18" i="7"/>
  <c r="H18" i="8" s="1"/>
  <c r="M19" i="7"/>
  <c r="M19" i="8" s="1"/>
  <c r="M20" i="7"/>
  <c r="M20" i="8" s="1"/>
  <c r="M23" i="7"/>
  <c r="M23" i="8" s="1"/>
  <c r="O21" i="9" s="1"/>
  <c r="L24" i="7"/>
  <c r="L24" i="8" s="1"/>
  <c r="G25" i="7"/>
  <c r="G25" i="8" s="1"/>
  <c r="K26" i="7"/>
  <c r="K26" i="8" s="1"/>
  <c r="K28" i="7"/>
  <c r="K28" i="8" s="1"/>
  <c r="M30" i="7"/>
  <c r="M30" i="8" s="1"/>
  <c r="M31" i="7"/>
  <c r="M31" i="8" s="1"/>
  <c r="M32" i="7"/>
  <c r="M32" i="8" s="1"/>
  <c r="H33" i="7"/>
  <c r="H33" i="8" s="1"/>
  <c r="H34" i="7"/>
  <c r="H34" i="8" s="1"/>
  <c r="K37" i="7"/>
  <c r="K37" i="8" s="1"/>
  <c r="F40" i="7"/>
  <c r="F40" i="8" s="1"/>
  <c r="K45" i="7"/>
  <c r="K45" i="8" s="1"/>
  <c r="M46" i="7"/>
  <c r="M46" i="8" s="1"/>
  <c r="M49" i="7"/>
  <c r="M49" i="8" s="1"/>
  <c r="M50" i="7"/>
  <c r="M50" i="8" s="1"/>
  <c r="M54" i="7"/>
  <c r="M54" i="8" s="1"/>
  <c r="M60" i="7"/>
  <c r="M60" i="8" s="1"/>
  <c r="M64" i="7"/>
  <c r="M64" i="8" s="1"/>
  <c r="M66" i="7"/>
  <c r="M66" i="8" s="1"/>
  <c r="M68" i="7"/>
  <c r="M68" i="8" s="1"/>
  <c r="M72" i="7"/>
  <c r="M72" i="8" s="1"/>
  <c r="M73" i="7"/>
  <c r="M73" i="8" s="1"/>
  <c r="M77" i="7"/>
  <c r="M77" i="8" s="1"/>
  <c r="M78" i="7"/>
  <c r="M78" i="8" s="1"/>
  <c r="M79" i="7"/>
  <c r="M79" i="8" s="1"/>
  <c r="M80" i="7"/>
  <c r="M80" i="8" s="1"/>
  <c r="O78" i="9" s="1"/>
  <c r="M81" i="7"/>
  <c r="M81" i="8" s="1"/>
  <c r="O79" i="9" s="1"/>
  <c r="F87" i="7"/>
  <c r="F87" i="8" s="1"/>
  <c r="F91" i="7"/>
  <c r="F91" i="8" s="1"/>
  <c r="M94" i="7"/>
  <c r="M94" i="8" s="1"/>
  <c r="M97" i="7"/>
  <c r="M97" i="8" s="1"/>
  <c r="G98" i="7"/>
  <c r="G98" i="8" s="1"/>
  <c r="I96" i="9" s="1"/>
  <c r="M100" i="7"/>
  <c r="M100" i="8" s="1"/>
  <c r="M101" i="7"/>
  <c r="M101" i="8" s="1"/>
  <c r="M102" i="7"/>
  <c r="M102" i="8" s="1"/>
  <c r="M106" i="7"/>
  <c r="M106" i="8" s="1"/>
  <c r="M107" i="7"/>
  <c r="M107" i="8" s="1"/>
  <c r="O105" i="9" s="1"/>
  <c r="M109" i="7"/>
  <c r="M109" i="8" s="1"/>
  <c r="M117" i="7"/>
  <c r="M117" i="8" s="1"/>
  <c r="O115" i="9" s="1"/>
  <c r="C118" i="7"/>
  <c r="C118" i="8" s="1"/>
  <c r="K120" i="7"/>
  <c r="K120" i="8" s="1"/>
  <c r="M120" i="7"/>
  <c r="M120" i="8" s="1"/>
  <c r="M121" i="7"/>
  <c r="M121" i="8" s="1"/>
  <c r="G123" i="7"/>
  <c r="G123" i="8" s="1"/>
  <c r="M123" i="7"/>
  <c r="M123" i="8" s="1"/>
  <c r="O100" i="9" s="1"/>
  <c r="M124" i="7"/>
  <c r="M124" i="8" s="1"/>
  <c r="M125" i="7"/>
  <c r="M125" i="8" s="1"/>
  <c r="G126" i="7"/>
  <c r="G126" i="8" s="1"/>
  <c r="M126" i="7"/>
  <c r="M126" i="8" s="1"/>
  <c r="B128" i="7"/>
  <c r="B128" i="8" s="1"/>
  <c r="M129" i="7"/>
  <c r="M129" i="8" s="1"/>
  <c r="O127" i="9" s="1"/>
  <c r="M130" i="7"/>
  <c r="M130" i="8" s="1"/>
  <c r="E132" i="7"/>
  <c r="E132" i="8" s="1"/>
  <c r="M132" i="7"/>
  <c r="M132" i="8" s="1"/>
  <c r="M135" i="7"/>
  <c r="M135" i="8" s="1"/>
  <c r="A137" i="7"/>
  <c r="A137" i="8" s="1"/>
  <c r="Q137" i="8" s="1"/>
  <c r="M138" i="7"/>
  <c r="M138" i="8" s="1"/>
  <c r="M139" i="7"/>
  <c r="M139" i="8" s="1"/>
  <c r="M140" i="7"/>
  <c r="M140" i="8" s="1"/>
  <c r="O138" i="9" s="1"/>
  <c r="M141" i="7"/>
  <c r="M141" i="8" s="1"/>
  <c r="M142" i="7"/>
  <c r="M142" i="8" s="1"/>
  <c r="M145" i="7"/>
  <c r="M145" i="8" s="1"/>
  <c r="G148" i="7"/>
  <c r="G148" i="8" s="1"/>
  <c r="K148" i="7"/>
  <c r="K148" i="8" s="1"/>
  <c r="M148" i="7"/>
  <c r="M148" i="8" s="1"/>
  <c r="O48" i="9" s="1"/>
  <c r="M150" i="7"/>
  <c r="M150" i="8" s="1"/>
  <c r="M151" i="7"/>
  <c r="M151" i="8" s="1"/>
  <c r="O149" i="9" s="1"/>
  <c r="M152" i="7"/>
  <c r="M152" i="8" s="1"/>
  <c r="G153" i="7"/>
  <c r="G153" i="8" s="1"/>
  <c r="M154" i="7"/>
  <c r="M154" i="8" s="1"/>
  <c r="M155" i="7"/>
  <c r="M155" i="8" s="1"/>
  <c r="K159" i="7"/>
  <c r="K159" i="8" s="1"/>
  <c r="M159" i="7"/>
  <c r="M159" i="8" s="1"/>
  <c r="M162" i="7"/>
  <c r="M162" i="8" s="1"/>
  <c r="L164" i="7"/>
  <c r="L164" i="8" s="1"/>
  <c r="L168" i="7"/>
  <c r="L168" i="8" s="1"/>
  <c r="L172" i="7"/>
  <c r="L172" i="8" s="1"/>
  <c r="N170" i="9" s="1"/>
  <c r="L173" i="7"/>
  <c r="L173" i="8" s="1"/>
  <c r="L176" i="7"/>
  <c r="L176" i="8" s="1"/>
  <c r="F180" i="7"/>
  <c r="F180" i="8" s="1"/>
  <c r="M181" i="7"/>
  <c r="M181" i="8" s="1"/>
  <c r="M182" i="7"/>
  <c r="M182" i="8" s="1"/>
  <c r="L192" i="7"/>
  <c r="L192" i="8" s="1"/>
  <c r="M192" i="7"/>
  <c r="M192" i="8" s="1"/>
  <c r="H196" i="7"/>
  <c r="H196" i="8" s="1"/>
  <c r="J32" i="9" s="1"/>
  <c r="M197" i="7"/>
  <c r="M197" i="8" s="1"/>
  <c r="M200" i="7"/>
  <c r="M200" i="8" s="1"/>
  <c r="M203" i="7"/>
  <c r="M203" i="8" s="1"/>
  <c r="F204" i="7"/>
  <c r="F204" i="8" s="1"/>
  <c r="M206" i="7"/>
  <c r="M206" i="8" s="1"/>
  <c r="M210" i="7"/>
  <c r="M210" i="8" s="1"/>
  <c r="L212" i="7"/>
  <c r="L212" i="8" s="1"/>
  <c r="L214" i="7"/>
  <c r="L214" i="8" s="1"/>
  <c r="N212" i="9" s="1"/>
  <c r="G217" i="7"/>
  <c r="G217" i="8" s="1"/>
  <c r="I215" i="9" s="1"/>
  <c r="L218" i="7"/>
  <c r="L218" i="8" s="1"/>
  <c r="L219" i="7"/>
  <c r="L219" i="8" s="1"/>
  <c r="L220" i="7"/>
  <c r="L220" i="8" s="1"/>
  <c r="L222" i="7"/>
  <c r="L222" i="8" s="1"/>
  <c r="L224" i="7"/>
  <c r="L224" i="8" s="1"/>
  <c r="N222" i="9" s="1"/>
  <c r="L225" i="7"/>
  <c r="L225" i="8" s="1"/>
  <c r="L226" i="7"/>
  <c r="L226" i="8" s="1"/>
  <c r="L229" i="7"/>
  <c r="L229" i="8" s="1"/>
  <c r="N227" i="9" s="1"/>
  <c r="L230" i="7"/>
  <c r="L230" i="8" s="1"/>
  <c r="L231" i="7"/>
  <c r="L231" i="8" s="1"/>
  <c r="L234" i="7"/>
  <c r="L234" i="8" s="1"/>
  <c r="L235" i="7"/>
  <c r="L235" i="8" s="1"/>
  <c r="L237" i="7"/>
  <c r="L237" i="8" s="1"/>
  <c r="G239" i="7"/>
  <c r="G239" i="8" s="1"/>
  <c r="F242" i="7"/>
  <c r="F242" i="8" s="1"/>
  <c r="L243" i="7"/>
  <c r="L243" i="8" s="1"/>
  <c r="L244" i="7"/>
  <c r="L244" i="8" s="1"/>
  <c r="L245" i="7"/>
  <c r="L245" i="8" s="1"/>
  <c r="G247" i="7"/>
  <c r="G247" i="8" s="1"/>
  <c r="L248" i="7"/>
  <c r="L248" i="8" s="1"/>
  <c r="N246" i="9" s="1"/>
  <c r="L252" i="7"/>
  <c r="L252" i="8" s="1"/>
  <c r="L257" i="7"/>
  <c r="L257" i="8" s="1"/>
  <c r="L260" i="7"/>
  <c r="L260" i="8" s="1"/>
  <c r="L264" i="7"/>
  <c r="L264" i="8" s="1"/>
  <c r="L268" i="7"/>
  <c r="L268" i="8" s="1"/>
  <c r="L269" i="7"/>
  <c r="L269" i="8" s="1"/>
  <c r="L270" i="7"/>
  <c r="L270" i="8" s="1"/>
  <c r="L273" i="7"/>
  <c r="L273" i="8" s="1"/>
  <c r="L278" i="7"/>
  <c r="L278" i="8" s="1"/>
  <c r="L280" i="7"/>
  <c r="L280" i="8" s="1"/>
  <c r="L281" i="7"/>
  <c r="L281" i="8" s="1"/>
  <c r="L285" i="7"/>
  <c r="L285" i="8" s="1"/>
  <c r="L293" i="7"/>
  <c r="L293" i="8" s="1"/>
  <c r="L296" i="7"/>
  <c r="L296" i="8" s="1"/>
  <c r="L297" i="7"/>
  <c r="L297" i="8" s="1"/>
  <c r="L298" i="7"/>
  <c r="L298" i="8" s="1"/>
  <c r="L299" i="7"/>
  <c r="L299" i="8" s="1"/>
  <c r="G301" i="7"/>
  <c r="G301" i="8" s="1"/>
  <c r="L302" i="7"/>
  <c r="L302" i="8" s="1"/>
  <c r="L304" i="7"/>
  <c r="L304" i="8" s="1"/>
  <c r="L306" i="7"/>
  <c r="L306" i="8" s="1"/>
  <c r="L308" i="7"/>
  <c r="L308" i="8" s="1"/>
  <c r="L312" i="7"/>
  <c r="L312" i="8" s="1"/>
  <c r="L315" i="7"/>
  <c r="L315" i="8" s="1"/>
  <c r="L330" i="7"/>
  <c r="L330" i="8" s="1"/>
  <c r="L337" i="7"/>
  <c r="L337" i="8" s="1"/>
  <c r="L338" i="7"/>
  <c r="L338" i="8" s="1"/>
  <c r="N336" i="9" s="1"/>
  <c r="L339" i="7"/>
  <c r="L339" i="8" s="1"/>
  <c r="N313" i="9" s="1"/>
  <c r="L342" i="7"/>
  <c r="L342" i="8" s="1"/>
  <c r="A1" i="7"/>
  <c r="A1" i="8" s="1"/>
  <c r="F1" i="7"/>
  <c r="F1" i="8" s="1"/>
  <c r="B15" i="6"/>
  <c r="D18" i="6"/>
  <c r="B38" i="6"/>
  <c r="D40" i="6"/>
  <c r="B58" i="6"/>
  <c r="D62" i="6"/>
  <c r="B93" i="6"/>
  <c r="D96" i="6"/>
  <c r="B146" i="6"/>
  <c r="D148" i="6"/>
  <c r="B174" i="6"/>
  <c r="D177" i="6"/>
  <c r="W3" i="6"/>
  <c r="N3" i="7" s="1"/>
  <c r="N3" i="8" s="1"/>
  <c r="A3" i="6"/>
  <c r="A3" i="7" s="1"/>
  <c r="A3" i="8" s="1"/>
  <c r="B3" i="6"/>
  <c r="B3" i="7" s="1"/>
  <c r="B3" i="8" s="1"/>
  <c r="C3" i="6"/>
  <c r="C3" i="7" s="1"/>
  <c r="C3" i="8" s="1"/>
  <c r="D3" i="6"/>
  <c r="D3" i="7" s="1"/>
  <c r="D3" i="8" s="1"/>
  <c r="E3" i="6"/>
  <c r="E3" i="7" s="1"/>
  <c r="E3" i="8" s="1"/>
  <c r="F3" i="6"/>
  <c r="O3" i="6" s="1"/>
  <c r="F3" i="7" s="1"/>
  <c r="F3" i="8" s="1"/>
  <c r="H1" i="9" s="1"/>
  <c r="G3" i="6"/>
  <c r="P3" i="6" s="1"/>
  <c r="G3" i="7" s="1"/>
  <c r="G3" i="8" s="1"/>
  <c r="I1" i="9" s="1"/>
  <c r="H3" i="6"/>
  <c r="Q3" i="6" s="1"/>
  <c r="H3" i="7" s="1"/>
  <c r="H3" i="8" s="1"/>
  <c r="J1" i="9" s="1"/>
  <c r="I3" i="6"/>
  <c r="R3" i="6" s="1"/>
  <c r="I3" i="7" s="1"/>
  <c r="I3" i="8" s="1"/>
  <c r="K1" i="9" s="1"/>
  <c r="J3" i="6"/>
  <c r="S3" i="6" s="1"/>
  <c r="J3" i="7" s="1"/>
  <c r="J3" i="8" s="1"/>
  <c r="L1" i="9" s="1"/>
  <c r="K3" i="6"/>
  <c r="T3" i="6" s="1"/>
  <c r="K3" i="7" s="1"/>
  <c r="K3" i="8" s="1"/>
  <c r="M1" i="9" s="1"/>
  <c r="L3" i="6"/>
  <c r="U3" i="6" s="1"/>
  <c r="L3" i="7" s="1"/>
  <c r="L3" i="8" s="1"/>
  <c r="N1" i="9" s="1"/>
  <c r="M3" i="6"/>
  <c r="V3" i="6" s="1"/>
  <c r="M3" i="7" s="1"/>
  <c r="M3" i="8" s="1"/>
  <c r="O1" i="9" s="1"/>
  <c r="B8" i="6"/>
  <c r="B7" i="7" s="1"/>
  <c r="B7" i="8" s="1"/>
  <c r="B19" i="6"/>
  <c r="B14" i="7" s="1"/>
  <c r="B14" i="8" s="1"/>
  <c r="D21" i="6"/>
  <c r="D15" i="7" s="1"/>
  <c r="D15" i="8" s="1"/>
  <c r="B31" i="6"/>
  <c r="B21" i="7" s="1"/>
  <c r="B21" i="8" s="1"/>
  <c r="D32" i="6"/>
  <c r="D22" i="7" s="1"/>
  <c r="D22" i="8" s="1"/>
  <c r="B44" i="6"/>
  <c r="B29" i="7" s="1"/>
  <c r="B29" i="8" s="1"/>
  <c r="B57" i="6"/>
  <c r="B37" i="7" s="1"/>
  <c r="B37" i="8" s="1"/>
  <c r="D59" i="6"/>
  <c r="D38" i="7" s="1"/>
  <c r="D38" i="8" s="1"/>
  <c r="B36" i="9" s="1"/>
  <c r="B67" i="6"/>
  <c r="B45" i="7" s="1"/>
  <c r="B45" i="8" s="1"/>
  <c r="D69" i="6"/>
  <c r="D46" i="7" s="1"/>
  <c r="D46" i="8" s="1"/>
  <c r="B79" i="6"/>
  <c r="B53" i="7" s="1"/>
  <c r="B53" i="8" s="1"/>
  <c r="D80" i="6"/>
  <c r="D54" i="7" s="1"/>
  <c r="D54" i="8" s="1"/>
  <c r="B89" i="6"/>
  <c r="B61" i="7" s="1"/>
  <c r="B61" i="8" s="1"/>
  <c r="D90" i="6"/>
  <c r="D62" i="7" s="1"/>
  <c r="D62" i="8" s="1"/>
  <c r="B100" i="6"/>
  <c r="B69" i="7" s="1"/>
  <c r="B69" i="8" s="1"/>
  <c r="D101" i="6"/>
  <c r="D70" i="7" s="1"/>
  <c r="D70" i="8" s="1"/>
  <c r="B110" i="6"/>
  <c r="B77" i="7" s="1"/>
  <c r="B77" i="8" s="1"/>
  <c r="D112" i="6"/>
  <c r="D78" i="7" s="1"/>
  <c r="D78" i="8" s="1"/>
  <c r="D124" i="6"/>
  <c r="D86" i="7" s="1"/>
  <c r="D86" i="8" s="1"/>
  <c r="B133" i="6"/>
  <c r="B93" i="7" s="1"/>
  <c r="B93" i="8" s="1"/>
  <c r="D134" i="6"/>
  <c r="D94" i="7" s="1"/>
  <c r="D94" i="8" s="1"/>
  <c r="B157" i="6"/>
  <c r="B109" i="7" s="1"/>
  <c r="B109" i="8" s="1"/>
  <c r="D159" i="6"/>
  <c r="D110" i="7" s="1"/>
  <c r="D110" i="8" s="1"/>
  <c r="D168" i="6"/>
  <c r="D118" i="7" s="1"/>
  <c r="D118" i="8" s="1"/>
  <c r="B116" i="9" s="1"/>
  <c r="B180" i="6"/>
  <c r="B125" i="7" s="1"/>
  <c r="B125" i="8" s="1"/>
  <c r="D182" i="6"/>
  <c r="D126" i="7" s="1"/>
  <c r="D126" i="8" s="1"/>
  <c r="B191" i="6"/>
  <c r="B131" i="7" s="1"/>
  <c r="B131" i="8" s="1"/>
  <c r="B199" i="6"/>
  <c r="B137" i="7" s="1"/>
  <c r="B137" i="8" s="1"/>
  <c r="D200" i="6"/>
  <c r="D138" i="7" s="1"/>
  <c r="D138" i="8" s="1"/>
  <c r="B136" i="9" s="1"/>
  <c r="B207" i="6"/>
  <c r="D208" i="6"/>
  <c r="D142" i="7" s="1"/>
  <c r="D142" i="8" s="1"/>
  <c r="B215" i="6"/>
  <c r="B147" i="7" s="1"/>
  <c r="B147" i="8" s="1"/>
  <c r="B222" i="6"/>
  <c r="B151" i="7" s="1"/>
  <c r="B151" i="8" s="1"/>
  <c r="E228" i="6"/>
  <c r="E154" i="7" s="1"/>
  <c r="E154" i="8" s="1"/>
  <c r="C232" i="6"/>
  <c r="C156" i="7" s="1"/>
  <c r="C156" i="8" s="1"/>
  <c r="E233" i="6"/>
  <c r="E157" i="7" s="1"/>
  <c r="E157" i="8" s="1"/>
  <c r="A235" i="6"/>
  <c r="A159" i="7" s="1"/>
  <c r="A159" i="8" s="1"/>
  <c r="Q159" i="8" s="1"/>
  <c r="C237" i="6"/>
  <c r="E236" i="6"/>
  <c r="C241" i="6"/>
  <c r="E240" i="6"/>
  <c r="E162" i="7" s="1"/>
  <c r="E162" i="8" s="1"/>
  <c r="C244" i="6"/>
  <c r="E245" i="6"/>
  <c r="E165" i="7" s="1"/>
  <c r="E165" i="8" s="1"/>
  <c r="C163" i="9" s="1"/>
  <c r="A247" i="6"/>
  <c r="A167" i="7" s="1"/>
  <c r="A167" i="8" s="1"/>
  <c r="Q167" i="8" s="1"/>
  <c r="E249" i="6"/>
  <c r="A251" i="6"/>
  <c r="A170" i="7" s="1"/>
  <c r="A170" i="8" s="1"/>
  <c r="Q170" i="8" s="1"/>
  <c r="A256" i="6"/>
  <c r="C255" i="6"/>
  <c r="C173" i="7" s="1"/>
  <c r="C173" i="8" s="1"/>
  <c r="A260" i="6"/>
  <c r="C259" i="6"/>
  <c r="C176" i="7" s="1"/>
  <c r="C176" i="8" s="1"/>
  <c r="A263" i="6"/>
  <c r="A179" i="7" s="1"/>
  <c r="A179" i="8" s="1"/>
  <c r="Q179" i="8" s="1"/>
  <c r="C264" i="6"/>
  <c r="C180" i="7" s="1"/>
  <c r="C180" i="8" s="1"/>
  <c r="A267" i="6"/>
  <c r="C268" i="6"/>
  <c r="C182" i="7" s="1"/>
  <c r="C182" i="8" s="1"/>
  <c r="A271" i="6"/>
  <c r="A184" i="7" s="1"/>
  <c r="A184" i="8" s="1"/>
  <c r="Q184" i="8" s="1"/>
  <c r="C274" i="6"/>
  <c r="C187" i="7" s="1"/>
  <c r="C187" i="8" s="1"/>
  <c r="A275" i="6"/>
  <c r="A188" i="7" s="1"/>
  <c r="A188" i="8" s="1"/>
  <c r="Q188" i="8" s="1"/>
  <c r="E275" i="6"/>
  <c r="E188" i="7" s="1"/>
  <c r="E188" i="8" s="1"/>
  <c r="C276" i="6"/>
  <c r="C189" i="7" s="1"/>
  <c r="C189" i="8" s="1"/>
  <c r="C278" i="6"/>
  <c r="C191" i="7" s="1"/>
  <c r="C191" i="8" s="1"/>
  <c r="A279" i="6"/>
  <c r="A192" i="7" s="1"/>
  <c r="A192" i="8" s="1"/>
  <c r="Q192" i="8" s="1"/>
  <c r="E279" i="6"/>
  <c r="E192" i="7" s="1"/>
  <c r="E192" i="8" s="1"/>
  <c r="C281" i="6"/>
  <c r="C282" i="6"/>
  <c r="C193" i="7" s="1"/>
  <c r="C193" i="8" s="1"/>
  <c r="A283" i="6"/>
  <c r="A194" i="7" s="1"/>
  <c r="A194" i="8" s="1"/>
  <c r="Q194" i="8" s="1"/>
  <c r="E283" i="6"/>
  <c r="E194" i="7" s="1"/>
  <c r="E194" i="8" s="1"/>
  <c r="C15" i="9" s="1"/>
  <c r="C284" i="6"/>
  <c r="C195" i="7" s="1"/>
  <c r="C195" i="8" s="1"/>
  <c r="A285" i="6"/>
  <c r="A196" i="7" s="1"/>
  <c r="A196" i="8" s="1"/>
  <c r="Q196" i="8" s="1"/>
  <c r="E285" i="6"/>
  <c r="E196" i="7" s="1"/>
  <c r="E196" i="8" s="1"/>
  <c r="A288" i="6"/>
  <c r="E288" i="6"/>
  <c r="C287" i="6"/>
  <c r="C197" i="7" s="1"/>
  <c r="C197" i="8" s="1"/>
  <c r="A289" i="6"/>
  <c r="A198" i="7" s="1"/>
  <c r="A198" i="8" s="1"/>
  <c r="Q198" i="8" s="1"/>
  <c r="E289" i="6"/>
  <c r="E198" i="7" s="1"/>
  <c r="E198" i="8" s="1"/>
  <c r="A291" i="6"/>
  <c r="A200" i="7" s="1"/>
  <c r="A200" i="8" s="1"/>
  <c r="Q200" i="8" s="1"/>
  <c r="E291" i="6"/>
  <c r="E200" i="7" s="1"/>
  <c r="E200" i="8" s="1"/>
  <c r="C292" i="6"/>
  <c r="A293" i="6"/>
  <c r="A201" i="7" s="1"/>
  <c r="A201" i="8" s="1"/>
  <c r="Q201" i="8" s="1"/>
  <c r="E293" i="6"/>
  <c r="E201" i="7" s="1"/>
  <c r="E201" i="8" s="1"/>
  <c r="A296" i="6"/>
  <c r="E296" i="6"/>
  <c r="C295" i="6"/>
  <c r="C203" i="7" s="1"/>
  <c r="C203" i="8" s="1"/>
  <c r="A297" i="6"/>
  <c r="A204" i="7" s="1"/>
  <c r="A204" i="8" s="1"/>
  <c r="Q204" i="8" s="1"/>
  <c r="E297" i="6"/>
  <c r="E204" i="7" s="1"/>
  <c r="E204" i="8" s="1"/>
  <c r="C331" i="9" s="1"/>
  <c r="A299" i="6"/>
  <c r="A205" i="7" s="1"/>
  <c r="A205" i="8" s="1"/>
  <c r="Q205" i="8" s="1"/>
  <c r="E299" i="6"/>
  <c r="E205" i="7" s="1"/>
  <c r="E205" i="8" s="1"/>
  <c r="C301" i="6"/>
  <c r="A300" i="6"/>
  <c r="A206" i="7" s="1"/>
  <c r="A206" i="8" s="1"/>
  <c r="Q206" i="8" s="1"/>
  <c r="E300" i="6"/>
  <c r="E206" i="7" s="1"/>
  <c r="E206" i="8" s="1"/>
  <c r="A302" i="6"/>
  <c r="A207" i="7" s="1"/>
  <c r="A207" i="8" s="1"/>
  <c r="Q207" i="8" s="1"/>
  <c r="E302" i="6"/>
  <c r="E207" i="7" s="1"/>
  <c r="E207" i="8" s="1"/>
  <c r="C205" i="9" s="1"/>
  <c r="C304" i="6"/>
  <c r="C209" i="7" s="1"/>
  <c r="C209" i="8" s="1"/>
  <c r="A305" i="6"/>
  <c r="A210" i="7" s="1"/>
  <c r="A210" i="8" s="1"/>
  <c r="Q210" i="8" s="1"/>
  <c r="E305" i="6"/>
  <c r="E210" i="7" s="1"/>
  <c r="E210" i="8" s="1"/>
  <c r="C306" i="6"/>
  <c r="C308" i="6"/>
  <c r="C212" i="7" s="1"/>
  <c r="C212" i="8" s="1"/>
  <c r="A309" i="6"/>
  <c r="E309" i="6"/>
  <c r="C310" i="6"/>
  <c r="C213" i="7" s="1"/>
  <c r="C213" i="8" s="1"/>
  <c r="C312" i="6"/>
  <c r="A313" i="6"/>
  <c r="A215" i="7" s="1"/>
  <c r="A215" i="8" s="1"/>
  <c r="Q215" i="8" s="1"/>
  <c r="E313" i="6"/>
  <c r="E215" i="7" s="1"/>
  <c r="E215" i="8" s="1"/>
  <c r="C213" i="9" s="1"/>
  <c r="C314" i="6"/>
  <c r="C216" i="7" s="1"/>
  <c r="C216" i="8" s="1"/>
  <c r="A315" i="6"/>
  <c r="A217" i="7" s="1"/>
  <c r="A217" i="8" s="1"/>
  <c r="Q217" i="8" s="1"/>
  <c r="E315" i="6"/>
  <c r="E217" i="7" s="1"/>
  <c r="E217" i="8" s="1"/>
  <c r="A317" i="6"/>
  <c r="A218" i="7" s="1"/>
  <c r="A218" i="8" s="1"/>
  <c r="Q218" i="8" s="1"/>
  <c r="E317" i="6"/>
  <c r="E218" i="7" s="1"/>
  <c r="E218" i="8" s="1"/>
  <c r="C318" i="6"/>
  <c r="A319" i="6"/>
  <c r="A219" i="7" s="1"/>
  <c r="A219" i="8" s="1"/>
  <c r="Q219" i="8" s="1"/>
  <c r="E319" i="6"/>
  <c r="E219" i="7" s="1"/>
  <c r="E219" i="8" s="1"/>
  <c r="A322" i="6"/>
  <c r="E322" i="6"/>
  <c r="C321" i="6"/>
  <c r="C220" i="7" s="1"/>
  <c r="C220" i="8" s="1"/>
  <c r="A323" i="6"/>
  <c r="A221" i="7" s="1"/>
  <c r="A221" i="8" s="1"/>
  <c r="Q221" i="8" s="1"/>
  <c r="E323" i="6"/>
  <c r="E221" i="7" s="1"/>
  <c r="E221" i="8" s="1"/>
  <c r="C219" i="9" s="1"/>
  <c r="A325" i="6"/>
  <c r="E325" i="6"/>
  <c r="C326" i="6"/>
  <c r="C223" i="7" s="1"/>
  <c r="C223" i="8" s="1"/>
  <c r="A327" i="6"/>
  <c r="A224" i="7" s="1"/>
  <c r="A224" i="8" s="1"/>
  <c r="Q224" i="8" s="1"/>
  <c r="E327" i="6"/>
  <c r="E224" i="7" s="1"/>
  <c r="E224" i="8" s="1"/>
  <c r="A329" i="6"/>
  <c r="A225" i="7" s="1"/>
  <c r="A225" i="8" s="1"/>
  <c r="Q225" i="8" s="1"/>
  <c r="E329" i="6"/>
  <c r="E225" i="7" s="1"/>
  <c r="E225" i="8" s="1"/>
  <c r="C103" i="9" s="1"/>
  <c r="C330" i="6"/>
  <c r="A332" i="6"/>
  <c r="E332" i="6"/>
  <c r="A333" i="6"/>
  <c r="A227" i="7" s="1"/>
  <c r="A227" i="8" s="1"/>
  <c r="Q227" i="8" s="1"/>
  <c r="E333" i="6"/>
  <c r="E227" i="7" s="1"/>
  <c r="E227" i="8" s="1"/>
  <c r="C334" i="6"/>
  <c r="C228" i="7" s="1"/>
  <c r="C228" i="8" s="1"/>
  <c r="A336" i="6"/>
  <c r="E336" i="6"/>
  <c r="A337" i="6"/>
  <c r="A230" i="7" s="1"/>
  <c r="A230" i="8" s="1"/>
  <c r="Q230" i="8" s="1"/>
  <c r="E337" i="6"/>
  <c r="E230" i="7" s="1"/>
  <c r="E230" i="8" s="1"/>
  <c r="C338" i="6"/>
  <c r="A339" i="6"/>
  <c r="A231" i="7" s="1"/>
  <c r="A231" i="8" s="1"/>
  <c r="Q231" i="8" s="1"/>
  <c r="E339" i="6"/>
  <c r="E231" i="7" s="1"/>
  <c r="E231" i="8" s="1"/>
  <c r="A341" i="6"/>
  <c r="A232" i="7" s="1"/>
  <c r="A232" i="8" s="1"/>
  <c r="Q232" i="8" s="1"/>
  <c r="E341" i="6"/>
  <c r="E232" i="7" s="1"/>
  <c r="E232" i="8" s="1"/>
  <c r="C342" i="6"/>
  <c r="C233" i="7" s="1"/>
  <c r="C233" i="8" s="1"/>
  <c r="A343" i="6"/>
  <c r="A234" i="7" s="1"/>
  <c r="A234" i="8" s="1"/>
  <c r="Q234" i="8" s="1"/>
  <c r="E343" i="6"/>
  <c r="E234" i="7" s="1"/>
  <c r="E234" i="8" s="1"/>
  <c r="C40" i="9" s="1"/>
  <c r="A346" i="6"/>
  <c r="E346" i="6"/>
  <c r="C345" i="6"/>
  <c r="C235" i="7" s="1"/>
  <c r="C235" i="8" s="1"/>
  <c r="A347" i="6"/>
  <c r="A236" i="7" s="1"/>
  <c r="A236" i="8" s="1"/>
  <c r="Q236" i="8" s="1"/>
  <c r="E347" i="6"/>
  <c r="E236" i="7" s="1"/>
  <c r="E236" i="8" s="1"/>
  <c r="A348" i="6"/>
  <c r="A237" i="7" s="1"/>
  <c r="A237" i="8" s="1"/>
  <c r="Q237" i="8" s="1"/>
  <c r="E348" i="6"/>
  <c r="E237" i="7" s="1"/>
  <c r="E237" i="8" s="1"/>
  <c r="C350" i="6"/>
  <c r="C238" i="7" s="1"/>
  <c r="C238" i="8" s="1"/>
  <c r="A351" i="6"/>
  <c r="A239" i="7" s="1"/>
  <c r="A239" i="8" s="1"/>
  <c r="Q239" i="8" s="1"/>
  <c r="E351" i="6"/>
  <c r="E239" i="7" s="1"/>
  <c r="E239" i="8" s="1"/>
  <c r="A353" i="6"/>
  <c r="A240" i="7" s="1"/>
  <c r="A240" i="8" s="1"/>
  <c r="Q240" i="8" s="1"/>
  <c r="E353" i="6"/>
  <c r="E240" i="7" s="1"/>
  <c r="E240" i="8" s="1"/>
  <c r="C354" i="6"/>
  <c r="C241" i="7" s="1"/>
  <c r="C241" i="8" s="1"/>
  <c r="A355" i="6"/>
  <c r="A242" i="7" s="1"/>
  <c r="A242" i="8" s="1"/>
  <c r="Q242" i="8" s="1"/>
  <c r="E355" i="6"/>
  <c r="E242" i="7" s="1"/>
  <c r="E242" i="8" s="1"/>
  <c r="I355" i="6"/>
  <c r="R355" i="6" s="1"/>
  <c r="I242" i="7" s="1"/>
  <c r="I242" i="8" s="1"/>
  <c r="M355" i="6"/>
  <c r="V355" i="6" s="1"/>
  <c r="M242" i="7" s="1"/>
  <c r="M242" i="8" s="1"/>
  <c r="A358" i="6"/>
  <c r="E358" i="6"/>
  <c r="I358" i="6"/>
  <c r="M358" i="6"/>
  <c r="C357" i="6"/>
  <c r="C243" i="7" s="1"/>
  <c r="C243" i="8" s="1"/>
  <c r="A360" i="6"/>
  <c r="E360" i="6"/>
  <c r="I360" i="6"/>
  <c r="M360" i="6"/>
  <c r="A361" i="6"/>
  <c r="A245" i="7" s="1"/>
  <c r="A245" i="8" s="1"/>
  <c r="Q245" i="8" s="1"/>
  <c r="E361" i="6"/>
  <c r="E245" i="7" s="1"/>
  <c r="E245" i="8" s="1"/>
  <c r="I361" i="6"/>
  <c r="R361" i="6" s="1"/>
  <c r="I245" i="7" s="1"/>
  <c r="I245" i="8" s="1"/>
  <c r="M361" i="6"/>
  <c r="V361" i="6" s="1"/>
  <c r="M245" i="7" s="1"/>
  <c r="M245" i="8" s="1"/>
  <c r="C362" i="6"/>
  <c r="A363" i="6"/>
  <c r="A246" i="7" s="1"/>
  <c r="A246" i="8" s="1"/>
  <c r="Q246" i="8" s="1"/>
  <c r="E363" i="6"/>
  <c r="E246" i="7" s="1"/>
  <c r="E246" i="8" s="1"/>
  <c r="C244" i="9" s="1"/>
  <c r="I363" i="6"/>
  <c r="R363" i="6" s="1"/>
  <c r="I246" i="7" s="1"/>
  <c r="I246" i="8" s="1"/>
  <c r="M363" i="6"/>
  <c r="V363" i="6" s="1"/>
  <c r="M246" i="7" s="1"/>
  <c r="M246" i="8" s="1"/>
  <c r="C364" i="6"/>
  <c r="C247" i="7" s="1"/>
  <c r="C247" i="8" s="1"/>
  <c r="G364" i="6"/>
  <c r="K364" i="6"/>
  <c r="T364" i="6" s="1"/>
  <c r="K247" i="7" s="1"/>
  <c r="K247" i="8" s="1"/>
  <c r="I365" i="6"/>
  <c r="M365" i="6"/>
  <c r="C366" i="6"/>
  <c r="C248" i="7" s="1"/>
  <c r="C248" i="8" s="1"/>
  <c r="G366" i="6"/>
  <c r="P366" i="6" s="1"/>
  <c r="G248" i="7" s="1"/>
  <c r="G248" i="8" s="1"/>
  <c r="I124" i="9" s="1"/>
  <c r="K366" i="6"/>
  <c r="T366" i="6" s="1"/>
  <c r="K248" i="7" s="1"/>
  <c r="K248" i="8" s="1"/>
  <c r="A367" i="6"/>
  <c r="E367" i="6"/>
  <c r="C368" i="6"/>
  <c r="C249" i="7" s="1"/>
  <c r="C249" i="8" s="1"/>
  <c r="G368" i="6"/>
  <c r="P368" i="6" s="1"/>
  <c r="G249" i="7" s="1"/>
  <c r="G249" i="8" s="1"/>
  <c r="K368" i="6"/>
  <c r="T368" i="6" s="1"/>
  <c r="K249" i="7" s="1"/>
  <c r="K249" i="8" s="1"/>
  <c r="I369" i="6"/>
  <c r="R369" i="6" s="1"/>
  <c r="I250" i="7" s="1"/>
  <c r="I250" i="8" s="1"/>
  <c r="M369" i="6"/>
  <c r="V369" i="6" s="1"/>
  <c r="M250" i="7" s="1"/>
  <c r="M250" i="8" s="1"/>
  <c r="C370" i="6"/>
  <c r="C251" i="7" s="1"/>
  <c r="C251" i="8" s="1"/>
  <c r="G370" i="6"/>
  <c r="P370" i="6" s="1"/>
  <c r="G251" i="7" s="1"/>
  <c r="G251" i="8" s="1"/>
  <c r="I165" i="9" s="1"/>
  <c r="K370" i="6"/>
  <c r="T370" i="6" s="1"/>
  <c r="K251" i="7" s="1"/>
  <c r="K251" i="8" s="1"/>
  <c r="M165" i="9" s="1"/>
  <c r="A371" i="6"/>
  <c r="A252" i="7" s="1"/>
  <c r="A252" i="8" s="1"/>
  <c r="Q252" i="8" s="1"/>
  <c r="E371" i="6"/>
  <c r="E252" i="7" s="1"/>
  <c r="E252" i="8" s="1"/>
  <c r="C372" i="6"/>
  <c r="G372" i="6"/>
  <c r="K372" i="6"/>
  <c r="I373" i="6"/>
  <c r="R373" i="6" s="1"/>
  <c r="I253" i="7" s="1"/>
  <c r="I253" i="8" s="1"/>
  <c r="M373" i="6"/>
  <c r="V373" i="6" s="1"/>
  <c r="M253" i="7" s="1"/>
  <c r="M253" i="8" s="1"/>
  <c r="C374" i="6"/>
  <c r="C254" i="7" s="1"/>
  <c r="C254" i="8" s="1"/>
  <c r="G374" i="6"/>
  <c r="P374" i="6" s="1"/>
  <c r="G254" i="7" s="1"/>
  <c r="G254" i="8" s="1"/>
  <c r="K374" i="6"/>
  <c r="T374" i="6" s="1"/>
  <c r="K254" i="7" s="1"/>
  <c r="K254" i="8" s="1"/>
  <c r="A375" i="6"/>
  <c r="A255" i="7" s="1"/>
  <c r="A255" i="8" s="1"/>
  <c r="Q255" i="8" s="1"/>
  <c r="E375" i="6"/>
  <c r="E255" i="7" s="1"/>
  <c r="E255" i="8" s="1"/>
  <c r="C7" i="9" s="1"/>
  <c r="C376" i="6"/>
  <c r="C256" i="7" s="1"/>
  <c r="C256" i="8" s="1"/>
  <c r="G376" i="6"/>
  <c r="P376" i="6" s="1"/>
  <c r="G256" i="7" s="1"/>
  <c r="G256" i="8" s="1"/>
  <c r="K376" i="6"/>
  <c r="T376" i="6" s="1"/>
  <c r="K256" i="7" s="1"/>
  <c r="K256" i="8" s="1"/>
  <c r="I378" i="6"/>
  <c r="M378" i="6"/>
  <c r="C377" i="6"/>
  <c r="C257" i="7" s="1"/>
  <c r="C257" i="8" s="1"/>
  <c r="G377" i="6"/>
  <c r="P377" i="6" s="1"/>
  <c r="G257" i="7" s="1"/>
  <c r="G257" i="8" s="1"/>
  <c r="K377" i="6"/>
  <c r="T377" i="6" s="1"/>
  <c r="K257" i="7" s="1"/>
  <c r="K257" i="8" s="1"/>
  <c r="A379" i="6"/>
  <c r="A258" i="7" s="1"/>
  <c r="A258" i="8" s="1"/>
  <c r="Q258" i="8" s="1"/>
  <c r="E379" i="6"/>
  <c r="E258" i="7" s="1"/>
  <c r="E258" i="8" s="1"/>
  <c r="C380" i="6"/>
  <c r="C259" i="7" s="1"/>
  <c r="C259" i="8" s="1"/>
  <c r="G380" i="6"/>
  <c r="P380" i="6" s="1"/>
  <c r="G259" i="7" s="1"/>
  <c r="G259" i="8" s="1"/>
  <c r="K380" i="6"/>
  <c r="T380" i="6" s="1"/>
  <c r="K259" i="7" s="1"/>
  <c r="K259" i="8" s="1"/>
  <c r="I381" i="6"/>
  <c r="R381" i="6" s="1"/>
  <c r="I260" i="7" s="1"/>
  <c r="I260" i="8" s="1"/>
  <c r="M381" i="6"/>
  <c r="V381" i="6" s="1"/>
  <c r="M260" i="7" s="1"/>
  <c r="M260" i="8" s="1"/>
  <c r="C382" i="6"/>
  <c r="G382" i="6"/>
  <c r="K382" i="6"/>
  <c r="A383" i="6"/>
  <c r="A261" i="7" s="1"/>
  <c r="A261" i="8" s="1"/>
  <c r="Q261" i="8" s="1"/>
  <c r="E383" i="6"/>
  <c r="E261" i="7" s="1"/>
  <c r="E261" i="8" s="1"/>
  <c r="C384" i="6"/>
  <c r="C262" i="7" s="1"/>
  <c r="C262" i="8" s="1"/>
  <c r="G384" i="6"/>
  <c r="P384" i="6" s="1"/>
  <c r="G262" i="7" s="1"/>
  <c r="G262" i="8" s="1"/>
  <c r="K384" i="6"/>
  <c r="T384" i="6" s="1"/>
  <c r="K262" i="7" s="1"/>
  <c r="K262" i="8" s="1"/>
  <c r="I385" i="6"/>
  <c r="R385" i="6" s="1"/>
  <c r="I263" i="7" s="1"/>
  <c r="I263" i="8" s="1"/>
  <c r="K261" i="9" s="1"/>
  <c r="M385" i="6"/>
  <c r="V385" i="6" s="1"/>
  <c r="M263" i="7" s="1"/>
  <c r="M263" i="8" s="1"/>
  <c r="O261" i="9" s="1"/>
  <c r="G386" i="6"/>
  <c r="P386" i="6" s="1"/>
  <c r="G264" i="7" s="1"/>
  <c r="G264" i="8" s="1"/>
  <c r="I146" i="9" s="1"/>
  <c r="K386" i="6"/>
  <c r="T386" i="6" s="1"/>
  <c r="K264" i="7" s="1"/>
  <c r="K264" i="8" s="1"/>
  <c r="M146" i="9" s="1"/>
  <c r="A387" i="6"/>
  <c r="E387" i="6"/>
  <c r="I387" i="6"/>
  <c r="M387" i="6"/>
  <c r="C388" i="6"/>
  <c r="C265" i="7" s="1"/>
  <c r="C265" i="8" s="1"/>
  <c r="A389" i="6"/>
  <c r="A266" i="7" s="1"/>
  <c r="A266" i="8" s="1"/>
  <c r="Q266" i="8" s="1"/>
  <c r="E389" i="6"/>
  <c r="E266" i="7" s="1"/>
  <c r="E266" i="8" s="1"/>
  <c r="C264" i="9" s="1"/>
  <c r="I389" i="6"/>
  <c r="R389" i="6" s="1"/>
  <c r="I266" i="7" s="1"/>
  <c r="I266" i="8" s="1"/>
  <c r="K264" i="9" s="1"/>
  <c r="M389" i="6"/>
  <c r="V389" i="6" s="1"/>
  <c r="M266" i="7" s="1"/>
  <c r="M266" i="8" s="1"/>
  <c r="O264" i="9" s="1"/>
  <c r="C390" i="6"/>
  <c r="C267" i="7" s="1"/>
  <c r="C267" i="8" s="1"/>
  <c r="G390" i="6"/>
  <c r="P390" i="6" s="1"/>
  <c r="G267" i="7" s="1"/>
  <c r="G267" i="8" s="1"/>
  <c r="K390" i="6"/>
  <c r="T390" i="6" s="1"/>
  <c r="K267" i="7" s="1"/>
  <c r="K267" i="8" s="1"/>
  <c r="I392" i="6"/>
  <c r="M392" i="6"/>
  <c r="C391" i="6"/>
  <c r="C268" i="7" s="1"/>
  <c r="C268" i="8" s="1"/>
  <c r="G391" i="6"/>
  <c r="P391" i="6" s="1"/>
  <c r="G268" i="7" s="1"/>
  <c r="G268" i="8" s="1"/>
  <c r="K391" i="6"/>
  <c r="T391" i="6" s="1"/>
  <c r="K268" i="7" s="1"/>
  <c r="K268" i="8" s="1"/>
  <c r="A393" i="6"/>
  <c r="A269" i="7" s="1"/>
  <c r="A269" i="8" s="1"/>
  <c r="Q269" i="8" s="1"/>
  <c r="E393" i="6"/>
  <c r="E269" i="7" s="1"/>
  <c r="E269" i="8" s="1"/>
  <c r="C394" i="6"/>
  <c r="G394" i="6"/>
  <c r="K394" i="6"/>
  <c r="I395" i="6"/>
  <c r="R395" i="6" s="1"/>
  <c r="I270" i="7" s="1"/>
  <c r="I270" i="8" s="1"/>
  <c r="M395" i="6"/>
  <c r="V395" i="6" s="1"/>
  <c r="M270" i="7" s="1"/>
  <c r="M270" i="8" s="1"/>
  <c r="C396" i="6"/>
  <c r="G396" i="6"/>
  <c r="K396" i="6"/>
  <c r="A397" i="6"/>
  <c r="A271" i="7" s="1"/>
  <c r="A271" i="8" s="1"/>
  <c r="Q271" i="8" s="1"/>
  <c r="E397" i="6"/>
  <c r="E271" i="7" s="1"/>
  <c r="E271" i="8" s="1"/>
  <c r="C398" i="6"/>
  <c r="C272" i="7" s="1"/>
  <c r="C272" i="8" s="1"/>
  <c r="G398" i="6"/>
  <c r="P398" i="6" s="1"/>
  <c r="G272" i="7" s="1"/>
  <c r="G272" i="8" s="1"/>
  <c r="K398" i="6"/>
  <c r="T398" i="6" s="1"/>
  <c r="K272" i="7" s="1"/>
  <c r="K272" i="8" s="1"/>
  <c r="I400" i="6"/>
  <c r="M400" i="6"/>
  <c r="C399" i="6"/>
  <c r="C273" i="7" s="1"/>
  <c r="C273" i="8" s="1"/>
  <c r="G399" i="6"/>
  <c r="P399" i="6" s="1"/>
  <c r="G273" i="7" s="1"/>
  <c r="G273" i="8" s="1"/>
  <c r="I271" i="9" s="1"/>
  <c r="K399" i="6"/>
  <c r="T399" i="6" s="1"/>
  <c r="K273" i="7" s="1"/>
  <c r="K273" i="8" s="1"/>
  <c r="M271" i="9" s="1"/>
  <c r="A401" i="6"/>
  <c r="A274" i="7" s="1"/>
  <c r="A274" i="8" s="1"/>
  <c r="Q274" i="8" s="1"/>
  <c r="E401" i="6"/>
  <c r="E274" i="7" s="1"/>
  <c r="E274" i="8" s="1"/>
  <c r="C402" i="6"/>
  <c r="C275" i="7" s="1"/>
  <c r="C275" i="8" s="1"/>
  <c r="G402" i="6"/>
  <c r="P402" i="6" s="1"/>
  <c r="G275" i="7" s="1"/>
  <c r="G275" i="8" s="1"/>
  <c r="K402" i="6"/>
  <c r="T402" i="6" s="1"/>
  <c r="K275" i="7" s="1"/>
  <c r="K275" i="8" s="1"/>
  <c r="I403" i="6"/>
  <c r="R403" i="6" s="1"/>
  <c r="I276" i="7" s="1"/>
  <c r="I276" i="8" s="1"/>
  <c r="M403" i="6"/>
  <c r="V403" i="6" s="1"/>
  <c r="M276" i="7" s="1"/>
  <c r="M276" i="8" s="1"/>
  <c r="C404" i="6"/>
  <c r="C277" i="7" s="1"/>
  <c r="C277" i="8" s="1"/>
  <c r="G404" i="6"/>
  <c r="P404" i="6" s="1"/>
  <c r="G277" i="7" s="1"/>
  <c r="G277" i="8" s="1"/>
  <c r="I275" i="9" s="1"/>
  <c r="K404" i="6"/>
  <c r="T404" i="6" s="1"/>
  <c r="K277" i="7" s="1"/>
  <c r="K277" i="8" s="1"/>
  <c r="M275" i="9" s="1"/>
  <c r="A406" i="6"/>
  <c r="E406" i="6"/>
  <c r="C405" i="6"/>
  <c r="C278" i="7" s="1"/>
  <c r="C278" i="8" s="1"/>
  <c r="G405" i="6"/>
  <c r="P405" i="6" s="1"/>
  <c r="G278" i="7" s="1"/>
  <c r="G278" i="8" s="1"/>
  <c r="K405" i="6"/>
  <c r="T405" i="6" s="1"/>
  <c r="K278" i="7" s="1"/>
  <c r="K278" i="8" s="1"/>
  <c r="I407" i="6"/>
  <c r="R407" i="6" s="1"/>
  <c r="I279" i="7" s="1"/>
  <c r="I279" i="8" s="1"/>
  <c r="M407" i="6"/>
  <c r="V407" i="6" s="1"/>
  <c r="M279" i="7" s="1"/>
  <c r="M279" i="8" s="1"/>
  <c r="C408" i="6"/>
  <c r="C280" i="7" s="1"/>
  <c r="C280" i="8" s="1"/>
  <c r="G408" i="6"/>
  <c r="P408" i="6" s="1"/>
  <c r="G280" i="7" s="1"/>
  <c r="G280" i="8" s="1"/>
  <c r="K408" i="6"/>
  <c r="T408" i="6" s="1"/>
  <c r="K280" i="7" s="1"/>
  <c r="K280" i="8" s="1"/>
  <c r="A409" i="6"/>
  <c r="E409" i="6"/>
  <c r="C410" i="6"/>
  <c r="C281" i="7" s="1"/>
  <c r="C281" i="8" s="1"/>
  <c r="G410" i="6"/>
  <c r="P410" i="6" s="1"/>
  <c r="G281" i="7" s="1"/>
  <c r="G281" i="8" s="1"/>
  <c r="K410" i="6"/>
  <c r="T410" i="6" s="1"/>
  <c r="K281" i="7" s="1"/>
  <c r="K281" i="8" s="1"/>
  <c r="I411" i="6"/>
  <c r="M411" i="6"/>
  <c r="C412" i="6"/>
  <c r="C282" i="7" s="1"/>
  <c r="C282" i="8" s="1"/>
  <c r="G412" i="6"/>
  <c r="P412" i="6" s="1"/>
  <c r="G282" i="7" s="1"/>
  <c r="G282" i="8" s="1"/>
  <c r="K412" i="6"/>
  <c r="T412" i="6" s="1"/>
  <c r="K282" i="7" s="1"/>
  <c r="K282" i="8" s="1"/>
  <c r="A413" i="6"/>
  <c r="A283" i="7" s="1"/>
  <c r="A283" i="8" s="1"/>
  <c r="Q283" i="8" s="1"/>
  <c r="E413" i="6"/>
  <c r="E283" i="7" s="1"/>
  <c r="E283" i="8" s="1"/>
  <c r="C281" i="9" s="1"/>
  <c r="C414" i="6"/>
  <c r="C284" i="7" s="1"/>
  <c r="C284" i="8" s="1"/>
  <c r="A416" i="6"/>
  <c r="E416" i="6"/>
  <c r="C415" i="6"/>
  <c r="C285" i="7" s="1"/>
  <c r="C285" i="8" s="1"/>
  <c r="G415" i="6"/>
  <c r="P415" i="6" s="1"/>
  <c r="G285" i="7" s="1"/>
  <c r="G285" i="8" s="1"/>
  <c r="I283" i="9" s="1"/>
  <c r="K415" i="6"/>
  <c r="T415" i="6" s="1"/>
  <c r="K285" i="7" s="1"/>
  <c r="K285" i="8" s="1"/>
  <c r="M283" i="9" s="1"/>
  <c r="I417" i="6"/>
  <c r="R417" i="6" s="1"/>
  <c r="I286" i="7" s="1"/>
  <c r="I286" i="8" s="1"/>
  <c r="M417" i="6"/>
  <c r="V417" i="6" s="1"/>
  <c r="M286" i="7" s="1"/>
  <c r="M286" i="8" s="1"/>
  <c r="C418" i="6"/>
  <c r="C287" i="7" s="1"/>
  <c r="C287" i="8" s="1"/>
  <c r="G418" i="6"/>
  <c r="P418" i="6" s="1"/>
  <c r="G287" i="7" s="1"/>
  <c r="G287" i="8" s="1"/>
  <c r="K418" i="6"/>
  <c r="T418" i="6" s="1"/>
  <c r="K287" i="7" s="1"/>
  <c r="K287" i="8" s="1"/>
  <c r="A419" i="6"/>
  <c r="A288" i="7" s="1"/>
  <c r="A288" i="8" s="1"/>
  <c r="Q288" i="8" s="1"/>
  <c r="E419" i="6"/>
  <c r="E288" i="7" s="1"/>
  <c r="E288" i="8" s="1"/>
  <c r="C420" i="6"/>
  <c r="C289" i="7" s="1"/>
  <c r="C289" i="8" s="1"/>
  <c r="G420" i="6"/>
  <c r="P420" i="6" s="1"/>
  <c r="G289" i="7" s="1"/>
  <c r="G289" i="8" s="1"/>
  <c r="K420" i="6"/>
  <c r="T420" i="6" s="1"/>
  <c r="K289" i="7" s="1"/>
  <c r="K289" i="8" s="1"/>
  <c r="I421" i="6"/>
  <c r="R421" i="6" s="1"/>
  <c r="I290" i="7" s="1"/>
  <c r="I290" i="8" s="1"/>
  <c r="K277" i="9" s="1"/>
  <c r="M421" i="6"/>
  <c r="V421" i="6" s="1"/>
  <c r="M290" i="7" s="1"/>
  <c r="M290" i="8" s="1"/>
  <c r="O277" i="9" s="1"/>
  <c r="G423" i="6"/>
  <c r="P423" i="6" s="1"/>
  <c r="G292" i="7" s="1"/>
  <c r="G292" i="8" s="1"/>
  <c r="K423" i="6"/>
  <c r="T423" i="6" s="1"/>
  <c r="K292" i="7" s="1"/>
  <c r="K292" i="8" s="1"/>
  <c r="A422" i="6"/>
  <c r="A291" i="7" s="1"/>
  <c r="A291" i="8" s="1"/>
  <c r="Q291" i="8" s="1"/>
  <c r="E422" i="6"/>
  <c r="E291" i="7" s="1"/>
  <c r="E291" i="8" s="1"/>
  <c r="I422" i="6"/>
  <c r="R422" i="6" s="1"/>
  <c r="I291" i="7" s="1"/>
  <c r="I291" i="8" s="1"/>
  <c r="M422" i="6"/>
  <c r="V422" i="6" s="1"/>
  <c r="M291" i="7" s="1"/>
  <c r="M291" i="8" s="1"/>
  <c r="C424" i="6"/>
  <c r="C293" i="7" s="1"/>
  <c r="C293" i="8" s="1"/>
  <c r="A425" i="6"/>
  <c r="E425" i="6"/>
  <c r="I425" i="6"/>
  <c r="M425" i="6"/>
  <c r="G426" i="6"/>
  <c r="P426" i="6" s="1"/>
  <c r="G294" i="7" s="1"/>
  <c r="G294" i="8" s="1"/>
  <c r="K426" i="6"/>
  <c r="T426" i="6" s="1"/>
  <c r="K294" i="7" s="1"/>
  <c r="K294" i="8" s="1"/>
  <c r="A427" i="6"/>
  <c r="A295" i="7" s="1"/>
  <c r="A295" i="8" s="1"/>
  <c r="Q295" i="8" s="1"/>
  <c r="E427" i="6"/>
  <c r="E295" i="7" s="1"/>
  <c r="E295" i="8" s="1"/>
  <c r="I427" i="6"/>
  <c r="R427" i="6" s="1"/>
  <c r="I295" i="7" s="1"/>
  <c r="I295" i="8" s="1"/>
  <c r="M427" i="6"/>
  <c r="V427" i="6" s="1"/>
  <c r="M295" i="7" s="1"/>
  <c r="M295" i="8" s="1"/>
  <c r="C428" i="6"/>
  <c r="C296" i="7" s="1"/>
  <c r="C296" i="8" s="1"/>
  <c r="A429" i="6"/>
  <c r="E429" i="6"/>
  <c r="I429" i="6"/>
  <c r="M429" i="6"/>
  <c r="G431" i="6"/>
  <c r="K431" i="6"/>
  <c r="A430" i="6"/>
  <c r="A297" i="7" s="1"/>
  <c r="A297" i="8" s="1"/>
  <c r="Q297" i="8" s="1"/>
  <c r="E430" i="6"/>
  <c r="E297" i="7" s="1"/>
  <c r="E297" i="8" s="1"/>
  <c r="C295" i="9" s="1"/>
  <c r="I430" i="6"/>
  <c r="R430" i="6" s="1"/>
  <c r="I297" i="7" s="1"/>
  <c r="I297" i="8" s="1"/>
  <c r="M430" i="6"/>
  <c r="V430" i="6" s="1"/>
  <c r="M297" i="7" s="1"/>
  <c r="M297" i="8" s="1"/>
  <c r="C433" i="6"/>
  <c r="A432" i="6"/>
  <c r="A298" i="7" s="1"/>
  <c r="A298" i="8" s="1"/>
  <c r="Q298" i="8" s="1"/>
  <c r="E432" i="6"/>
  <c r="E298" i="7" s="1"/>
  <c r="E298" i="8" s="1"/>
  <c r="C296" i="9" s="1"/>
  <c r="I432" i="6"/>
  <c r="R432" i="6" s="1"/>
  <c r="I298" i="7" s="1"/>
  <c r="I298" i="8" s="1"/>
  <c r="M432" i="6"/>
  <c r="V432" i="6" s="1"/>
  <c r="M298" i="7" s="1"/>
  <c r="M298" i="8" s="1"/>
  <c r="G434" i="6"/>
  <c r="P434" i="6" s="1"/>
  <c r="G299" i="7" s="1"/>
  <c r="G299" i="8" s="1"/>
  <c r="K434" i="6"/>
  <c r="T434" i="6" s="1"/>
  <c r="K299" i="7" s="1"/>
  <c r="K299" i="8" s="1"/>
  <c r="A435" i="6"/>
  <c r="E435" i="6"/>
  <c r="I435" i="6"/>
  <c r="M435" i="6"/>
  <c r="C436" i="6"/>
  <c r="C300" i="7" s="1"/>
  <c r="C300" i="8" s="1"/>
  <c r="A437" i="6"/>
  <c r="A301" i="7" s="1"/>
  <c r="A301" i="8" s="1"/>
  <c r="Q301" i="8" s="1"/>
  <c r="E437" i="6"/>
  <c r="E301" i="7" s="1"/>
  <c r="E301" i="8" s="1"/>
  <c r="C299" i="9" s="1"/>
  <c r="I437" i="6"/>
  <c r="R437" i="6" s="1"/>
  <c r="I301" i="7" s="1"/>
  <c r="I301" i="8" s="1"/>
  <c r="M437" i="6"/>
  <c r="V437" i="6" s="1"/>
  <c r="M301" i="7" s="1"/>
  <c r="M301" i="8" s="1"/>
  <c r="G438" i="6"/>
  <c r="K438" i="6"/>
  <c r="A439" i="6"/>
  <c r="A302" i="7" s="1"/>
  <c r="A302" i="8" s="1"/>
  <c r="Q302" i="8" s="1"/>
  <c r="E439" i="6"/>
  <c r="E302" i="7" s="1"/>
  <c r="E302" i="8" s="1"/>
  <c r="I439" i="6"/>
  <c r="R439" i="6" s="1"/>
  <c r="I302" i="7" s="1"/>
  <c r="I302" i="8" s="1"/>
  <c r="M439" i="6"/>
  <c r="V439" i="6" s="1"/>
  <c r="M302" i="7" s="1"/>
  <c r="M302" i="8" s="1"/>
  <c r="C440" i="6"/>
  <c r="A441" i="6"/>
  <c r="A303" i="7" s="1"/>
  <c r="A303" i="8" s="1"/>
  <c r="Q303" i="8" s="1"/>
  <c r="E441" i="6"/>
  <c r="E303" i="7" s="1"/>
  <c r="E303" i="8" s="1"/>
  <c r="I441" i="6"/>
  <c r="R441" i="6" s="1"/>
  <c r="I303" i="7" s="1"/>
  <c r="I303" i="8" s="1"/>
  <c r="M441" i="6"/>
  <c r="V441" i="6" s="1"/>
  <c r="M303" i="7" s="1"/>
  <c r="M303" i="8" s="1"/>
  <c r="G442" i="6"/>
  <c r="P442" i="6" s="1"/>
  <c r="G304" i="7" s="1"/>
  <c r="G304" i="8" s="1"/>
  <c r="K442" i="6"/>
  <c r="T442" i="6" s="1"/>
  <c r="K304" i="7" s="1"/>
  <c r="K304" i="8" s="1"/>
  <c r="A443" i="6"/>
  <c r="E443" i="6"/>
  <c r="I443" i="6"/>
  <c r="M443" i="6"/>
  <c r="C444" i="6"/>
  <c r="C305" i="7" s="1"/>
  <c r="C305" i="8" s="1"/>
  <c r="A446" i="6"/>
  <c r="E446" i="6"/>
  <c r="I446" i="6"/>
  <c r="M446" i="6"/>
  <c r="G445" i="6"/>
  <c r="P445" i="6" s="1"/>
  <c r="G306" i="7" s="1"/>
  <c r="G306" i="8" s="1"/>
  <c r="K445" i="6"/>
  <c r="T445" i="6" s="1"/>
  <c r="K306" i="7" s="1"/>
  <c r="K306" i="8" s="1"/>
  <c r="F2" i="6"/>
  <c r="O2" i="6" s="1"/>
  <c r="F2" i="7" s="1"/>
  <c r="F2" i="8" s="1"/>
  <c r="K2" i="6"/>
  <c r="T2" i="6" s="1"/>
  <c r="K2" i="7" s="1"/>
  <c r="K2" i="8" s="1"/>
  <c r="A3" i="5"/>
  <c r="A4" i="6" s="1"/>
  <c r="A4" i="7" s="1"/>
  <c r="A4" i="8" s="1"/>
  <c r="Q4" i="8" s="1"/>
  <c r="B3" i="5"/>
  <c r="B4" i="6" s="1"/>
  <c r="B4" i="7" s="1"/>
  <c r="B4" i="8" s="1"/>
  <c r="C3" i="5"/>
  <c r="C4" i="6" s="1"/>
  <c r="C4" i="7" s="1"/>
  <c r="C4" i="8" s="1"/>
  <c r="D3" i="5"/>
  <c r="D4" i="6" s="1"/>
  <c r="D4" i="7" s="1"/>
  <c r="D4" i="8" s="1"/>
  <c r="E3" i="5"/>
  <c r="E4" i="6" s="1"/>
  <c r="E4" i="7" s="1"/>
  <c r="E4" i="8" s="1"/>
  <c r="A4" i="5"/>
  <c r="A5" i="6" s="1"/>
  <c r="A5" i="7" s="1"/>
  <c r="A5" i="8" s="1"/>
  <c r="Q5" i="8" s="1"/>
  <c r="B4" i="5"/>
  <c r="B5" i="6" s="1"/>
  <c r="B5" i="7" s="1"/>
  <c r="B5" i="8" s="1"/>
  <c r="C4" i="5"/>
  <c r="C5" i="6" s="1"/>
  <c r="C5" i="7" s="1"/>
  <c r="C5" i="8" s="1"/>
  <c r="D4" i="5"/>
  <c r="D5" i="6" s="1"/>
  <c r="D5" i="7" s="1"/>
  <c r="D5" i="8" s="1"/>
  <c r="E4" i="5"/>
  <c r="E5" i="6" s="1"/>
  <c r="E5" i="7" s="1"/>
  <c r="E5" i="8" s="1"/>
  <c r="C3" i="9" s="1"/>
  <c r="A5" i="5"/>
  <c r="A6" i="6" s="1"/>
  <c r="A6" i="7" s="1"/>
  <c r="A6" i="8" s="1"/>
  <c r="Q6" i="8" s="1"/>
  <c r="B5" i="5"/>
  <c r="B6" i="6" s="1"/>
  <c r="B6" i="7" s="1"/>
  <c r="B6" i="8" s="1"/>
  <c r="C5" i="5"/>
  <c r="C6" i="6" s="1"/>
  <c r="C6" i="7" s="1"/>
  <c r="C6" i="8" s="1"/>
  <c r="D5" i="5"/>
  <c r="D6" i="6" s="1"/>
  <c r="D6" i="7" s="1"/>
  <c r="D6" i="8" s="1"/>
  <c r="E5" i="5"/>
  <c r="E6" i="6" s="1"/>
  <c r="E6" i="7" s="1"/>
  <c r="E6" i="8" s="1"/>
  <c r="A6" i="5"/>
  <c r="A7" i="6" s="1"/>
  <c r="B6" i="5"/>
  <c r="B7" i="6" s="1"/>
  <c r="C6" i="5"/>
  <c r="C7" i="6" s="1"/>
  <c r="D6" i="5"/>
  <c r="D7" i="6" s="1"/>
  <c r="E6" i="5"/>
  <c r="E7" i="6" s="1"/>
  <c r="A7" i="5"/>
  <c r="A8" i="6" s="1"/>
  <c r="A7" i="7" s="1"/>
  <c r="A7" i="8" s="1"/>
  <c r="Q7" i="8" s="1"/>
  <c r="B7" i="5"/>
  <c r="C7" i="5"/>
  <c r="C8" i="6" s="1"/>
  <c r="C7" i="7" s="1"/>
  <c r="C7" i="8" s="1"/>
  <c r="D7" i="5"/>
  <c r="D8" i="6" s="1"/>
  <c r="D7" i="7" s="1"/>
  <c r="D7" i="8" s="1"/>
  <c r="E7" i="5"/>
  <c r="E8" i="6" s="1"/>
  <c r="E7" i="7" s="1"/>
  <c r="E7" i="8" s="1"/>
  <c r="A8" i="5"/>
  <c r="A9" i="6" s="1"/>
  <c r="B8" i="5"/>
  <c r="B9" i="6" s="1"/>
  <c r="C8" i="5"/>
  <c r="C9" i="6" s="1"/>
  <c r="D8" i="5"/>
  <c r="D9" i="6" s="1"/>
  <c r="E8" i="5"/>
  <c r="E9" i="6" s="1"/>
  <c r="A9" i="5"/>
  <c r="A10" i="6" s="1"/>
  <c r="A8" i="7" s="1"/>
  <c r="A8" i="8" s="1"/>
  <c r="Q8" i="8" s="1"/>
  <c r="B9" i="5"/>
  <c r="B10" i="6" s="1"/>
  <c r="B8" i="7" s="1"/>
  <c r="B8" i="8" s="1"/>
  <c r="C9" i="5"/>
  <c r="C10" i="6" s="1"/>
  <c r="C8" i="7" s="1"/>
  <c r="C8" i="8" s="1"/>
  <c r="D9" i="5"/>
  <c r="D10" i="6" s="1"/>
  <c r="D8" i="7" s="1"/>
  <c r="D8" i="8" s="1"/>
  <c r="B6" i="9" s="1"/>
  <c r="E9" i="5"/>
  <c r="E10" i="6" s="1"/>
  <c r="E8" i="7" s="1"/>
  <c r="E8" i="8" s="1"/>
  <c r="A10" i="5"/>
  <c r="A11" i="6" s="1"/>
  <c r="B10" i="5"/>
  <c r="B11" i="6" s="1"/>
  <c r="C10" i="5"/>
  <c r="C11" i="6" s="1"/>
  <c r="D10" i="5"/>
  <c r="D11" i="6" s="1"/>
  <c r="E10" i="5"/>
  <c r="E11" i="6" s="1"/>
  <c r="A11" i="5"/>
  <c r="A12" i="6" s="1"/>
  <c r="A9" i="7" s="1"/>
  <c r="A9" i="8" s="1"/>
  <c r="Q9" i="8" s="1"/>
  <c r="B11" i="5"/>
  <c r="B12" i="6" s="1"/>
  <c r="B9" i="7" s="1"/>
  <c r="B9" i="8" s="1"/>
  <c r="C11" i="5"/>
  <c r="C12" i="6" s="1"/>
  <c r="C9" i="7" s="1"/>
  <c r="C9" i="8" s="1"/>
  <c r="D11" i="5"/>
  <c r="D12" i="6" s="1"/>
  <c r="D9" i="7" s="1"/>
  <c r="D9" i="8" s="1"/>
  <c r="E11" i="5"/>
  <c r="E12" i="6" s="1"/>
  <c r="E9" i="7" s="1"/>
  <c r="E9" i="8" s="1"/>
  <c r="A12" i="5"/>
  <c r="A13" i="6" s="1"/>
  <c r="A10" i="7" s="1"/>
  <c r="A10" i="8" s="1"/>
  <c r="Q10" i="8" s="1"/>
  <c r="B12" i="5"/>
  <c r="B13" i="6" s="1"/>
  <c r="B10" i="7" s="1"/>
  <c r="B10" i="8" s="1"/>
  <c r="C12" i="5"/>
  <c r="C13" i="6" s="1"/>
  <c r="C10" i="7" s="1"/>
  <c r="C10" i="8" s="1"/>
  <c r="D12" i="5"/>
  <c r="D13" i="6" s="1"/>
  <c r="D10" i="7" s="1"/>
  <c r="D10" i="8" s="1"/>
  <c r="E12" i="5"/>
  <c r="E13" i="6" s="1"/>
  <c r="E10" i="7" s="1"/>
  <c r="E10" i="8" s="1"/>
  <c r="A13" i="5"/>
  <c r="A14" i="6" s="1"/>
  <c r="A11" i="7" s="1"/>
  <c r="A11" i="8" s="1"/>
  <c r="Q11" i="8" s="1"/>
  <c r="B13" i="5"/>
  <c r="B14" i="6" s="1"/>
  <c r="B11" i="7" s="1"/>
  <c r="B11" i="8" s="1"/>
  <c r="C13" i="5"/>
  <c r="C14" i="6" s="1"/>
  <c r="C11" i="7" s="1"/>
  <c r="C11" i="8" s="1"/>
  <c r="D13" i="5"/>
  <c r="D14" i="6" s="1"/>
  <c r="D11" i="7" s="1"/>
  <c r="D11" i="8" s="1"/>
  <c r="E13" i="5"/>
  <c r="E14" i="6" s="1"/>
  <c r="E11" i="7" s="1"/>
  <c r="E11" i="8" s="1"/>
  <c r="A14" i="5"/>
  <c r="A15" i="6" s="1"/>
  <c r="B14" i="5"/>
  <c r="C14" i="5"/>
  <c r="C15" i="6" s="1"/>
  <c r="D14" i="5"/>
  <c r="D15" i="6" s="1"/>
  <c r="E14" i="5"/>
  <c r="E15" i="6" s="1"/>
  <c r="A15" i="5"/>
  <c r="A16" i="6" s="1"/>
  <c r="A12" i="7" s="1"/>
  <c r="A12" i="8" s="1"/>
  <c r="Q12" i="8" s="1"/>
  <c r="B15" i="5"/>
  <c r="B16" i="6" s="1"/>
  <c r="B12" i="7" s="1"/>
  <c r="B12" i="8" s="1"/>
  <c r="C15" i="5"/>
  <c r="C16" i="6" s="1"/>
  <c r="C12" i="7" s="1"/>
  <c r="C12" i="8" s="1"/>
  <c r="D15" i="5"/>
  <c r="D16" i="6" s="1"/>
  <c r="D12" i="7" s="1"/>
  <c r="D12" i="8" s="1"/>
  <c r="E15" i="5"/>
  <c r="E16" i="6" s="1"/>
  <c r="E12" i="7" s="1"/>
  <c r="E12" i="8" s="1"/>
  <c r="A16" i="5"/>
  <c r="A17" i="6" s="1"/>
  <c r="A13" i="7" s="1"/>
  <c r="A13" i="8" s="1"/>
  <c r="Q13" i="8" s="1"/>
  <c r="B16" i="5"/>
  <c r="B17" i="6" s="1"/>
  <c r="B13" i="7" s="1"/>
  <c r="B13" i="8" s="1"/>
  <c r="C16" i="5"/>
  <c r="C17" i="6" s="1"/>
  <c r="C13" i="7" s="1"/>
  <c r="C13" i="8" s="1"/>
  <c r="D16" i="5"/>
  <c r="D17" i="6" s="1"/>
  <c r="D13" i="7" s="1"/>
  <c r="D13" i="8" s="1"/>
  <c r="E16" i="5"/>
  <c r="E17" i="6" s="1"/>
  <c r="E13" i="7" s="1"/>
  <c r="E13" i="8" s="1"/>
  <c r="A17" i="5"/>
  <c r="A18" i="6" s="1"/>
  <c r="B17" i="5"/>
  <c r="B18" i="6" s="1"/>
  <c r="C17" i="5"/>
  <c r="C18" i="6" s="1"/>
  <c r="D17" i="5"/>
  <c r="E17" i="5"/>
  <c r="E18" i="6" s="1"/>
  <c r="A18" i="5"/>
  <c r="A19" i="6" s="1"/>
  <c r="A14" i="7" s="1"/>
  <c r="A14" i="8" s="1"/>
  <c r="Q14" i="8" s="1"/>
  <c r="B18" i="5"/>
  <c r="C18" i="5"/>
  <c r="C19" i="6" s="1"/>
  <c r="C14" i="7" s="1"/>
  <c r="C14" i="8" s="1"/>
  <c r="D18" i="5"/>
  <c r="D19" i="6" s="1"/>
  <c r="D14" i="7" s="1"/>
  <c r="D14" i="8" s="1"/>
  <c r="E18" i="5"/>
  <c r="E19" i="6" s="1"/>
  <c r="E14" i="7" s="1"/>
  <c r="E14" i="8" s="1"/>
  <c r="A19" i="5"/>
  <c r="A20" i="6" s="1"/>
  <c r="B19" i="5"/>
  <c r="B20" i="6" s="1"/>
  <c r="C19" i="5"/>
  <c r="C20" i="6" s="1"/>
  <c r="D19" i="5"/>
  <c r="D20" i="6" s="1"/>
  <c r="E19" i="5"/>
  <c r="E20" i="6" s="1"/>
  <c r="A20" i="5"/>
  <c r="A21" i="6" s="1"/>
  <c r="A15" i="7" s="1"/>
  <c r="A15" i="8" s="1"/>
  <c r="Q15" i="8" s="1"/>
  <c r="B20" i="5"/>
  <c r="B21" i="6" s="1"/>
  <c r="B15" i="7" s="1"/>
  <c r="B15" i="8" s="1"/>
  <c r="C20" i="5"/>
  <c r="C21" i="6" s="1"/>
  <c r="C15" i="7" s="1"/>
  <c r="C15" i="8" s="1"/>
  <c r="D20" i="5"/>
  <c r="E20" i="5"/>
  <c r="E21" i="6" s="1"/>
  <c r="E15" i="7" s="1"/>
  <c r="E15" i="8" s="1"/>
  <c r="A21" i="5"/>
  <c r="A22" i="6" s="1"/>
  <c r="B21" i="5"/>
  <c r="B22" i="6" s="1"/>
  <c r="C21" i="5"/>
  <c r="C22" i="6" s="1"/>
  <c r="D21" i="5"/>
  <c r="D22" i="6" s="1"/>
  <c r="E21" i="5"/>
  <c r="E22" i="6" s="1"/>
  <c r="A22" i="5"/>
  <c r="A23" i="6" s="1"/>
  <c r="A16" i="7" s="1"/>
  <c r="A16" i="8" s="1"/>
  <c r="Q16" i="8" s="1"/>
  <c r="B22" i="5"/>
  <c r="B23" i="6" s="1"/>
  <c r="B16" i="7" s="1"/>
  <c r="B16" i="8" s="1"/>
  <c r="C22" i="5"/>
  <c r="C23" i="6" s="1"/>
  <c r="C16" i="7" s="1"/>
  <c r="C16" i="8" s="1"/>
  <c r="D22" i="5"/>
  <c r="D23" i="6" s="1"/>
  <c r="D16" i="7" s="1"/>
  <c r="D16" i="8" s="1"/>
  <c r="B344" i="9" s="1"/>
  <c r="E22" i="5"/>
  <c r="E23" i="6" s="1"/>
  <c r="E16" i="7" s="1"/>
  <c r="E16" i="8" s="1"/>
  <c r="A23" i="5"/>
  <c r="A24" i="6" s="1"/>
  <c r="A17" i="7" s="1"/>
  <c r="A17" i="8" s="1"/>
  <c r="Q17" i="8" s="1"/>
  <c r="B23" i="5"/>
  <c r="B24" i="6" s="1"/>
  <c r="B17" i="7" s="1"/>
  <c r="B17" i="8" s="1"/>
  <c r="C23" i="5"/>
  <c r="C24" i="6" s="1"/>
  <c r="C17" i="7" s="1"/>
  <c r="C17" i="8" s="1"/>
  <c r="D23" i="5"/>
  <c r="D24" i="6" s="1"/>
  <c r="D17" i="7" s="1"/>
  <c r="D17" i="8" s="1"/>
  <c r="B15" i="9" s="1"/>
  <c r="E23" i="5"/>
  <c r="E24" i="6" s="1"/>
  <c r="E17" i="7" s="1"/>
  <c r="E17" i="8" s="1"/>
  <c r="A24" i="5"/>
  <c r="A25" i="6" s="1"/>
  <c r="A18" i="7" s="1"/>
  <c r="A18" i="8" s="1"/>
  <c r="Q18" i="8" s="1"/>
  <c r="B24" i="5"/>
  <c r="B25" i="6" s="1"/>
  <c r="B18" i="7" s="1"/>
  <c r="B18" i="8" s="1"/>
  <c r="C24" i="5"/>
  <c r="C25" i="6" s="1"/>
  <c r="C18" i="7" s="1"/>
  <c r="C18" i="8" s="1"/>
  <c r="D24" i="5"/>
  <c r="D25" i="6" s="1"/>
  <c r="D18" i="7" s="1"/>
  <c r="D18" i="8" s="1"/>
  <c r="E24" i="5"/>
  <c r="E25" i="6" s="1"/>
  <c r="E18" i="7" s="1"/>
  <c r="E18" i="8" s="1"/>
  <c r="A25" i="5"/>
  <c r="A26" i="6" s="1"/>
  <c r="B25" i="5"/>
  <c r="B26" i="6" s="1"/>
  <c r="C25" i="5"/>
  <c r="C26" i="6" s="1"/>
  <c r="D25" i="5"/>
  <c r="D26" i="6" s="1"/>
  <c r="E25" i="5"/>
  <c r="E26" i="6" s="1"/>
  <c r="A26" i="5"/>
  <c r="A28" i="6" s="1"/>
  <c r="B26" i="5"/>
  <c r="B28" i="6" s="1"/>
  <c r="C26" i="5"/>
  <c r="C28" i="6" s="1"/>
  <c r="D26" i="5"/>
  <c r="D28" i="6" s="1"/>
  <c r="E26" i="5"/>
  <c r="E28" i="6" s="1"/>
  <c r="A27" i="5"/>
  <c r="A27" i="6" s="1"/>
  <c r="A19" i="7" s="1"/>
  <c r="A19" i="8" s="1"/>
  <c r="Q19" i="8" s="1"/>
  <c r="B27" i="5"/>
  <c r="B27" i="6" s="1"/>
  <c r="B19" i="7" s="1"/>
  <c r="B19" i="8" s="1"/>
  <c r="C27" i="5"/>
  <c r="C27" i="6" s="1"/>
  <c r="C19" i="7" s="1"/>
  <c r="C19" i="8" s="1"/>
  <c r="D27" i="5"/>
  <c r="D27" i="6" s="1"/>
  <c r="D19" i="7" s="1"/>
  <c r="D19" i="8" s="1"/>
  <c r="E27" i="5"/>
  <c r="E27" i="6" s="1"/>
  <c r="E19" i="7" s="1"/>
  <c r="E19" i="8" s="1"/>
  <c r="A28" i="5"/>
  <c r="A29" i="6" s="1"/>
  <c r="A20" i="7" s="1"/>
  <c r="A20" i="8" s="1"/>
  <c r="Q20" i="8" s="1"/>
  <c r="B28" i="5"/>
  <c r="B29" i="6" s="1"/>
  <c r="B20" i="7" s="1"/>
  <c r="B20" i="8" s="1"/>
  <c r="C28" i="5"/>
  <c r="C29" i="6" s="1"/>
  <c r="C20" i="7" s="1"/>
  <c r="C20" i="8" s="1"/>
  <c r="D28" i="5"/>
  <c r="D29" i="6" s="1"/>
  <c r="D20" i="7" s="1"/>
  <c r="D20" i="8" s="1"/>
  <c r="B18" i="9" s="1"/>
  <c r="E28" i="5"/>
  <c r="E29" i="6" s="1"/>
  <c r="E20" i="7" s="1"/>
  <c r="E20" i="8" s="1"/>
  <c r="C18" i="9" s="1"/>
  <c r="A29" i="5"/>
  <c r="A30" i="6" s="1"/>
  <c r="B29" i="5"/>
  <c r="B30" i="6" s="1"/>
  <c r="C29" i="5"/>
  <c r="C30" i="6" s="1"/>
  <c r="D29" i="5"/>
  <c r="D30" i="6" s="1"/>
  <c r="E29" i="5"/>
  <c r="E30" i="6" s="1"/>
  <c r="A30" i="5"/>
  <c r="A31" i="6" s="1"/>
  <c r="A21" i="7" s="1"/>
  <c r="A21" i="8" s="1"/>
  <c r="Q21" i="8" s="1"/>
  <c r="B30" i="5"/>
  <c r="C30" i="5"/>
  <c r="C31" i="6" s="1"/>
  <c r="C21" i="7" s="1"/>
  <c r="C21" i="8" s="1"/>
  <c r="D30" i="5"/>
  <c r="D31" i="6" s="1"/>
  <c r="D21" i="7" s="1"/>
  <c r="D21" i="8" s="1"/>
  <c r="B19" i="9" s="1"/>
  <c r="E30" i="5"/>
  <c r="E31" i="6" s="1"/>
  <c r="E21" i="7" s="1"/>
  <c r="E21" i="8" s="1"/>
  <c r="A31" i="5"/>
  <c r="A32" i="6" s="1"/>
  <c r="A22" i="7" s="1"/>
  <c r="A22" i="8" s="1"/>
  <c r="Q22" i="8" s="1"/>
  <c r="B31" i="5"/>
  <c r="B32" i="6" s="1"/>
  <c r="B22" i="7" s="1"/>
  <c r="B22" i="8" s="1"/>
  <c r="C31" i="5"/>
  <c r="C32" i="6" s="1"/>
  <c r="C22" i="7" s="1"/>
  <c r="C22" i="8" s="1"/>
  <c r="D31" i="5"/>
  <c r="E31" i="5"/>
  <c r="E32" i="6" s="1"/>
  <c r="E22" i="7" s="1"/>
  <c r="E22" i="8" s="1"/>
  <c r="A32" i="5"/>
  <c r="B32" i="5"/>
  <c r="C32" i="5"/>
  <c r="D32" i="5"/>
  <c r="E32" i="5"/>
  <c r="A33" i="5"/>
  <c r="A33" i="6" s="1"/>
  <c r="A23" i="7" s="1"/>
  <c r="A23" i="8" s="1"/>
  <c r="Q23" i="8" s="1"/>
  <c r="B33" i="5"/>
  <c r="B33" i="6" s="1"/>
  <c r="B23" i="7" s="1"/>
  <c r="B23" i="8" s="1"/>
  <c r="C33" i="5"/>
  <c r="C33" i="6" s="1"/>
  <c r="C23" i="7" s="1"/>
  <c r="C23" i="8" s="1"/>
  <c r="D33" i="5"/>
  <c r="D33" i="6" s="1"/>
  <c r="D23" i="7" s="1"/>
  <c r="D23" i="8" s="1"/>
  <c r="B21" i="9" s="1"/>
  <c r="E33" i="5"/>
  <c r="E33" i="6" s="1"/>
  <c r="E23" i="7" s="1"/>
  <c r="E23" i="8" s="1"/>
  <c r="C21" i="9" s="1"/>
  <c r="A34" i="5"/>
  <c r="A34" i="6" s="1"/>
  <c r="B34" i="5"/>
  <c r="B34" i="6" s="1"/>
  <c r="C34" i="5"/>
  <c r="C34" i="6" s="1"/>
  <c r="D34" i="5"/>
  <c r="D34" i="6" s="1"/>
  <c r="E34" i="5"/>
  <c r="E34" i="6" s="1"/>
  <c r="A35" i="5"/>
  <c r="A35" i="6" s="1"/>
  <c r="A24" i="7" s="1"/>
  <c r="A24" i="8" s="1"/>
  <c r="Q24" i="8" s="1"/>
  <c r="B35" i="5"/>
  <c r="B35" i="6" s="1"/>
  <c r="B24" i="7" s="1"/>
  <c r="B24" i="8" s="1"/>
  <c r="C35" i="5"/>
  <c r="C35" i="6" s="1"/>
  <c r="C24" i="7" s="1"/>
  <c r="C24" i="8" s="1"/>
  <c r="D35" i="5"/>
  <c r="D35" i="6" s="1"/>
  <c r="D24" i="7" s="1"/>
  <c r="D24" i="8" s="1"/>
  <c r="E35" i="5"/>
  <c r="E35" i="6" s="1"/>
  <c r="E24" i="7" s="1"/>
  <c r="E24" i="8" s="1"/>
  <c r="A36" i="5"/>
  <c r="A36" i="6" s="1"/>
  <c r="B36" i="5"/>
  <c r="B36" i="6" s="1"/>
  <c r="C36" i="5"/>
  <c r="C36" i="6" s="1"/>
  <c r="D36" i="5"/>
  <c r="D36" i="6" s="1"/>
  <c r="E36" i="5"/>
  <c r="E36" i="6" s="1"/>
  <c r="A37" i="5"/>
  <c r="A37" i="6" s="1"/>
  <c r="A25" i="7" s="1"/>
  <c r="A25" i="8" s="1"/>
  <c r="Q25" i="8" s="1"/>
  <c r="B37" i="5"/>
  <c r="B37" i="6" s="1"/>
  <c r="B25" i="7" s="1"/>
  <c r="B25" i="8" s="1"/>
  <c r="C37" i="5"/>
  <c r="C37" i="6" s="1"/>
  <c r="C25" i="7" s="1"/>
  <c r="C25" i="8" s="1"/>
  <c r="D37" i="5"/>
  <c r="D37" i="6" s="1"/>
  <c r="D25" i="7" s="1"/>
  <c r="D25" i="8" s="1"/>
  <c r="E37" i="5"/>
  <c r="E37" i="6" s="1"/>
  <c r="E25" i="7" s="1"/>
  <c r="E25" i="8" s="1"/>
  <c r="C8" i="9" s="1"/>
  <c r="A38" i="5"/>
  <c r="A38" i="6" s="1"/>
  <c r="B38" i="5"/>
  <c r="C38" i="5"/>
  <c r="C38" i="6" s="1"/>
  <c r="D38" i="5"/>
  <c r="D38" i="6" s="1"/>
  <c r="E38" i="5"/>
  <c r="E38" i="6" s="1"/>
  <c r="A39" i="5"/>
  <c r="A39" i="6" s="1"/>
  <c r="A26" i="7" s="1"/>
  <c r="A26" i="8" s="1"/>
  <c r="Q26" i="8" s="1"/>
  <c r="B39" i="5"/>
  <c r="B39" i="6" s="1"/>
  <c r="B26" i="7" s="1"/>
  <c r="B26" i="8" s="1"/>
  <c r="C39" i="5"/>
  <c r="C39" i="6" s="1"/>
  <c r="C26" i="7" s="1"/>
  <c r="C26" i="8" s="1"/>
  <c r="D39" i="5"/>
  <c r="D39" i="6" s="1"/>
  <c r="D26" i="7" s="1"/>
  <c r="D26" i="8" s="1"/>
  <c r="B69" i="9" s="1"/>
  <c r="E39" i="5"/>
  <c r="E39" i="6" s="1"/>
  <c r="E26" i="7" s="1"/>
  <c r="E26" i="8" s="1"/>
  <c r="A40" i="5"/>
  <c r="A40" i="6" s="1"/>
  <c r="B40" i="5"/>
  <c r="B40" i="6" s="1"/>
  <c r="C40" i="5"/>
  <c r="C40" i="6" s="1"/>
  <c r="D40" i="5"/>
  <c r="E40" i="5"/>
  <c r="E40" i="6" s="1"/>
  <c r="A41" i="5"/>
  <c r="A41" i="6" s="1"/>
  <c r="A27" i="7" s="1"/>
  <c r="A27" i="8" s="1"/>
  <c r="Q27" i="8" s="1"/>
  <c r="B41" i="5"/>
  <c r="B41" i="6" s="1"/>
  <c r="B27" i="7" s="1"/>
  <c r="B27" i="8" s="1"/>
  <c r="C41" i="5"/>
  <c r="C41" i="6" s="1"/>
  <c r="C27" i="7" s="1"/>
  <c r="C27" i="8" s="1"/>
  <c r="D41" i="5"/>
  <c r="D41" i="6" s="1"/>
  <c r="D27" i="7" s="1"/>
  <c r="D27" i="8" s="1"/>
  <c r="E41" i="5"/>
  <c r="E41" i="6" s="1"/>
  <c r="E27" i="7" s="1"/>
  <c r="E27" i="8" s="1"/>
  <c r="A42" i="5"/>
  <c r="B42" i="5"/>
  <c r="C42" i="5"/>
  <c r="D42" i="5"/>
  <c r="E42" i="5"/>
  <c r="A43" i="5"/>
  <c r="A42" i="6" s="1"/>
  <c r="A28" i="7" s="1"/>
  <c r="A28" i="8" s="1"/>
  <c r="Q28" i="8" s="1"/>
  <c r="B43" i="5"/>
  <c r="B42" i="6" s="1"/>
  <c r="B28" i="7" s="1"/>
  <c r="B28" i="8" s="1"/>
  <c r="C43" i="5"/>
  <c r="C42" i="6" s="1"/>
  <c r="C28" i="7" s="1"/>
  <c r="C28" i="8" s="1"/>
  <c r="D43" i="5"/>
  <c r="D42" i="6" s="1"/>
  <c r="D28" i="7" s="1"/>
  <c r="D28" i="8" s="1"/>
  <c r="E43" i="5"/>
  <c r="E42" i="6" s="1"/>
  <c r="E28" i="7" s="1"/>
  <c r="E28" i="8" s="1"/>
  <c r="A44" i="5"/>
  <c r="A43" i="6" s="1"/>
  <c r="B44" i="5"/>
  <c r="B43" i="6" s="1"/>
  <c r="C44" i="5"/>
  <c r="C43" i="6" s="1"/>
  <c r="D44" i="5"/>
  <c r="D43" i="6" s="1"/>
  <c r="E44" i="5"/>
  <c r="E43" i="6" s="1"/>
  <c r="A45" i="5"/>
  <c r="A44" i="6" s="1"/>
  <c r="A29" i="7" s="1"/>
  <c r="A29" i="8" s="1"/>
  <c r="Q29" i="8" s="1"/>
  <c r="B45" i="5"/>
  <c r="C45" i="5"/>
  <c r="C44" i="6" s="1"/>
  <c r="C29" i="7" s="1"/>
  <c r="C29" i="8" s="1"/>
  <c r="D45" i="5"/>
  <c r="D44" i="6" s="1"/>
  <c r="D29" i="7" s="1"/>
  <c r="D29" i="8" s="1"/>
  <c r="E45" i="5"/>
  <c r="E44" i="6" s="1"/>
  <c r="E29" i="7" s="1"/>
  <c r="E29" i="8" s="1"/>
  <c r="A46" i="5"/>
  <c r="A45" i="6" s="1"/>
  <c r="A30" i="7" s="1"/>
  <c r="A30" i="8" s="1"/>
  <c r="Q30" i="8" s="1"/>
  <c r="B46" i="5"/>
  <c r="B45" i="6" s="1"/>
  <c r="B30" i="7" s="1"/>
  <c r="B30" i="8" s="1"/>
  <c r="C46" i="5"/>
  <c r="C45" i="6" s="1"/>
  <c r="C30" i="7" s="1"/>
  <c r="C30" i="8" s="1"/>
  <c r="D46" i="5"/>
  <c r="D45" i="6" s="1"/>
  <c r="D30" i="7" s="1"/>
  <c r="D30" i="8" s="1"/>
  <c r="E46" i="5"/>
  <c r="E45" i="6" s="1"/>
  <c r="E30" i="7" s="1"/>
  <c r="E30" i="8" s="1"/>
  <c r="A47" i="5"/>
  <c r="A46" i="6" s="1"/>
  <c r="B47" i="5"/>
  <c r="B46" i="6" s="1"/>
  <c r="C47" i="5"/>
  <c r="C46" i="6" s="1"/>
  <c r="D47" i="5"/>
  <c r="D46" i="6" s="1"/>
  <c r="E47" i="5"/>
  <c r="E46" i="6" s="1"/>
  <c r="A48" i="5"/>
  <c r="A47" i="6" s="1"/>
  <c r="A31" i="7" s="1"/>
  <c r="A31" i="8" s="1"/>
  <c r="Q31" i="8" s="1"/>
  <c r="B48" i="5"/>
  <c r="B47" i="6" s="1"/>
  <c r="B31" i="7" s="1"/>
  <c r="B31" i="8" s="1"/>
  <c r="C48" i="5"/>
  <c r="C47" i="6" s="1"/>
  <c r="C31" i="7" s="1"/>
  <c r="C31" i="8" s="1"/>
  <c r="D48" i="5"/>
  <c r="D47" i="6" s="1"/>
  <c r="D31" i="7" s="1"/>
  <c r="D31" i="8" s="1"/>
  <c r="E48" i="5"/>
  <c r="E47" i="6" s="1"/>
  <c r="E31" i="7" s="1"/>
  <c r="E31" i="8" s="1"/>
  <c r="A49" i="5"/>
  <c r="A48" i="6" s="1"/>
  <c r="B49" i="5"/>
  <c r="B48" i="6" s="1"/>
  <c r="C49" i="5"/>
  <c r="C48" i="6" s="1"/>
  <c r="D49" i="5"/>
  <c r="D48" i="6" s="1"/>
  <c r="E49" i="5"/>
  <c r="E48" i="6" s="1"/>
  <c r="A50" i="5"/>
  <c r="A49" i="6" s="1"/>
  <c r="A32" i="7" s="1"/>
  <c r="A32" i="8" s="1"/>
  <c r="Q32" i="8" s="1"/>
  <c r="B50" i="5"/>
  <c r="B49" i="6" s="1"/>
  <c r="B32" i="7" s="1"/>
  <c r="B32" i="8" s="1"/>
  <c r="C50" i="5"/>
  <c r="C49" i="6" s="1"/>
  <c r="C32" i="7" s="1"/>
  <c r="C32" i="8" s="1"/>
  <c r="D50" i="5"/>
  <c r="D49" i="6" s="1"/>
  <c r="D32" i="7" s="1"/>
  <c r="D32" i="8" s="1"/>
  <c r="E50" i="5"/>
  <c r="E49" i="6" s="1"/>
  <c r="E32" i="7" s="1"/>
  <c r="E32" i="8" s="1"/>
  <c r="C79" i="9" s="1"/>
  <c r="A51" i="5"/>
  <c r="A50" i="6" s="1"/>
  <c r="B51" i="5"/>
  <c r="B50" i="6" s="1"/>
  <c r="C51" i="5"/>
  <c r="C50" i="6" s="1"/>
  <c r="D51" i="5"/>
  <c r="D50" i="6" s="1"/>
  <c r="E51" i="5"/>
  <c r="E50" i="6" s="1"/>
  <c r="A52" i="5"/>
  <c r="A51" i="6" s="1"/>
  <c r="A33" i="7" s="1"/>
  <c r="A33" i="8" s="1"/>
  <c r="Q33" i="8" s="1"/>
  <c r="B52" i="5"/>
  <c r="B51" i="6" s="1"/>
  <c r="B33" i="7" s="1"/>
  <c r="B33" i="8" s="1"/>
  <c r="C52" i="5"/>
  <c r="C51" i="6" s="1"/>
  <c r="C33" i="7" s="1"/>
  <c r="C33" i="8" s="1"/>
  <c r="D52" i="5"/>
  <c r="D51" i="6" s="1"/>
  <c r="D33" i="7" s="1"/>
  <c r="D33" i="8" s="1"/>
  <c r="E52" i="5"/>
  <c r="E51" i="6" s="1"/>
  <c r="E33" i="7" s="1"/>
  <c r="E33" i="8" s="1"/>
  <c r="C31" i="9" s="1"/>
  <c r="A53" i="5"/>
  <c r="A52" i="6" s="1"/>
  <c r="B53" i="5"/>
  <c r="B52" i="6" s="1"/>
  <c r="C53" i="5"/>
  <c r="C52" i="6" s="1"/>
  <c r="D53" i="5"/>
  <c r="D52" i="6" s="1"/>
  <c r="E53" i="5"/>
  <c r="E52" i="6" s="1"/>
  <c r="A54" i="5"/>
  <c r="A53" i="6" s="1"/>
  <c r="A34" i="7" s="1"/>
  <c r="A34" i="8" s="1"/>
  <c r="Q34" i="8" s="1"/>
  <c r="B54" i="5"/>
  <c r="B53" i="6" s="1"/>
  <c r="B34" i="7" s="1"/>
  <c r="B34" i="8" s="1"/>
  <c r="C54" i="5"/>
  <c r="C53" i="6" s="1"/>
  <c r="C34" i="7" s="1"/>
  <c r="C34" i="8" s="1"/>
  <c r="D54" i="5"/>
  <c r="D53" i="6" s="1"/>
  <c r="D34" i="7" s="1"/>
  <c r="D34" i="8" s="1"/>
  <c r="E54" i="5"/>
  <c r="E53" i="6" s="1"/>
  <c r="E34" i="7" s="1"/>
  <c r="E34" i="8" s="1"/>
  <c r="A55" i="5"/>
  <c r="A54" i="6" s="1"/>
  <c r="B55" i="5"/>
  <c r="B54" i="6" s="1"/>
  <c r="C55" i="5"/>
  <c r="C54" i="6" s="1"/>
  <c r="D55" i="5"/>
  <c r="D54" i="6" s="1"/>
  <c r="E55" i="5"/>
  <c r="E54" i="6" s="1"/>
  <c r="A56" i="5"/>
  <c r="A55" i="6" s="1"/>
  <c r="A35" i="7" s="1"/>
  <c r="A35" i="8" s="1"/>
  <c r="Q35" i="8" s="1"/>
  <c r="B56" i="5"/>
  <c r="B55" i="6" s="1"/>
  <c r="B35" i="7" s="1"/>
  <c r="B35" i="8" s="1"/>
  <c r="C56" i="5"/>
  <c r="C55" i="6" s="1"/>
  <c r="C35" i="7" s="1"/>
  <c r="C35" i="8" s="1"/>
  <c r="D56" i="5"/>
  <c r="D55" i="6" s="1"/>
  <c r="D35" i="7" s="1"/>
  <c r="D35" i="8" s="1"/>
  <c r="E56" i="5"/>
  <c r="E55" i="6" s="1"/>
  <c r="E35" i="7" s="1"/>
  <c r="E35" i="8" s="1"/>
  <c r="A57" i="5"/>
  <c r="A56" i="6" s="1"/>
  <c r="A36" i="7" s="1"/>
  <c r="A36" i="8" s="1"/>
  <c r="Q36" i="8" s="1"/>
  <c r="B57" i="5"/>
  <c r="B56" i="6" s="1"/>
  <c r="B36" i="7" s="1"/>
  <c r="B36" i="8" s="1"/>
  <c r="C57" i="5"/>
  <c r="C56" i="6" s="1"/>
  <c r="C36" i="7" s="1"/>
  <c r="C36" i="8" s="1"/>
  <c r="D57" i="5"/>
  <c r="D56" i="6" s="1"/>
  <c r="D36" i="7" s="1"/>
  <c r="D36" i="8" s="1"/>
  <c r="B34" i="9" s="1"/>
  <c r="E57" i="5"/>
  <c r="E56" i="6" s="1"/>
  <c r="E36" i="7" s="1"/>
  <c r="E36" i="8" s="1"/>
  <c r="A58" i="5"/>
  <c r="A57" i="6" s="1"/>
  <c r="A37" i="7" s="1"/>
  <c r="A37" i="8" s="1"/>
  <c r="Q37" i="8" s="1"/>
  <c r="B58" i="5"/>
  <c r="C58" i="5"/>
  <c r="C57" i="6" s="1"/>
  <c r="C37" i="7" s="1"/>
  <c r="C37" i="8" s="1"/>
  <c r="D58" i="5"/>
  <c r="D57" i="6" s="1"/>
  <c r="D37" i="7" s="1"/>
  <c r="D37" i="8" s="1"/>
  <c r="E58" i="5"/>
  <c r="E57" i="6" s="1"/>
  <c r="E37" i="7" s="1"/>
  <c r="E37" i="8" s="1"/>
  <c r="A59" i="5"/>
  <c r="A58" i="6" s="1"/>
  <c r="B59" i="5"/>
  <c r="C59" i="5"/>
  <c r="C58" i="6" s="1"/>
  <c r="D59" i="5"/>
  <c r="D58" i="6" s="1"/>
  <c r="E59" i="5"/>
  <c r="E58" i="6" s="1"/>
  <c r="A60" i="5"/>
  <c r="A59" i="6" s="1"/>
  <c r="A38" i="7" s="1"/>
  <c r="A38" i="8" s="1"/>
  <c r="Q38" i="8" s="1"/>
  <c r="B60" i="5"/>
  <c r="B59" i="6" s="1"/>
  <c r="B38" i="7" s="1"/>
  <c r="B38" i="8" s="1"/>
  <c r="C60" i="5"/>
  <c r="C59" i="6" s="1"/>
  <c r="C38" i="7" s="1"/>
  <c r="C38" i="8" s="1"/>
  <c r="D60" i="5"/>
  <c r="E60" i="5"/>
  <c r="E59" i="6" s="1"/>
  <c r="E38" i="7" s="1"/>
  <c r="E38" i="8" s="1"/>
  <c r="C36" i="9" s="1"/>
  <c r="A61" i="5"/>
  <c r="A60" i="6" s="1"/>
  <c r="A39" i="7" s="1"/>
  <c r="A39" i="8" s="1"/>
  <c r="Q39" i="8" s="1"/>
  <c r="B61" i="5"/>
  <c r="B60" i="6" s="1"/>
  <c r="B39" i="7" s="1"/>
  <c r="B39" i="8" s="1"/>
  <c r="C61" i="5"/>
  <c r="C60" i="6" s="1"/>
  <c r="C39" i="7" s="1"/>
  <c r="C39" i="8" s="1"/>
  <c r="D61" i="5"/>
  <c r="D60" i="6" s="1"/>
  <c r="D39" i="7" s="1"/>
  <c r="D39" i="8" s="1"/>
  <c r="E61" i="5"/>
  <c r="E60" i="6" s="1"/>
  <c r="E39" i="7" s="1"/>
  <c r="E39" i="8" s="1"/>
  <c r="A62" i="5"/>
  <c r="B62" i="5"/>
  <c r="C62" i="5"/>
  <c r="D62" i="5"/>
  <c r="E62" i="5"/>
  <c r="A63" i="5"/>
  <c r="A61" i="6" s="1"/>
  <c r="A40" i="7" s="1"/>
  <c r="A40" i="8" s="1"/>
  <c r="Q40" i="8" s="1"/>
  <c r="B63" i="5"/>
  <c r="B61" i="6" s="1"/>
  <c r="B40" i="7" s="1"/>
  <c r="B40" i="8" s="1"/>
  <c r="C63" i="5"/>
  <c r="C61" i="6" s="1"/>
  <c r="C40" i="7" s="1"/>
  <c r="C40" i="8" s="1"/>
  <c r="D63" i="5"/>
  <c r="D61" i="6" s="1"/>
  <c r="D40" i="7" s="1"/>
  <c r="D40" i="8" s="1"/>
  <c r="E63" i="5"/>
  <c r="E61" i="6" s="1"/>
  <c r="E40" i="7" s="1"/>
  <c r="E40" i="8" s="1"/>
  <c r="A64" i="5"/>
  <c r="A62" i="6" s="1"/>
  <c r="B64" i="5"/>
  <c r="B62" i="6" s="1"/>
  <c r="C64" i="5"/>
  <c r="C62" i="6" s="1"/>
  <c r="D64" i="5"/>
  <c r="E64" i="5"/>
  <c r="E62" i="6" s="1"/>
  <c r="A65" i="5"/>
  <c r="A63" i="6" s="1"/>
  <c r="A41" i="7" s="1"/>
  <c r="A41" i="8" s="1"/>
  <c r="Q41" i="8" s="1"/>
  <c r="B65" i="5"/>
  <c r="B63" i="6" s="1"/>
  <c r="B41" i="7" s="1"/>
  <c r="B41" i="8" s="1"/>
  <c r="C65" i="5"/>
  <c r="C63" i="6" s="1"/>
  <c r="C41" i="7" s="1"/>
  <c r="C41" i="8" s="1"/>
  <c r="D65" i="5"/>
  <c r="D63" i="6" s="1"/>
  <c r="D41" i="7" s="1"/>
  <c r="D41" i="8" s="1"/>
  <c r="E65" i="5"/>
  <c r="E63" i="6" s="1"/>
  <c r="E41" i="7" s="1"/>
  <c r="E41" i="8" s="1"/>
  <c r="A66" i="5"/>
  <c r="A64" i="6" s="1"/>
  <c r="A42" i="7" s="1"/>
  <c r="A42" i="8" s="1"/>
  <c r="Q42" i="8" s="1"/>
  <c r="B66" i="5"/>
  <c r="B64" i="6" s="1"/>
  <c r="B42" i="7" s="1"/>
  <c r="B42" i="8" s="1"/>
  <c r="C66" i="5"/>
  <c r="C64" i="6" s="1"/>
  <c r="C42" i="7" s="1"/>
  <c r="C42" i="8" s="1"/>
  <c r="D66" i="5"/>
  <c r="D64" i="6" s="1"/>
  <c r="D42" i="7" s="1"/>
  <c r="D42" i="8" s="1"/>
  <c r="B117" i="9" s="1"/>
  <c r="E66" i="5"/>
  <c r="E64" i="6" s="1"/>
  <c r="E42" i="7" s="1"/>
  <c r="E42" i="8" s="1"/>
  <c r="A67" i="5"/>
  <c r="B67" i="5"/>
  <c r="C67" i="5"/>
  <c r="D67" i="5"/>
  <c r="E67" i="5"/>
  <c r="A68" i="5"/>
  <c r="A65" i="6" s="1"/>
  <c r="A43" i="7" s="1"/>
  <c r="A43" i="8" s="1"/>
  <c r="Q43" i="8" s="1"/>
  <c r="B68" i="5"/>
  <c r="B65" i="6" s="1"/>
  <c r="B43" i="7" s="1"/>
  <c r="B43" i="8" s="1"/>
  <c r="C68" i="5"/>
  <c r="C65" i="6" s="1"/>
  <c r="C43" i="7" s="1"/>
  <c r="C43" i="8" s="1"/>
  <c r="D68" i="5"/>
  <c r="D65" i="6" s="1"/>
  <c r="D43" i="7" s="1"/>
  <c r="D43" i="8" s="1"/>
  <c r="E68" i="5"/>
  <c r="E65" i="6" s="1"/>
  <c r="E43" i="7" s="1"/>
  <c r="E43" i="8" s="1"/>
  <c r="A69" i="5"/>
  <c r="A66" i="6" s="1"/>
  <c r="A44" i="7" s="1"/>
  <c r="A44" i="8" s="1"/>
  <c r="Q44" i="8" s="1"/>
  <c r="B69" i="5"/>
  <c r="B66" i="6" s="1"/>
  <c r="B44" i="7" s="1"/>
  <c r="B44" i="8" s="1"/>
  <c r="C69" i="5"/>
  <c r="C66" i="6" s="1"/>
  <c r="C44" i="7" s="1"/>
  <c r="C44" i="8" s="1"/>
  <c r="D69" i="5"/>
  <c r="D66" i="6" s="1"/>
  <c r="D44" i="7" s="1"/>
  <c r="D44" i="8" s="1"/>
  <c r="E69" i="5"/>
  <c r="E66" i="6" s="1"/>
  <c r="E44" i="7" s="1"/>
  <c r="E44" i="8" s="1"/>
  <c r="A70" i="5"/>
  <c r="A67" i="6" s="1"/>
  <c r="A45" i="7" s="1"/>
  <c r="A45" i="8" s="1"/>
  <c r="Q45" i="8" s="1"/>
  <c r="B70" i="5"/>
  <c r="C70" i="5"/>
  <c r="C67" i="6" s="1"/>
  <c r="C45" i="7" s="1"/>
  <c r="C45" i="8" s="1"/>
  <c r="D70" i="5"/>
  <c r="D67" i="6" s="1"/>
  <c r="D45" i="7" s="1"/>
  <c r="D45" i="8" s="1"/>
  <c r="B43" i="9" s="1"/>
  <c r="E70" i="5"/>
  <c r="E67" i="6" s="1"/>
  <c r="E45" i="7" s="1"/>
  <c r="E45" i="8" s="1"/>
  <c r="C43" i="9" s="1"/>
  <c r="A71" i="5"/>
  <c r="A68" i="6" s="1"/>
  <c r="B71" i="5"/>
  <c r="B68" i="6" s="1"/>
  <c r="C71" i="5"/>
  <c r="C68" i="6" s="1"/>
  <c r="D71" i="5"/>
  <c r="D68" i="6" s="1"/>
  <c r="E71" i="5"/>
  <c r="E68" i="6" s="1"/>
  <c r="A72" i="5"/>
  <c r="A69" i="6" s="1"/>
  <c r="A46" i="7" s="1"/>
  <c r="A46" i="8" s="1"/>
  <c r="Q46" i="8" s="1"/>
  <c r="B72" i="5"/>
  <c r="B69" i="6" s="1"/>
  <c r="B46" i="7" s="1"/>
  <c r="B46" i="8" s="1"/>
  <c r="C72" i="5"/>
  <c r="C69" i="6" s="1"/>
  <c r="C46" i="7" s="1"/>
  <c r="C46" i="8" s="1"/>
  <c r="D72" i="5"/>
  <c r="E72" i="5"/>
  <c r="E69" i="6" s="1"/>
  <c r="E46" i="7" s="1"/>
  <c r="E46" i="8" s="1"/>
  <c r="A73" i="5"/>
  <c r="A70" i="6" s="1"/>
  <c r="B73" i="5"/>
  <c r="B70" i="6" s="1"/>
  <c r="C73" i="5"/>
  <c r="C70" i="6" s="1"/>
  <c r="D73" i="5"/>
  <c r="D70" i="6" s="1"/>
  <c r="E73" i="5"/>
  <c r="E70" i="6" s="1"/>
  <c r="A74" i="5"/>
  <c r="A71" i="6" s="1"/>
  <c r="A47" i="7" s="1"/>
  <c r="A47" i="8" s="1"/>
  <c r="Q47" i="8" s="1"/>
  <c r="B74" i="5"/>
  <c r="B71" i="6" s="1"/>
  <c r="B47" i="7" s="1"/>
  <c r="B47" i="8" s="1"/>
  <c r="C74" i="5"/>
  <c r="C71" i="6" s="1"/>
  <c r="C47" i="7" s="1"/>
  <c r="C47" i="8" s="1"/>
  <c r="D74" i="5"/>
  <c r="D71" i="6" s="1"/>
  <c r="D47" i="7" s="1"/>
  <c r="D47" i="8" s="1"/>
  <c r="E74" i="5"/>
  <c r="E71" i="6" s="1"/>
  <c r="E47" i="7" s="1"/>
  <c r="E47" i="8" s="1"/>
  <c r="A75" i="5"/>
  <c r="A72" i="6" s="1"/>
  <c r="A48" i="7" s="1"/>
  <c r="A48" i="8" s="1"/>
  <c r="Q48" i="8" s="1"/>
  <c r="B75" i="5"/>
  <c r="B72" i="6" s="1"/>
  <c r="B48" i="7" s="1"/>
  <c r="B48" i="8" s="1"/>
  <c r="C75" i="5"/>
  <c r="C72" i="6" s="1"/>
  <c r="C48" i="7" s="1"/>
  <c r="C48" i="8" s="1"/>
  <c r="D75" i="5"/>
  <c r="D72" i="6" s="1"/>
  <c r="D48" i="7" s="1"/>
  <c r="D48" i="8" s="1"/>
  <c r="E75" i="5"/>
  <c r="E72" i="6" s="1"/>
  <c r="E48" i="7" s="1"/>
  <c r="E48" i="8" s="1"/>
  <c r="A76" i="5"/>
  <c r="B76" i="5"/>
  <c r="C76" i="5"/>
  <c r="D76" i="5"/>
  <c r="E76" i="5"/>
  <c r="A77" i="5"/>
  <c r="A74" i="6" s="1"/>
  <c r="B77" i="5"/>
  <c r="B74" i="6" s="1"/>
  <c r="C77" i="5"/>
  <c r="C74" i="6" s="1"/>
  <c r="D77" i="5"/>
  <c r="D74" i="6" s="1"/>
  <c r="E77" i="5"/>
  <c r="E74" i="6" s="1"/>
  <c r="A78" i="5"/>
  <c r="A73" i="6" s="1"/>
  <c r="A49" i="7" s="1"/>
  <c r="A49" i="8" s="1"/>
  <c r="Q49" i="8" s="1"/>
  <c r="B78" i="5"/>
  <c r="B73" i="6" s="1"/>
  <c r="B49" i="7" s="1"/>
  <c r="B49" i="8" s="1"/>
  <c r="C78" i="5"/>
  <c r="C73" i="6" s="1"/>
  <c r="C49" i="7" s="1"/>
  <c r="C49" i="8" s="1"/>
  <c r="D78" i="5"/>
  <c r="D73" i="6" s="1"/>
  <c r="D49" i="7" s="1"/>
  <c r="D49" i="8" s="1"/>
  <c r="B47" i="9" s="1"/>
  <c r="E78" i="5"/>
  <c r="E73" i="6" s="1"/>
  <c r="E49" i="7" s="1"/>
  <c r="E49" i="8" s="1"/>
  <c r="C47" i="9" s="1"/>
  <c r="A79" i="5"/>
  <c r="A75" i="6" s="1"/>
  <c r="A50" i="7" s="1"/>
  <c r="A50" i="8" s="1"/>
  <c r="Q50" i="8" s="1"/>
  <c r="B79" i="5"/>
  <c r="B75" i="6" s="1"/>
  <c r="B50" i="7" s="1"/>
  <c r="B50" i="8" s="1"/>
  <c r="C79" i="5"/>
  <c r="C75" i="6" s="1"/>
  <c r="C50" i="7" s="1"/>
  <c r="C50" i="8" s="1"/>
  <c r="D79" i="5"/>
  <c r="D75" i="6" s="1"/>
  <c r="D50" i="7" s="1"/>
  <c r="D50" i="8" s="1"/>
  <c r="B109" i="9" s="1"/>
  <c r="E79" i="5"/>
  <c r="E75" i="6" s="1"/>
  <c r="E50" i="7" s="1"/>
  <c r="E50" i="8" s="1"/>
  <c r="A80" i="5"/>
  <c r="A76" i="6" s="1"/>
  <c r="B80" i="5"/>
  <c r="B76" i="6" s="1"/>
  <c r="C80" i="5"/>
  <c r="C76" i="6" s="1"/>
  <c r="D80" i="5"/>
  <c r="D76" i="6" s="1"/>
  <c r="E80" i="5"/>
  <c r="E76" i="6" s="1"/>
  <c r="A81" i="5"/>
  <c r="A77" i="6" s="1"/>
  <c r="A51" i="7" s="1"/>
  <c r="A51" i="8" s="1"/>
  <c r="Q51" i="8" s="1"/>
  <c r="B81" i="5"/>
  <c r="B77" i="6" s="1"/>
  <c r="B51" i="7" s="1"/>
  <c r="B51" i="8" s="1"/>
  <c r="C81" i="5"/>
  <c r="C77" i="6" s="1"/>
  <c r="C51" i="7" s="1"/>
  <c r="C51" i="8" s="1"/>
  <c r="D81" i="5"/>
  <c r="D77" i="6" s="1"/>
  <c r="D51" i="7" s="1"/>
  <c r="D51" i="8" s="1"/>
  <c r="E81" i="5"/>
  <c r="E77" i="6" s="1"/>
  <c r="E51" i="7" s="1"/>
  <c r="E51" i="8" s="1"/>
  <c r="A82" i="5"/>
  <c r="A78" i="6" s="1"/>
  <c r="A52" i="7" s="1"/>
  <c r="A52" i="8" s="1"/>
  <c r="Q52" i="8" s="1"/>
  <c r="B82" i="5"/>
  <c r="B78" i="6" s="1"/>
  <c r="B52" i="7" s="1"/>
  <c r="B52" i="8" s="1"/>
  <c r="C82" i="5"/>
  <c r="C78" i="6" s="1"/>
  <c r="C52" i="7" s="1"/>
  <c r="C52" i="8" s="1"/>
  <c r="D82" i="5"/>
  <c r="D78" i="6" s="1"/>
  <c r="D52" i="7" s="1"/>
  <c r="D52" i="8" s="1"/>
  <c r="B4" i="9" s="1"/>
  <c r="E82" i="5"/>
  <c r="E78" i="6" s="1"/>
  <c r="E52" i="7" s="1"/>
  <c r="E52" i="8" s="1"/>
  <c r="A83" i="5"/>
  <c r="A79" i="6" s="1"/>
  <c r="A53" i="7" s="1"/>
  <c r="A53" i="8" s="1"/>
  <c r="Q53" i="8" s="1"/>
  <c r="B83" i="5"/>
  <c r="C83" i="5"/>
  <c r="C79" i="6" s="1"/>
  <c r="C53" i="7" s="1"/>
  <c r="C53" i="8" s="1"/>
  <c r="D83" i="5"/>
  <c r="D79" i="6" s="1"/>
  <c r="D53" i="7" s="1"/>
  <c r="D53" i="8" s="1"/>
  <c r="B51" i="9" s="1"/>
  <c r="E83" i="5"/>
  <c r="E79" i="6" s="1"/>
  <c r="E53" i="7" s="1"/>
  <c r="E53" i="8" s="1"/>
  <c r="A84" i="5"/>
  <c r="A80" i="6" s="1"/>
  <c r="A54" i="7" s="1"/>
  <c r="A54" i="8" s="1"/>
  <c r="Q54" i="8" s="1"/>
  <c r="B84" i="5"/>
  <c r="B80" i="6" s="1"/>
  <c r="B54" i="7" s="1"/>
  <c r="B54" i="8" s="1"/>
  <c r="C84" i="5"/>
  <c r="C80" i="6" s="1"/>
  <c r="C54" i="7" s="1"/>
  <c r="C54" i="8" s="1"/>
  <c r="D84" i="5"/>
  <c r="E84" i="5"/>
  <c r="E80" i="6" s="1"/>
  <c r="E54" i="7" s="1"/>
  <c r="E54" i="8" s="1"/>
  <c r="A85" i="5"/>
  <c r="A81" i="6" s="1"/>
  <c r="B85" i="5"/>
  <c r="B81" i="6" s="1"/>
  <c r="C85" i="5"/>
  <c r="C81" i="6" s="1"/>
  <c r="D85" i="5"/>
  <c r="D81" i="6" s="1"/>
  <c r="E85" i="5"/>
  <c r="E81" i="6" s="1"/>
  <c r="A86" i="5"/>
  <c r="A82" i="6" s="1"/>
  <c r="A55" i="7" s="1"/>
  <c r="A55" i="8" s="1"/>
  <c r="Q55" i="8" s="1"/>
  <c r="B86" i="5"/>
  <c r="B82" i="6" s="1"/>
  <c r="B55" i="7" s="1"/>
  <c r="B55" i="8" s="1"/>
  <c r="C86" i="5"/>
  <c r="C82" i="6" s="1"/>
  <c r="C55" i="7" s="1"/>
  <c r="C55" i="8" s="1"/>
  <c r="D86" i="5"/>
  <c r="D82" i="6" s="1"/>
  <c r="D55" i="7" s="1"/>
  <c r="D55" i="8" s="1"/>
  <c r="E86" i="5"/>
  <c r="E82" i="6" s="1"/>
  <c r="E55" i="7" s="1"/>
  <c r="E55" i="8" s="1"/>
  <c r="A87" i="5"/>
  <c r="B87" i="5"/>
  <c r="C87" i="5"/>
  <c r="D87" i="5"/>
  <c r="E87" i="5"/>
  <c r="A88" i="5"/>
  <c r="A83" i="6" s="1"/>
  <c r="A56" i="7" s="1"/>
  <c r="A56" i="8" s="1"/>
  <c r="Q56" i="8" s="1"/>
  <c r="B88" i="5"/>
  <c r="B83" i="6" s="1"/>
  <c r="B56" i="7" s="1"/>
  <c r="B56" i="8" s="1"/>
  <c r="C88" i="5"/>
  <c r="C83" i="6" s="1"/>
  <c r="C56" i="7" s="1"/>
  <c r="C56" i="8" s="1"/>
  <c r="D88" i="5"/>
  <c r="D83" i="6" s="1"/>
  <c r="D56" i="7" s="1"/>
  <c r="D56" i="8" s="1"/>
  <c r="E88" i="5"/>
  <c r="E83" i="6" s="1"/>
  <c r="E56" i="7" s="1"/>
  <c r="E56" i="8" s="1"/>
  <c r="C54" i="9" s="1"/>
  <c r="A89" i="5"/>
  <c r="A84" i="6" s="1"/>
  <c r="A57" i="7" s="1"/>
  <c r="A57" i="8" s="1"/>
  <c r="Q57" i="8" s="1"/>
  <c r="B89" i="5"/>
  <c r="B84" i="6" s="1"/>
  <c r="B57" i="7" s="1"/>
  <c r="B57" i="8" s="1"/>
  <c r="C89" i="5"/>
  <c r="C84" i="6" s="1"/>
  <c r="C57" i="7" s="1"/>
  <c r="C57" i="8" s="1"/>
  <c r="D89" i="5"/>
  <c r="D84" i="6" s="1"/>
  <c r="D57" i="7" s="1"/>
  <c r="D57" i="8" s="1"/>
  <c r="E89" i="5"/>
  <c r="E84" i="6" s="1"/>
  <c r="E57" i="7" s="1"/>
  <c r="E57" i="8" s="1"/>
  <c r="A90" i="5"/>
  <c r="A85" i="6" s="1"/>
  <c r="A58" i="7" s="1"/>
  <c r="A58" i="8" s="1"/>
  <c r="Q58" i="8" s="1"/>
  <c r="B90" i="5"/>
  <c r="B85" i="6" s="1"/>
  <c r="B58" i="7" s="1"/>
  <c r="B58" i="8" s="1"/>
  <c r="C90" i="5"/>
  <c r="C85" i="6" s="1"/>
  <c r="C58" i="7" s="1"/>
  <c r="C58" i="8" s="1"/>
  <c r="D90" i="5"/>
  <c r="D85" i="6" s="1"/>
  <c r="D58" i="7" s="1"/>
  <c r="D58" i="8" s="1"/>
  <c r="E90" i="5"/>
  <c r="E85" i="6" s="1"/>
  <c r="E58" i="7" s="1"/>
  <c r="E58" i="8" s="1"/>
  <c r="C56" i="9" s="1"/>
  <c r="A91" i="5"/>
  <c r="A86" i="6" s="1"/>
  <c r="A59" i="7" s="1"/>
  <c r="A59" i="8" s="1"/>
  <c r="Q59" i="8" s="1"/>
  <c r="B91" i="5"/>
  <c r="B86" i="6" s="1"/>
  <c r="B59" i="7" s="1"/>
  <c r="B59" i="8" s="1"/>
  <c r="C91" i="5"/>
  <c r="C86" i="6" s="1"/>
  <c r="C59" i="7" s="1"/>
  <c r="C59" i="8" s="1"/>
  <c r="D91" i="5"/>
  <c r="D86" i="6" s="1"/>
  <c r="D59" i="7" s="1"/>
  <c r="D59" i="8" s="1"/>
  <c r="E91" i="5"/>
  <c r="E86" i="6" s="1"/>
  <c r="E59" i="7" s="1"/>
  <c r="E59" i="8" s="1"/>
  <c r="C57" i="9" s="1"/>
  <c r="A92" i="5"/>
  <c r="B92" i="5"/>
  <c r="C92" i="5"/>
  <c r="D92" i="5"/>
  <c r="E92" i="5"/>
  <c r="A93" i="5"/>
  <c r="A87" i="6" s="1"/>
  <c r="A60" i="7" s="1"/>
  <c r="A60" i="8" s="1"/>
  <c r="Q60" i="8" s="1"/>
  <c r="B93" i="5"/>
  <c r="B87" i="6" s="1"/>
  <c r="B60" i="7" s="1"/>
  <c r="B60" i="8" s="1"/>
  <c r="C93" i="5"/>
  <c r="C87" i="6" s="1"/>
  <c r="C60" i="7" s="1"/>
  <c r="C60" i="8" s="1"/>
  <c r="D93" i="5"/>
  <c r="D87" i="6" s="1"/>
  <c r="D60" i="7" s="1"/>
  <c r="D60" i="8" s="1"/>
  <c r="B58" i="9" s="1"/>
  <c r="E93" i="5"/>
  <c r="E87" i="6" s="1"/>
  <c r="E60" i="7" s="1"/>
  <c r="E60" i="8" s="1"/>
  <c r="C58" i="9" s="1"/>
  <c r="A94" i="5"/>
  <c r="A88" i="6" s="1"/>
  <c r="B94" i="5"/>
  <c r="B88" i="6" s="1"/>
  <c r="C94" i="5"/>
  <c r="C88" i="6" s="1"/>
  <c r="D94" i="5"/>
  <c r="D88" i="6" s="1"/>
  <c r="E94" i="5"/>
  <c r="E88" i="6" s="1"/>
  <c r="A95" i="5"/>
  <c r="A89" i="6" s="1"/>
  <c r="A61" i="7" s="1"/>
  <c r="A61" i="8" s="1"/>
  <c r="Q61" i="8" s="1"/>
  <c r="B95" i="5"/>
  <c r="C95" i="5"/>
  <c r="C89" i="6" s="1"/>
  <c r="C61" i="7" s="1"/>
  <c r="C61" i="8" s="1"/>
  <c r="D95" i="5"/>
  <c r="D89" i="6" s="1"/>
  <c r="D61" i="7" s="1"/>
  <c r="D61" i="8" s="1"/>
  <c r="E95" i="5"/>
  <c r="E89" i="6" s="1"/>
  <c r="E61" i="7" s="1"/>
  <c r="E61" i="8" s="1"/>
  <c r="A96" i="5"/>
  <c r="A90" i="6" s="1"/>
  <c r="A62" i="7" s="1"/>
  <c r="A62" i="8" s="1"/>
  <c r="Q62" i="8" s="1"/>
  <c r="B96" i="5"/>
  <c r="B90" i="6" s="1"/>
  <c r="B62" i="7" s="1"/>
  <c r="B62" i="8" s="1"/>
  <c r="C96" i="5"/>
  <c r="C90" i="6" s="1"/>
  <c r="C62" i="7" s="1"/>
  <c r="C62" i="8" s="1"/>
  <c r="D96" i="5"/>
  <c r="E96" i="5"/>
  <c r="E90" i="6" s="1"/>
  <c r="E62" i="7" s="1"/>
  <c r="E62" i="8" s="1"/>
  <c r="A97" i="5"/>
  <c r="A91" i="6" s="1"/>
  <c r="A63" i="7" s="1"/>
  <c r="A63" i="8" s="1"/>
  <c r="Q63" i="8" s="1"/>
  <c r="B97" i="5"/>
  <c r="B91" i="6" s="1"/>
  <c r="B63" i="7" s="1"/>
  <c r="B63" i="8" s="1"/>
  <c r="C97" i="5"/>
  <c r="C91" i="6" s="1"/>
  <c r="C63" i="7" s="1"/>
  <c r="C63" i="8" s="1"/>
  <c r="D97" i="5"/>
  <c r="D91" i="6" s="1"/>
  <c r="D63" i="7" s="1"/>
  <c r="D63" i="8" s="1"/>
  <c r="E97" i="5"/>
  <c r="E91" i="6" s="1"/>
  <c r="E63" i="7" s="1"/>
  <c r="E63" i="8" s="1"/>
  <c r="A98" i="5"/>
  <c r="A92" i="6" s="1"/>
  <c r="A64" i="7" s="1"/>
  <c r="A64" i="8" s="1"/>
  <c r="Q64" i="8" s="1"/>
  <c r="B98" i="5"/>
  <c r="B92" i="6" s="1"/>
  <c r="B64" i="7" s="1"/>
  <c r="B64" i="8" s="1"/>
  <c r="C98" i="5"/>
  <c r="C92" i="6" s="1"/>
  <c r="C64" i="7" s="1"/>
  <c r="C64" i="8" s="1"/>
  <c r="D98" i="5"/>
  <c r="D92" i="6" s="1"/>
  <c r="D64" i="7" s="1"/>
  <c r="D64" i="8" s="1"/>
  <c r="E98" i="5"/>
  <c r="E92" i="6" s="1"/>
  <c r="E64" i="7" s="1"/>
  <c r="E64" i="8" s="1"/>
  <c r="A99" i="5"/>
  <c r="A93" i="6" s="1"/>
  <c r="B99" i="5"/>
  <c r="C99" i="5"/>
  <c r="C93" i="6" s="1"/>
  <c r="D99" i="5"/>
  <c r="D93" i="6" s="1"/>
  <c r="E99" i="5"/>
  <c r="E93" i="6" s="1"/>
  <c r="A100" i="5"/>
  <c r="A94" i="6" s="1"/>
  <c r="A65" i="7" s="1"/>
  <c r="A65" i="8" s="1"/>
  <c r="Q65" i="8" s="1"/>
  <c r="B100" i="5"/>
  <c r="B94" i="6" s="1"/>
  <c r="B65" i="7" s="1"/>
  <c r="B65" i="8" s="1"/>
  <c r="C100" i="5"/>
  <c r="C94" i="6" s="1"/>
  <c r="C65" i="7" s="1"/>
  <c r="C65" i="8" s="1"/>
  <c r="D100" i="5"/>
  <c r="D94" i="6" s="1"/>
  <c r="D65" i="7" s="1"/>
  <c r="D65" i="8" s="1"/>
  <c r="E100" i="5"/>
  <c r="E94" i="6" s="1"/>
  <c r="E65" i="7" s="1"/>
  <c r="E65" i="8" s="1"/>
  <c r="A101" i="5"/>
  <c r="B101" i="5"/>
  <c r="C101" i="5"/>
  <c r="D101" i="5"/>
  <c r="E101" i="5"/>
  <c r="A102" i="5"/>
  <c r="A95" i="6" s="1"/>
  <c r="A66" i="7" s="1"/>
  <c r="A66" i="8" s="1"/>
  <c r="Q66" i="8" s="1"/>
  <c r="B102" i="5"/>
  <c r="B95" i="6" s="1"/>
  <c r="B66" i="7" s="1"/>
  <c r="B66" i="8" s="1"/>
  <c r="C102" i="5"/>
  <c r="C95" i="6" s="1"/>
  <c r="C66" i="7" s="1"/>
  <c r="C66" i="8" s="1"/>
  <c r="D102" i="5"/>
  <c r="D95" i="6" s="1"/>
  <c r="D66" i="7" s="1"/>
  <c r="D66" i="8" s="1"/>
  <c r="E102" i="5"/>
  <c r="E95" i="6" s="1"/>
  <c r="E66" i="7" s="1"/>
  <c r="E66" i="8" s="1"/>
  <c r="A103" i="5"/>
  <c r="A96" i="6" s="1"/>
  <c r="B103" i="5"/>
  <c r="B96" i="6" s="1"/>
  <c r="C103" i="5"/>
  <c r="C96" i="6" s="1"/>
  <c r="D103" i="5"/>
  <c r="E103" i="5"/>
  <c r="E96" i="6" s="1"/>
  <c r="A104" i="5"/>
  <c r="A97" i="6" s="1"/>
  <c r="A67" i="7" s="1"/>
  <c r="A67" i="8" s="1"/>
  <c r="Q67" i="8" s="1"/>
  <c r="B104" i="5"/>
  <c r="B97" i="6" s="1"/>
  <c r="B67" i="7" s="1"/>
  <c r="B67" i="8" s="1"/>
  <c r="C104" i="5"/>
  <c r="C97" i="6" s="1"/>
  <c r="C67" i="7" s="1"/>
  <c r="C67" i="8" s="1"/>
  <c r="D104" i="5"/>
  <c r="D97" i="6" s="1"/>
  <c r="D67" i="7" s="1"/>
  <c r="D67" i="8" s="1"/>
  <c r="E104" i="5"/>
  <c r="E97" i="6" s="1"/>
  <c r="E67" i="7" s="1"/>
  <c r="E67" i="8" s="1"/>
  <c r="A105" i="5"/>
  <c r="A99" i="6" s="1"/>
  <c r="B105" i="5"/>
  <c r="B99" i="6" s="1"/>
  <c r="C105" i="5"/>
  <c r="C99" i="6" s="1"/>
  <c r="D105" i="5"/>
  <c r="D99" i="6" s="1"/>
  <c r="E105" i="5"/>
  <c r="E99" i="6" s="1"/>
  <c r="A106" i="5"/>
  <c r="A98" i="6" s="1"/>
  <c r="A68" i="7" s="1"/>
  <c r="A68" i="8" s="1"/>
  <c r="Q68" i="8" s="1"/>
  <c r="B106" i="5"/>
  <c r="B98" i="6" s="1"/>
  <c r="B68" i="7" s="1"/>
  <c r="B68" i="8" s="1"/>
  <c r="C106" i="5"/>
  <c r="C98" i="6" s="1"/>
  <c r="C68" i="7" s="1"/>
  <c r="C68" i="8" s="1"/>
  <c r="D106" i="5"/>
  <c r="D98" i="6" s="1"/>
  <c r="D68" i="7" s="1"/>
  <c r="D68" i="8" s="1"/>
  <c r="E106" i="5"/>
  <c r="E98" i="6" s="1"/>
  <c r="E68" i="7" s="1"/>
  <c r="E68" i="8" s="1"/>
  <c r="A107" i="5"/>
  <c r="A100" i="6" s="1"/>
  <c r="A69" i="7" s="1"/>
  <c r="A69" i="8" s="1"/>
  <c r="Q69" i="8" s="1"/>
  <c r="B107" i="5"/>
  <c r="C107" i="5"/>
  <c r="C100" i="6" s="1"/>
  <c r="C69" i="7" s="1"/>
  <c r="C69" i="8" s="1"/>
  <c r="D107" i="5"/>
  <c r="D100" i="6" s="1"/>
  <c r="D69" i="7" s="1"/>
  <c r="D69" i="8" s="1"/>
  <c r="E107" i="5"/>
  <c r="E100" i="6" s="1"/>
  <c r="E69" i="7" s="1"/>
  <c r="E69" i="8" s="1"/>
  <c r="A108" i="5"/>
  <c r="A101" i="6" s="1"/>
  <c r="A70" i="7" s="1"/>
  <c r="A70" i="8" s="1"/>
  <c r="Q70" i="8" s="1"/>
  <c r="B108" i="5"/>
  <c r="B101" i="6" s="1"/>
  <c r="B70" i="7" s="1"/>
  <c r="B70" i="8" s="1"/>
  <c r="C108" i="5"/>
  <c r="C101" i="6" s="1"/>
  <c r="C70" i="7" s="1"/>
  <c r="C70" i="8" s="1"/>
  <c r="D108" i="5"/>
  <c r="E108" i="5"/>
  <c r="E101" i="6" s="1"/>
  <c r="E70" i="7" s="1"/>
  <c r="E70" i="8" s="1"/>
  <c r="A109" i="5"/>
  <c r="A102" i="6" s="1"/>
  <c r="A71" i="7" s="1"/>
  <c r="A71" i="8" s="1"/>
  <c r="Q71" i="8" s="1"/>
  <c r="B109" i="5"/>
  <c r="B102" i="6" s="1"/>
  <c r="B71" i="7" s="1"/>
  <c r="B71" i="8" s="1"/>
  <c r="C109" i="5"/>
  <c r="C102" i="6" s="1"/>
  <c r="C71" i="7" s="1"/>
  <c r="C71" i="8" s="1"/>
  <c r="D109" i="5"/>
  <c r="D102" i="6" s="1"/>
  <c r="D71" i="7" s="1"/>
  <c r="D71" i="8" s="1"/>
  <c r="E109" i="5"/>
  <c r="E102" i="6" s="1"/>
  <c r="E71" i="7" s="1"/>
  <c r="E71" i="8" s="1"/>
  <c r="A110" i="5"/>
  <c r="A103" i="6" s="1"/>
  <c r="A72" i="7" s="1"/>
  <c r="A72" i="8" s="1"/>
  <c r="Q72" i="8" s="1"/>
  <c r="B110" i="5"/>
  <c r="B103" i="6" s="1"/>
  <c r="B72" i="7" s="1"/>
  <c r="B72" i="8" s="1"/>
  <c r="C110" i="5"/>
  <c r="C103" i="6" s="1"/>
  <c r="C72" i="7" s="1"/>
  <c r="C72" i="8" s="1"/>
  <c r="D110" i="5"/>
  <c r="D103" i="6" s="1"/>
  <c r="D72" i="7" s="1"/>
  <c r="D72" i="8" s="1"/>
  <c r="E110" i="5"/>
  <c r="E103" i="6" s="1"/>
  <c r="E72" i="7" s="1"/>
  <c r="E72" i="8" s="1"/>
  <c r="A111" i="5"/>
  <c r="A104" i="6" s="1"/>
  <c r="B111" i="5"/>
  <c r="B104" i="6" s="1"/>
  <c r="C111" i="5"/>
  <c r="C104" i="6" s="1"/>
  <c r="D111" i="5"/>
  <c r="D104" i="6" s="1"/>
  <c r="E111" i="5"/>
  <c r="E104" i="6" s="1"/>
  <c r="A112" i="5"/>
  <c r="A106" i="6" s="1"/>
  <c r="B112" i="5"/>
  <c r="B106" i="6" s="1"/>
  <c r="C112" i="5"/>
  <c r="C106" i="6" s="1"/>
  <c r="D112" i="5"/>
  <c r="D106" i="6" s="1"/>
  <c r="E112" i="5"/>
  <c r="E106" i="6" s="1"/>
  <c r="A113" i="5"/>
  <c r="A105" i="6" s="1"/>
  <c r="A73" i="7" s="1"/>
  <c r="A73" i="8" s="1"/>
  <c r="Q73" i="8" s="1"/>
  <c r="B113" i="5"/>
  <c r="B105" i="6" s="1"/>
  <c r="B73" i="7" s="1"/>
  <c r="B73" i="8" s="1"/>
  <c r="C113" i="5"/>
  <c r="C105" i="6" s="1"/>
  <c r="C73" i="7" s="1"/>
  <c r="C73" i="8" s="1"/>
  <c r="D113" i="5"/>
  <c r="D105" i="6" s="1"/>
  <c r="D73" i="7" s="1"/>
  <c r="D73" i="8" s="1"/>
  <c r="E113" i="5"/>
  <c r="E105" i="6" s="1"/>
  <c r="E73" i="7" s="1"/>
  <c r="E73" i="8" s="1"/>
  <c r="C71" i="9" s="1"/>
  <c r="A114" i="5"/>
  <c r="A107" i="6" s="1"/>
  <c r="A74" i="7" s="1"/>
  <c r="A74" i="8" s="1"/>
  <c r="Q74" i="8" s="1"/>
  <c r="B114" i="5"/>
  <c r="B107" i="6" s="1"/>
  <c r="B74" i="7" s="1"/>
  <c r="B74" i="8" s="1"/>
  <c r="C114" i="5"/>
  <c r="C107" i="6" s="1"/>
  <c r="C74" i="7" s="1"/>
  <c r="C74" i="8" s="1"/>
  <c r="D114" i="5"/>
  <c r="D107" i="6" s="1"/>
  <c r="D74" i="7" s="1"/>
  <c r="D74" i="8" s="1"/>
  <c r="B72" i="9" s="1"/>
  <c r="E114" i="5"/>
  <c r="E107" i="6" s="1"/>
  <c r="E74" i="7" s="1"/>
  <c r="E74" i="8" s="1"/>
  <c r="A115" i="5"/>
  <c r="A108" i="6" s="1"/>
  <c r="A75" i="7" s="1"/>
  <c r="A75" i="8" s="1"/>
  <c r="Q75" i="8" s="1"/>
  <c r="B115" i="5"/>
  <c r="B108" i="6" s="1"/>
  <c r="B75" i="7" s="1"/>
  <c r="B75" i="8" s="1"/>
  <c r="C115" i="5"/>
  <c r="C108" i="6" s="1"/>
  <c r="C75" i="7" s="1"/>
  <c r="C75" i="8" s="1"/>
  <c r="D115" i="5"/>
  <c r="D108" i="6" s="1"/>
  <c r="D75" i="7" s="1"/>
  <c r="D75" i="8" s="1"/>
  <c r="E115" i="5"/>
  <c r="E108" i="6" s="1"/>
  <c r="E75" i="7" s="1"/>
  <c r="E75" i="8" s="1"/>
  <c r="A116" i="5"/>
  <c r="A109" i="6" s="1"/>
  <c r="A76" i="7" s="1"/>
  <c r="A76" i="8" s="1"/>
  <c r="Q76" i="8" s="1"/>
  <c r="B116" i="5"/>
  <c r="B109" i="6" s="1"/>
  <c r="B76" i="7" s="1"/>
  <c r="B76" i="8" s="1"/>
  <c r="C116" i="5"/>
  <c r="C109" i="6" s="1"/>
  <c r="C76" i="7" s="1"/>
  <c r="C76" i="8" s="1"/>
  <c r="D116" i="5"/>
  <c r="D109" i="6" s="1"/>
  <c r="D76" i="7" s="1"/>
  <c r="D76" i="8" s="1"/>
  <c r="E116" i="5"/>
  <c r="E109" i="6" s="1"/>
  <c r="E76" i="7" s="1"/>
  <c r="E76" i="8" s="1"/>
  <c r="A117" i="5"/>
  <c r="B117" i="5"/>
  <c r="C117" i="5"/>
  <c r="D117" i="5"/>
  <c r="E117" i="5"/>
  <c r="A118" i="5"/>
  <c r="A111" i="6" s="1"/>
  <c r="B118" i="5"/>
  <c r="B111" i="6" s="1"/>
  <c r="C118" i="5"/>
  <c r="C111" i="6" s="1"/>
  <c r="D118" i="5"/>
  <c r="D111" i="6" s="1"/>
  <c r="E118" i="5"/>
  <c r="E111" i="6" s="1"/>
  <c r="A119" i="5"/>
  <c r="A110" i="6" s="1"/>
  <c r="A77" i="7" s="1"/>
  <c r="A77" i="8" s="1"/>
  <c r="Q77" i="8" s="1"/>
  <c r="B119" i="5"/>
  <c r="C119" i="5"/>
  <c r="C110" i="6" s="1"/>
  <c r="C77" i="7" s="1"/>
  <c r="C77" i="8" s="1"/>
  <c r="D119" i="5"/>
  <c r="D110" i="6" s="1"/>
  <c r="D77" i="7" s="1"/>
  <c r="D77" i="8" s="1"/>
  <c r="E119" i="5"/>
  <c r="E110" i="6" s="1"/>
  <c r="E77" i="7" s="1"/>
  <c r="E77" i="8" s="1"/>
  <c r="A120" i="5"/>
  <c r="A113" i="6" s="1"/>
  <c r="B120" i="5"/>
  <c r="B113" i="6" s="1"/>
  <c r="C120" i="5"/>
  <c r="C113" i="6" s="1"/>
  <c r="D120" i="5"/>
  <c r="D113" i="6" s="1"/>
  <c r="E120" i="5"/>
  <c r="E113" i="6" s="1"/>
  <c r="A121" i="5"/>
  <c r="A112" i="6" s="1"/>
  <c r="A78" i="7" s="1"/>
  <c r="A78" i="8" s="1"/>
  <c r="Q78" i="8" s="1"/>
  <c r="B121" i="5"/>
  <c r="B112" i="6" s="1"/>
  <c r="B78" i="7" s="1"/>
  <c r="B78" i="8" s="1"/>
  <c r="C121" i="5"/>
  <c r="C112" i="6" s="1"/>
  <c r="C78" i="7" s="1"/>
  <c r="C78" i="8" s="1"/>
  <c r="D121" i="5"/>
  <c r="E121" i="5"/>
  <c r="E112" i="6" s="1"/>
  <c r="E78" i="7" s="1"/>
  <c r="E78" i="8" s="1"/>
  <c r="A122" i="5"/>
  <c r="A114" i="6" s="1"/>
  <c r="A79" i="7" s="1"/>
  <c r="A79" i="8" s="1"/>
  <c r="Q79" i="8" s="1"/>
  <c r="B122" i="5"/>
  <c r="B114" i="6" s="1"/>
  <c r="B79" i="7" s="1"/>
  <c r="B79" i="8" s="1"/>
  <c r="C122" i="5"/>
  <c r="C114" i="6" s="1"/>
  <c r="C79" i="7" s="1"/>
  <c r="C79" i="8" s="1"/>
  <c r="D122" i="5"/>
  <c r="D114" i="6" s="1"/>
  <c r="D79" i="7" s="1"/>
  <c r="D79" i="8" s="1"/>
  <c r="E122" i="5"/>
  <c r="E114" i="6" s="1"/>
  <c r="E79" i="7" s="1"/>
  <c r="E79" i="8" s="1"/>
  <c r="A123" i="5"/>
  <c r="A115" i="6" s="1"/>
  <c r="B123" i="5"/>
  <c r="B115" i="6" s="1"/>
  <c r="C123" i="5"/>
  <c r="C115" i="6" s="1"/>
  <c r="D123" i="5"/>
  <c r="D115" i="6" s="1"/>
  <c r="E123" i="5"/>
  <c r="E115" i="6" s="1"/>
  <c r="A124" i="5"/>
  <c r="A117" i="6" s="1"/>
  <c r="B124" i="5"/>
  <c r="B117" i="6" s="1"/>
  <c r="C124" i="5"/>
  <c r="C117" i="6" s="1"/>
  <c r="D124" i="5"/>
  <c r="D117" i="6" s="1"/>
  <c r="E124" i="5"/>
  <c r="E117" i="6" s="1"/>
  <c r="A125" i="5"/>
  <c r="A116" i="6" s="1"/>
  <c r="A80" i="7" s="1"/>
  <c r="A80" i="8" s="1"/>
  <c r="Q80" i="8" s="1"/>
  <c r="B125" i="5"/>
  <c r="B116" i="6" s="1"/>
  <c r="B80" i="7" s="1"/>
  <c r="B80" i="8" s="1"/>
  <c r="C125" i="5"/>
  <c r="C116" i="6" s="1"/>
  <c r="C80" i="7" s="1"/>
  <c r="C80" i="8" s="1"/>
  <c r="D125" i="5"/>
  <c r="D116" i="6" s="1"/>
  <c r="D80" i="7" s="1"/>
  <c r="D80" i="8" s="1"/>
  <c r="B78" i="9" s="1"/>
  <c r="E125" i="5"/>
  <c r="E116" i="6" s="1"/>
  <c r="E80" i="7" s="1"/>
  <c r="E80" i="8" s="1"/>
  <c r="A126" i="5"/>
  <c r="A119" i="6" s="1"/>
  <c r="B126" i="5"/>
  <c r="B119" i="6" s="1"/>
  <c r="C126" i="5"/>
  <c r="C119" i="6" s="1"/>
  <c r="D126" i="5"/>
  <c r="D119" i="6" s="1"/>
  <c r="E126" i="5"/>
  <c r="E119" i="6" s="1"/>
  <c r="A127" i="5"/>
  <c r="A118" i="6" s="1"/>
  <c r="A81" i="7" s="1"/>
  <c r="A81" i="8" s="1"/>
  <c r="Q81" i="8" s="1"/>
  <c r="B127" i="5"/>
  <c r="B118" i="6" s="1"/>
  <c r="B81" i="7" s="1"/>
  <c r="B81" i="8" s="1"/>
  <c r="C127" i="5"/>
  <c r="C118" i="6" s="1"/>
  <c r="C81" i="7" s="1"/>
  <c r="C81" i="8" s="1"/>
  <c r="D127" i="5"/>
  <c r="D118" i="6" s="1"/>
  <c r="D81" i="7" s="1"/>
  <c r="D81" i="8" s="1"/>
  <c r="B79" i="9" s="1"/>
  <c r="E127" i="5"/>
  <c r="E118" i="6" s="1"/>
  <c r="E81" i="7" s="1"/>
  <c r="E81" i="8" s="1"/>
  <c r="A128" i="5"/>
  <c r="A120" i="6" s="1"/>
  <c r="A82" i="7" s="1"/>
  <c r="A82" i="8" s="1"/>
  <c r="Q82" i="8" s="1"/>
  <c r="B128" i="5"/>
  <c r="B120" i="6" s="1"/>
  <c r="B82" i="7" s="1"/>
  <c r="B82" i="8" s="1"/>
  <c r="C128" i="5"/>
  <c r="C120" i="6" s="1"/>
  <c r="C82" i="7" s="1"/>
  <c r="C82" i="8" s="1"/>
  <c r="D128" i="5"/>
  <c r="D120" i="6" s="1"/>
  <c r="D82" i="7" s="1"/>
  <c r="D82" i="8" s="1"/>
  <c r="E128" i="5"/>
  <c r="E120" i="6" s="1"/>
  <c r="E82" i="7" s="1"/>
  <c r="E82" i="8" s="1"/>
  <c r="A129" i="5"/>
  <c r="A121" i="6" s="1"/>
  <c r="A83" i="7" s="1"/>
  <c r="A83" i="8" s="1"/>
  <c r="Q83" i="8" s="1"/>
  <c r="B129" i="5"/>
  <c r="B121" i="6" s="1"/>
  <c r="B83" i="7" s="1"/>
  <c r="B83" i="8" s="1"/>
  <c r="C129" i="5"/>
  <c r="C121" i="6" s="1"/>
  <c r="C83" i="7" s="1"/>
  <c r="C83" i="8" s="1"/>
  <c r="D129" i="5"/>
  <c r="D121" i="6" s="1"/>
  <c r="D83" i="7" s="1"/>
  <c r="D83" i="8" s="1"/>
  <c r="E129" i="5"/>
  <c r="E121" i="6" s="1"/>
  <c r="E83" i="7" s="1"/>
  <c r="E83" i="8" s="1"/>
  <c r="A130" i="5"/>
  <c r="A122" i="6" s="1"/>
  <c r="A84" i="7" s="1"/>
  <c r="A84" i="8" s="1"/>
  <c r="Q84" i="8" s="1"/>
  <c r="B130" i="5"/>
  <c r="B122" i="6" s="1"/>
  <c r="B84" i="7" s="1"/>
  <c r="B84" i="8" s="1"/>
  <c r="C130" i="5"/>
  <c r="C122" i="6" s="1"/>
  <c r="C84" i="7" s="1"/>
  <c r="C84" i="8" s="1"/>
  <c r="D130" i="5"/>
  <c r="D122" i="6" s="1"/>
  <c r="D84" i="7" s="1"/>
  <c r="D84" i="8" s="1"/>
  <c r="E130" i="5"/>
  <c r="E122" i="6" s="1"/>
  <c r="E84" i="7" s="1"/>
  <c r="E84" i="8" s="1"/>
  <c r="A131" i="5"/>
  <c r="B131" i="5"/>
  <c r="C131" i="5"/>
  <c r="D131" i="5"/>
  <c r="E131" i="5"/>
  <c r="A132" i="5"/>
  <c r="A123" i="6" s="1"/>
  <c r="A85" i="7" s="1"/>
  <c r="A85" i="8" s="1"/>
  <c r="Q85" i="8" s="1"/>
  <c r="B132" i="5"/>
  <c r="B123" i="6" s="1"/>
  <c r="B85" i="7" s="1"/>
  <c r="B85" i="8" s="1"/>
  <c r="C132" i="5"/>
  <c r="C123" i="6" s="1"/>
  <c r="C85" i="7" s="1"/>
  <c r="C85" i="8" s="1"/>
  <c r="D132" i="5"/>
  <c r="D123" i="6" s="1"/>
  <c r="D85" i="7" s="1"/>
  <c r="D85" i="8" s="1"/>
  <c r="B83" i="9" s="1"/>
  <c r="E132" i="5"/>
  <c r="E123" i="6" s="1"/>
  <c r="E85" i="7" s="1"/>
  <c r="E85" i="8" s="1"/>
  <c r="A133" i="5"/>
  <c r="A124" i="6" s="1"/>
  <c r="A86" i="7" s="1"/>
  <c r="A86" i="8" s="1"/>
  <c r="Q86" i="8" s="1"/>
  <c r="B133" i="5"/>
  <c r="B124" i="6" s="1"/>
  <c r="B86" i="7" s="1"/>
  <c r="B86" i="8" s="1"/>
  <c r="C133" i="5"/>
  <c r="C124" i="6" s="1"/>
  <c r="C86" i="7" s="1"/>
  <c r="C86" i="8" s="1"/>
  <c r="D133" i="5"/>
  <c r="E133" i="5"/>
  <c r="E124" i="6" s="1"/>
  <c r="E86" i="7" s="1"/>
  <c r="E86" i="8" s="1"/>
  <c r="A134" i="5"/>
  <c r="B134" i="5"/>
  <c r="C134" i="5"/>
  <c r="D134" i="5"/>
  <c r="E134" i="5"/>
  <c r="A135" i="5"/>
  <c r="A125" i="6" s="1"/>
  <c r="A87" i="7" s="1"/>
  <c r="A87" i="8" s="1"/>
  <c r="Q87" i="8" s="1"/>
  <c r="B135" i="5"/>
  <c r="B125" i="6" s="1"/>
  <c r="B87" i="7" s="1"/>
  <c r="B87" i="8" s="1"/>
  <c r="C135" i="5"/>
  <c r="C125" i="6" s="1"/>
  <c r="C87" i="7" s="1"/>
  <c r="C87" i="8" s="1"/>
  <c r="D135" i="5"/>
  <c r="D125" i="6" s="1"/>
  <c r="D87" i="7" s="1"/>
  <c r="D87" i="8" s="1"/>
  <c r="E135" i="5"/>
  <c r="E125" i="6" s="1"/>
  <c r="E87" i="7" s="1"/>
  <c r="E87" i="8" s="1"/>
  <c r="C85" i="9" s="1"/>
  <c r="A136" i="5"/>
  <c r="A126" i="6" s="1"/>
  <c r="B136" i="5"/>
  <c r="B126" i="6" s="1"/>
  <c r="C136" i="5"/>
  <c r="C126" i="6" s="1"/>
  <c r="D136" i="5"/>
  <c r="D126" i="6" s="1"/>
  <c r="E136" i="5"/>
  <c r="E126" i="6" s="1"/>
  <c r="A137" i="5"/>
  <c r="A127" i="6" s="1"/>
  <c r="A88" i="7" s="1"/>
  <c r="A88" i="8" s="1"/>
  <c r="Q88" i="8" s="1"/>
  <c r="B137" i="5"/>
  <c r="B127" i="6" s="1"/>
  <c r="B88" i="7" s="1"/>
  <c r="B88" i="8" s="1"/>
  <c r="C137" i="5"/>
  <c r="C127" i="6" s="1"/>
  <c r="C88" i="7" s="1"/>
  <c r="C88" i="8" s="1"/>
  <c r="D137" i="5"/>
  <c r="D127" i="6" s="1"/>
  <c r="D88" i="7" s="1"/>
  <c r="D88" i="8" s="1"/>
  <c r="B168" i="9" s="1"/>
  <c r="E137" i="5"/>
  <c r="E127" i="6" s="1"/>
  <c r="E88" i="7" s="1"/>
  <c r="E88" i="8" s="1"/>
  <c r="A138" i="5"/>
  <c r="A128" i="6" s="1"/>
  <c r="A89" i="7" s="1"/>
  <c r="A89" i="8" s="1"/>
  <c r="Q89" i="8" s="1"/>
  <c r="B138" i="5"/>
  <c r="B128" i="6" s="1"/>
  <c r="B89" i="7" s="1"/>
  <c r="B89" i="8" s="1"/>
  <c r="C138" i="5"/>
  <c r="C128" i="6" s="1"/>
  <c r="C89" i="7" s="1"/>
  <c r="C89" i="8" s="1"/>
  <c r="D138" i="5"/>
  <c r="D128" i="6" s="1"/>
  <c r="D89" i="7" s="1"/>
  <c r="D89" i="8" s="1"/>
  <c r="E138" i="5"/>
  <c r="E128" i="6" s="1"/>
  <c r="E89" i="7" s="1"/>
  <c r="E89" i="8" s="1"/>
  <c r="A139" i="5"/>
  <c r="A129" i="6" s="1"/>
  <c r="A90" i="7" s="1"/>
  <c r="A90" i="8" s="1"/>
  <c r="Q90" i="8" s="1"/>
  <c r="B139" i="5"/>
  <c r="B129" i="6" s="1"/>
  <c r="B90" i="7" s="1"/>
  <c r="B90" i="8" s="1"/>
  <c r="C139" i="5"/>
  <c r="C129" i="6" s="1"/>
  <c r="C90" i="7" s="1"/>
  <c r="C90" i="8" s="1"/>
  <c r="D139" i="5"/>
  <c r="D129" i="6" s="1"/>
  <c r="D90" i="7" s="1"/>
  <c r="D90" i="8" s="1"/>
  <c r="E139" i="5"/>
  <c r="E129" i="6" s="1"/>
  <c r="E90" i="7" s="1"/>
  <c r="E90" i="8" s="1"/>
  <c r="A140" i="5"/>
  <c r="A130" i="6" s="1"/>
  <c r="A91" i="7" s="1"/>
  <c r="A91" i="8" s="1"/>
  <c r="Q91" i="8" s="1"/>
  <c r="B140" i="5"/>
  <c r="B130" i="6" s="1"/>
  <c r="B91" i="7" s="1"/>
  <c r="B91" i="8" s="1"/>
  <c r="C140" i="5"/>
  <c r="C130" i="6" s="1"/>
  <c r="C91" i="7" s="1"/>
  <c r="C91" i="8" s="1"/>
  <c r="D140" i="5"/>
  <c r="D130" i="6" s="1"/>
  <c r="D91" i="7" s="1"/>
  <c r="D91" i="8" s="1"/>
  <c r="E140" i="5"/>
  <c r="E130" i="6" s="1"/>
  <c r="E91" i="7" s="1"/>
  <c r="E91" i="8" s="1"/>
  <c r="C89" i="9" s="1"/>
  <c r="A141" i="5"/>
  <c r="A131" i="6" s="1"/>
  <c r="B141" i="5"/>
  <c r="B131" i="6" s="1"/>
  <c r="C141" i="5"/>
  <c r="C131" i="6" s="1"/>
  <c r="D141" i="5"/>
  <c r="D131" i="6" s="1"/>
  <c r="E141" i="5"/>
  <c r="E131" i="6" s="1"/>
  <c r="A142" i="5"/>
  <c r="A132" i="6" s="1"/>
  <c r="A92" i="7" s="1"/>
  <c r="A92" i="8" s="1"/>
  <c r="Q92" i="8" s="1"/>
  <c r="B142" i="5"/>
  <c r="B132" i="6" s="1"/>
  <c r="B92" i="7" s="1"/>
  <c r="B92" i="8" s="1"/>
  <c r="C142" i="5"/>
  <c r="C132" i="6" s="1"/>
  <c r="C92" i="7" s="1"/>
  <c r="C92" i="8" s="1"/>
  <c r="D142" i="5"/>
  <c r="D132" i="6" s="1"/>
  <c r="D92" i="7" s="1"/>
  <c r="D92" i="8" s="1"/>
  <c r="B90" i="9" s="1"/>
  <c r="E142" i="5"/>
  <c r="E132" i="6" s="1"/>
  <c r="E92" i="7" s="1"/>
  <c r="E92" i="8" s="1"/>
  <c r="C90" i="9" s="1"/>
  <c r="A143" i="5"/>
  <c r="A133" i="6" s="1"/>
  <c r="A93" i="7" s="1"/>
  <c r="A93" i="8" s="1"/>
  <c r="Q93" i="8" s="1"/>
  <c r="B143" i="5"/>
  <c r="C143" i="5"/>
  <c r="C133" i="6" s="1"/>
  <c r="C93" i="7" s="1"/>
  <c r="C93" i="8" s="1"/>
  <c r="D143" i="5"/>
  <c r="D133" i="6" s="1"/>
  <c r="D93" i="7" s="1"/>
  <c r="D93" i="8" s="1"/>
  <c r="E143" i="5"/>
  <c r="E133" i="6" s="1"/>
  <c r="E93" i="7" s="1"/>
  <c r="E93" i="8" s="1"/>
  <c r="C91" i="9" s="1"/>
  <c r="A144" i="5"/>
  <c r="A135" i="6" s="1"/>
  <c r="B144" i="5"/>
  <c r="B135" i="6" s="1"/>
  <c r="C144" i="5"/>
  <c r="C135" i="6" s="1"/>
  <c r="D144" i="5"/>
  <c r="D135" i="6" s="1"/>
  <c r="E144" i="5"/>
  <c r="E135" i="6" s="1"/>
  <c r="A145" i="5"/>
  <c r="A134" i="6" s="1"/>
  <c r="A94" i="7" s="1"/>
  <c r="A94" i="8" s="1"/>
  <c r="Q94" i="8" s="1"/>
  <c r="B145" i="5"/>
  <c r="B134" i="6" s="1"/>
  <c r="B94" i="7" s="1"/>
  <c r="B94" i="8" s="1"/>
  <c r="C145" i="5"/>
  <c r="C134" i="6" s="1"/>
  <c r="C94" i="7" s="1"/>
  <c r="C94" i="8" s="1"/>
  <c r="D145" i="5"/>
  <c r="E145" i="5"/>
  <c r="E134" i="6" s="1"/>
  <c r="E94" i="7" s="1"/>
  <c r="E94" i="8" s="1"/>
  <c r="A146" i="5"/>
  <c r="A136" i="6" s="1"/>
  <c r="A95" i="7" s="1"/>
  <c r="A95" i="8" s="1"/>
  <c r="Q95" i="8" s="1"/>
  <c r="B146" i="5"/>
  <c r="B136" i="6" s="1"/>
  <c r="B95" i="7" s="1"/>
  <c r="B95" i="8" s="1"/>
  <c r="C146" i="5"/>
  <c r="C136" i="6" s="1"/>
  <c r="C95" i="7" s="1"/>
  <c r="C95" i="8" s="1"/>
  <c r="D146" i="5"/>
  <c r="D136" i="6" s="1"/>
  <c r="D95" i="7" s="1"/>
  <c r="D95" i="8" s="1"/>
  <c r="E146" i="5"/>
  <c r="E136" i="6" s="1"/>
  <c r="E95" i="7" s="1"/>
  <c r="E95" i="8" s="1"/>
  <c r="A147" i="5"/>
  <c r="A137" i="6" s="1"/>
  <c r="A96" i="7" s="1"/>
  <c r="A96" i="8" s="1"/>
  <c r="Q96" i="8" s="1"/>
  <c r="B147" i="5"/>
  <c r="B137" i="6" s="1"/>
  <c r="B96" i="7" s="1"/>
  <c r="B96" i="8" s="1"/>
  <c r="C147" i="5"/>
  <c r="C137" i="6" s="1"/>
  <c r="C96" i="7" s="1"/>
  <c r="C96" i="8" s="1"/>
  <c r="D147" i="5"/>
  <c r="D137" i="6" s="1"/>
  <c r="D96" i="7" s="1"/>
  <c r="D96" i="8" s="1"/>
  <c r="E147" i="5"/>
  <c r="E137" i="6" s="1"/>
  <c r="E96" i="7" s="1"/>
  <c r="E96" i="8" s="1"/>
  <c r="A148" i="5"/>
  <c r="B148" i="5"/>
  <c r="C148" i="5"/>
  <c r="D148" i="5"/>
  <c r="E148" i="5"/>
  <c r="A149" i="5"/>
  <c r="A139" i="6" s="1"/>
  <c r="B149" i="5"/>
  <c r="B139" i="6" s="1"/>
  <c r="C149" i="5"/>
  <c r="C139" i="6" s="1"/>
  <c r="D149" i="5"/>
  <c r="D139" i="6" s="1"/>
  <c r="E149" i="5"/>
  <c r="E139" i="6" s="1"/>
  <c r="A150" i="5"/>
  <c r="A138" i="6" s="1"/>
  <c r="A97" i="7" s="1"/>
  <c r="A97" i="8" s="1"/>
  <c r="Q97" i="8" s="1"/>
  <c r="B150" i="5"/>
  <c r="B138" i="6" s="1"/>
  <c r="B97" i="7" s="1"/>
  <c r="B97" i="8" s="1"/>
  <c r="C150" i="5"/>
  <c r="C138" i="6" s="1"/>
  <c r="C97" i="7" s="1"/>
  <c r="C97" i="8" s="1"/>
  <c r="D150" i="5"/>
  <c r="D138" i="6" s="1"/>
  <c r="D97" i="7" s="1"/>
  <c r="D97" i="8" s="1"/>
  <c r="E150" i="5"/>
  <c r="E138" i="6" s="1"/>
  <c r="E97" i="7" s="1"/>
  <c r="E97" i="8" s="1"/>
  <c r="A151" i="5"/>
  <c r="A140" i="6" s="1"/>
  <c r="A98" i="7" s="1"/>
  <c r="A98" i="8" s="1"/>
  <c r="Q98" i="8" s="1"/>
  <c r="B151" i="5"/>
  <c r="B140" i="6" s="1"/>
  <c r="B98" i="7" s="1"/>
  <c r="B98" i="8" s="1"/>
  <c r="C151" i="5"/>
  <c r="C140" i="6" s="1"/>
  <c r="C98" i="7" s="1"/>
  <c r="C98" i="8" s="1"/>
  <c r="D151" i="5"/>
  <c r="D140" i="6" s="1"/>
  <c r="D98" i="7" s="1"/>
  <c r="D98" i="8" s="1"/>
  <c r="B96" i="9" s="1"/>
  <c r="E151" i="5"/>
  <c r="E140" i="6" s="1"/>
  <c r="E98" i="7" s="1"/>
  <c r="E98" i="8" s="1"/>
  <c r="C96" i="9" s="1"/>
  <c r="A152" i="5"/>
  <c r="A141" i="6" s="1"/>
  <c r="B152" i="5"/>
  <c r="B141" i="6" s="1"/>
  <c r="C152" i="5"/>
  <c r="C141" i="6" s="1"/>
  <c r="D152" i="5"/>
  <c r="D141" i="6" s="1"/>
  <c r="E152" i="5"/>
  <c r="E141" i="6" s="1"/>
  <c r="A153" i="5"/>
  <c r="A142" i="6" s="1"/>
  <c r="A99" i="7" s="1"/>
  <c r="A99" i="8" s="1"/>
  <c r="Q99" i="8" s="1"/>
  <c r="B153" i="5"/>
  <c r="B142" i="6" s="1"/>
  <c r="B99" i="7" s="1"/>
  <c r="B99" i="8" s="1"/>
  <c r="C153" i="5"/>
  <c r="C142" i="6" s="1"/>
  <c r="C99" i="7" s="1"/>
  <c r="C99" i="8" s="1"/>
  <c r="D153" i="5"/>
  <c r="D142" i="6" s="1"/>
  <c r="D99" i="7" s="1"/>
  <c r="D99" i="8" s="1"/>
  <c r="E153" i="5"/>
  <c r="E142" i="6" s="1"/>
  <c r="E99" i="7" s="1"/>
  <c r="E99" i="8" s="1"/>
  <c r="A154" i="5"/>
  <c r="A144" i="6" s="1"/>
  <c r="B154" i="5"/>
  <c r="B144" i="6" s="1"/>
  <c r="C154" i="5"/>
  <c r="C144" i="6" s="1"/>
  <c r="D154" i="5"/>
  <c r="D144" i="6" s="1"/>
  <c r="E154" i="5"/>
  <c r="E144" i="6" s="1"/>
  <c r="A155" i="5"/>
  <c r="A143" i="6" s="1"/>
  <c r="A100" i="7" s="1"/>
  <c r="A100" i="8" s="1"/>
  <c r="Q100" i="8" s="1"/>
  <c r="B155" i="5"/>
  <c r="B143" i="6" s="1"/>
  <c r="B100" i="7" s="1"/>
  <c r="B100" i="8" s="1"/>
  <c r="C155" i="5"/>
  <c r="C143" i="6" s="1"/>
  <c r="C100" i="7" s="1"/>
  <c r="C100" i="8" s="1"/>
  <c r="D155" i="5"/>
  <c r="D143" i="6" s="1"/>
  <c r="D100" i="7" s="1"/>
  <c r="D100" i="8" s="1"/>
  <c r="B98" i="9" s="1"/>
  <c r="E155" i="5"/>
  <c r="E143" i="6" s="1"/>
  <c r="E100" i="7" s="1"/>
  <c r="E100" i="8" s="1"/>
  <c r="A156" i="5"/>
  <c r="A145" i="6" s="1"/>
  <c r="A101" i="7" s="1"/>
  <c r="A101" i="8" s="1"/>
  <c r="Q101" i="8" s="1"/>
  <c r="B156" i="5"/>
  <c r="B145" i="6" s="1"/>
  <c r="B101" i="7" s="1"/>
  <c r="B101" i="8" s="1"/>
  <c r="C156" i="5"/>
  <c r="C145" i="6" s="1"/>
  <c r="C101" i="7" s="1"/>
  <c r="C101" i="8" s="1"/>
  <c r="D156" i="5"/>
  <c r="D145" i="6" s="1"/>
  <c r="D101" i="7" s="1"/>
  <c r="D101" i="8" s="1"/>
  <c r="E156" i="5"/>
  <c r="E145" i="6" s="1"/>
  <c r="E101" i="7" s="1"/>
  <c r="E101" i="8" s="1"/>
  <c r="A157" i="5"/>
  <c r="A146" i="6" s="1"/>
  <c r="B157" i="5"/>
  <c r="C157" i="5"/>
  <c r="C146" i="6" s="1"/>
  <c r="D157" i="5"/>
  <c r="D146" i="6" s="1"/>
  <c r="E157" i="5"/>
  <c r="E146" i="6" s="1"/>
  <c r="A158" i="5"/>
  <c r="A147" i="6" s="1"/>
  <c r="A102" i="7" s="1"/>
  <c r="A102" i="8" s="1"/>
  <c r="Q102" i="8" s="1"/>
  <c r="B158" i="5"/>
  <c r="B147" i="6" s="1"/>
  <c r="B102" i="7" s="1"/>
  <c r="B102" i="8" s="1"/>
  <c r="C158" i="5"/>
  <c r="C147" i="6" s="1"/>
  <c r="C102" i="7" s="1"/>
  <c r="C102" i="8" s="1"/>
  <c r="D158" i="5"/>
  <c r="D147" i="6" s="1"/>
  <c r="D102" i="7" s="1"/>
  <c r="D102" i="8" s="1"/>
  <c r="B100" i="9" s="1"/>
  <c r="E158" i="5"/>
  <c r="E147" i="6" s="1"/>
  <c r="E102" i="7" s="1"/>
  <c r="E102" i="8" s="1"/>
  <c r="A159" i="5"/>
  <c r="A148" i="6" s="1"/>
  <c r="B159" i="5"/>
  <c r="B148" i="6" s="1"/>
  <c r="C159" i="5"/>
  <c r="C148" i="6" s="1"/>
  <c r="D159" i="5"/>
  <c r="E159" i="5"/>
  <c r="E148" i="6" s="1"/>
  <c r="A160" i="5"/>
  <c r="A149" i="6" s="1"/>
  <c r="A103" i="7" s="1"/>
  <c r="A103" i="8" s="1"/>
  <c r="Q103" i="8" s="1"/>
  <c r="B160" i="5"/>
  <c r="B149" i="6" s="1"/>
  <c r="B103" i="7" s="1"/>
  <c r="B103" i="8" s="1"/>
  <c r="C160" i="5"/>
  <c r="C149" i="6" s="1"/>
  <c r="C103" i="7" s="1"/>
  <c r="C103" i="8" s="1"/>
  <c r="D160" i="5"/>
  <c r="D149" i="6" s="1"/>
  <c r="D103" i="7" s="1"/>
  <c r="D103" i="8" s="1"/>
  <c r="E160" i="5"/>
  <c r="E149" i="6" s="1"/>
  <c r="E103" i="7" s="1"/>
  <c r="E103" i="8" s="1"/>
  <c r="A161" i="5"/>
  <c r="A150" i="6" s="1"/>
  <c r="A104" i="7" s="1"/>
  <c r="A104" i="8" s="1"/>
  <c r="Q104" i="8" s="1"/>
  <c r="B161" i="5"/>
  <c r="B150" i="6" s="1"/>
  <c r="B104" i="7" s="1"/>
  <c r="B104" i="8" s="1"/>
  <c r="C161" i="5"/>
  <c r="C150" i="6" s="1"/>
  <c r="C104" i="7" s="1"/>
  <c r="C104" i="8" s="1"/>
  <c r="D161" i="5"/>
  <c r="D150" i="6" s="1"/>
  <c r="D104" i="7" s="1"/>
  <c r="D104" i="8" s="1"/>
  <c r="E161" i="5"/>
  <c r="E150" i="6" s="1"/>
  <c r="E104" i="7" s="1"/>
  <c r="E104" i="8" s="1"/>
  <c r="A162" i="5"/>
  <c r="A151" i="6" s="1"/>
  <c r="A105" i="7" s="1"/>
  <c r="A105" i="8" s="1"/>
  <c r="Q105" i="8" s="1"/>
  <c r="B162" i="5"/>
  <c r="B151" i="6" s="1"/>
  <c r="B105" i="7" s="1"/>
  <c r="B105" i="8" s="1"/>
  <c r="C162" i="5"/>
  <c r="C151" i="6" s="1"/>
  <c r="C105" i="7" s="1"/>
  <c r="C105" i="8" s="1"/>
  <c r="D162" i="5"/>
  <c r="D151" i="6" s="1"/>
  <c r="D105" i="7" s="1"/>
  <c r="D105" i="8" s="1"/>
  <c r="B61" i="9" s="1"/>
  <c r="E162" i="5"/>
  <c r="E151" i="6" s="1"/>
  <c r="E105" i="7" s="1"/>
  <c r="E105" i="8" s="1"/>
  <c r="A163" i="5"/>
  <c r="A153" i="6" s="1"/>
  <c r="B163" i="5"/>
  <c r="B153" i="6" s="1"/>
  <c r="C163" i="5"/>
  <c r="C153" i="6" s="1"/>
  <c r="D163" i="5"/>
  <c r="D153" i="6" s="1"/>
  <c r="E163" i="5"/>
  <c r="E153" i="6" s="1"/>
  <c r="A164" i="5"/>
  <c r="A152" i="6" s="1"/>
  <c r="A106" i="7" s="1"/>
  <c r="A106" i="8" s="1"/>
  <c r="Q106" i="8" s="1"/>
  <c r="B164" i="5"/>
  <c r="B152" i="6" s="1"/>
  <c r="B106" i="7" s="1"/>
  <c r="B106" i="8" s="1"/>
  <c r="C164" i="5"/>
  <c r="C152" i="6" s="1"/>
  <c r="C106" i="7" s="1"/>
  <c r="C106" i="8" s="1"/>
  <c r="D164" i="5"/>
  <c r="D152" i="6" s="1"/>
  <c r="D106" i="7" s="1"/>
  <c r="D106" i="8" s="1"/>
  <c r="E164" i="5"/>
  <c r="E152" i="6" s="1"/>
  <c r="E106" i="7" s="1"/>
  <c r="E106" i="8" s="1"/>
  <c r="A165" i="5"/>
  <c r="A155" i="6" s="1"/>
  <c r="B165" i="5"/>
  <c r="B155" i="6" s="1"/>
  <c r="C165" i="5"/>
  <c r="C155" i="6" s="1"/>
  <c r="D165" i="5"/>
  <c r="D155" i="6" s="1"/>
  <c r="E165" i="5"/>
  <c r="E155" i="6" s="1"/>
  <c r="A166" i="5"/>
  <c r="A154" i="6" s="1"/>
  <c r="A107" i="7" s="1"/>
  <c r="A107" i="8" s="1"/>
  <c r="Q107" i="8" s="1"/>
  <c r="B166" i="5"/>
  <c r="B154" i="6" s="1"/>
  <c r="B107" i="7" s="1"/>
  <c r="B107" i="8" s="1"/>
  <c r="C166" i="5"/>
  <c r="C154" i="6" s="1"/>
  <c r="C107" i="7" s="1"/>
  <c r="C107" i="8" s="1"/>
  <c r="D166" i="5"/>
  <c r="D154" i="6" s="1"/>
  <c r="D107" i="7" s="1"/>
  <c r="D107" i="8" s="1"/>
  <c r="E166" i="5"/>
  <c r="E154" i="6" s="1"/>
  <c r="E107" i="7" s="1"/>
  <c r="E107" i="8" s="1"/>
  <c r="C105" i="9" s="1"/>
  <c r="A167" i="5"/>
  <c r="A156" i="6" s="1"/>
  <c r="A108" i="7" s="1"/>
  <c r="A108" i="8" s="1"/>
  <c r="Q108" i="8" s="1"/>
  <c r="B167" i="5"/>
  <c r="B156" i="6" s="1"/>
  <c r="B108" i="7" s="1"/>
  <c r="B108" i="8" s="1"/>
  <c r="C167" i="5"/>
  <c r="C156" i="6" s="1"/>
  <c r="C108" i="7" s="1"/>
  <c r="C108" i="8" s="1"/>
  <c r="D167" i="5"/>
  <c r="D156" i="6" s="1"/>
  <c r="D108" i="7" s="1"/>
  <c r="D108" i="8" s="1"/>
  <c r="E167" i="5"/>
  <c r="E156" i="6" s="1"/>
  <c r="E108" i="7" s="1"/>
  <c r="E108" i="8" s="1"/>
  <c r="A169" i="5"/>
  <c r="A158" i="6" s="1"/>
  <c r="B169" i="5"/>
  <c r="B158" i="6" s="1"/>
  <c r="C169" i="5"/>
  <c r="C158" i="6" s="1"/>
  <c r="D169" i="5"/>
  <c r="D158" i="6" s="1"/>
  <c r="E169" i="5"/>
  <c r="E158" i="6" s="1"/>
  <c r="A168" i="5"/>
  <c r="A157" i="6" s="1"/>
  <c r="A109" i="7" s="1"/>
  <c r="A109" i="8" s="1"/>
  <c r="Q109" i="8" s="1"/>
  <c r="B168" i="5"/>
  <c r="C168" i="5"/>
  <c r="C157" i="6" s="1"/>
  <c r="C109" i="7" s="1"/>
  <c r="C109" i="8" s="1"/>
  <c r="D168" i="5"/>
  <c r="D157" i="6" s="1"/>
  <c r="D109" i="7" s="1"/>
  <c r="D109" i="8" s="1"/>
  <c r="E168" i="5"/>
  <c r="E157" i="6" s="1"/>
  <c r="E109" i="7" s="1"/>
  <c r="E109" i="8" s="1"/>
  <c r="A170" i="5"/>
  <c r="B170" i="5"/>
  <c r="C170" i="5"/>
  <c r="D170" i="5"/>
  <c r="E170" i="5"/>
  <c r="A171" i="5"/>
  <c r="A159" i="6" s="1"/>
  <c r="A110" i="7" s="1"/>
  <c r="A110" i="8" s="1"/>
  <c r="Q110" i="8" s="1"/>
  <c r="B171" i="5"/>
  <c r="B159" i="6" s="1"/>
  <c r="B110" i="7" s="1"/>
  <c r="B110" i="8" s="1"/>
  <c r="C171" i="5"/>
  <c r="C159" i="6" s="1"/>
  <c r="C110" i="7" s="1"/>
  <c r="C110" i="8" s="1"/>
  <c r="D171" i="5"/>
  <c r="E171" i="5"/>
  <c r="E159" i="6" s="1"/>
  <c r="E110" i="7" s="1"/>
  <c r="E110" i="8" s="1"/>
  <c r="A172" i="5"/>
  <c r="A160" i="6" s="1"/>
  <c r="A111" i="7" s="1"/>
  <c r="A111" i="8" s="1"/>
  <c r="Q111" i="8" s="1"/>
  <c r="B172" i="5"/>
  <c r="B160" i="6" s="1"/>
  <c r="B111" i="7" s="1"/>
  <c r="B111" i="8" s="1"/>
  <c r="C172" i="5"/>
  <c r="C160" i="6" s="1"/>
  <c r="C111" i="7" s="1"/>
  <c r="C111" i="8" s="1"/>
  <c r="D172" i="5"/>
  <c r="D160" i="6" s="1"/>
  <c r="D111" i="7" s="1"/>
  <c r="D111" i="8" s="1"/>
  <c r="E172" i="5"/>
  <c r="E160" i="6" s="1"/>
  <c r="E111" i="7" s="1"/>
  <c r="E111" i="8" s="1"/>
  <c r="C109" i="9" s="1"/>
  <c r="A173" i="5"/>
  <c r="B173" i="5"/>
  <c r="C173" i="5"/>
  <c r="D173" i="5"/>
  <c r="E173" i="5"/>
  <c r="A174" i="5"/>
  <c r="A161" i="6" s="1"/>
  <c r="A112" i="7" s="1"/>
  <c r="A112" i="8" s="1"/>
  <c r="Q112" i="8" s="1"/>
  <c r="B174" i="5"/>
  <c r="B161" i="6" s="1"/>
  <c r="B112" i="7" s="1"/>
  <c r="B112" i="8" s="1"/>
  <c r="C174" i="5"/>
  <c r="C161" i="6" s="1"/>
  <c r="C112" i="7" s="1"/>
  <c r="C112" i="8" s="1"/>
  <c r="D174" i="5"/>
  <c r="D161" i="6" s="1"/>
  <c r="D112" i="7" s="1"/>
  <c r="D112" i="8" s="1"/>
  <c r="B110" i="9" s="1"/>
  <c r="E174" i="5"/>
  <c r="E161" i="6" s="1"/>
  <c r="E112" i="7" s="1"/>
  <c r="E112" i="8" s="1"/>
  <c r="A175" i="5"/>
  <c r="A162" i="6" s="1"/>
  <c r="A113" i="7" s="1"/>
  <c r="A113" i="8" s="1"/>
  <c r="Q113" i="8" s="1"/>
  <c r="B175" i="5"/>
  <c r="B162" i="6" s="1"/>
  <c r="B113" i="7" s="1"/>
  <c r="B113" i="8" s="1"/>
  <c r="C175" i="5"/>
  <c r="C162" i="6" s="1"/>
  <c r="C113" i="7" s="1"/>
  <c r="C113" i="8" s="1"/>
  <c r="D175" i="5"/>
  <c r="D162" i="6" s="1"/>
  <c r="D113" i="7" s="1"/>
  <c r="D113" i="8" s="1"/>
  <c r="E175" i="5"/>
  <c r="E162" i="6" s="1"/>
  <c r="E113" i="7" s="1"/>
  <c r="E113" i="8" s="1"/>
  <c r="A176" i="5"/>
  <c r="A163" i="6" s="1"/>
  <c r="A114" i="7" s="1"/>
  <c r="A114" i="8" s="1"/>
  <c r="Q114" i="8" s="1"/>
  <c r="B176" i="5"/>
  <c r="B163" i="6" s="1"/>
  <c r="B114" i="7" s="1"/>
  <c r="B114" i="8" s="1"/>
  <c r="C176" i="5"/>
  <c r="C163" i="6" s="1"/>
  <c r="C114" i="7" s="1"/>
  <c r="C114" i="8" s="1"/>
  <c r="D176" i="5"/>
  <c r="D163" i="6" s="1"/>
  <c r="D114" i="7" s="1"/>
  <c r="D114" i="8" s="1"/>
  <c r="B44" i="9" s="1"/>
  <c r="E176" i="5"/>
  <c r="E163" i="6" s="1"/>
  <c r="E114" i="7" s="1"/>
  <c r="E114" i="8" s="1"/>
  <c r="C44" i="9" s="1"/>
  <c r="A177" i="5"/>
  <c r="A164" i="6" s="1"/>
  <c r="A115" i="7" s="1"/>
  <c r="A115" i="8" s="1"/>
  <c r="Q115" i="8" s="1"/>
  <c r="B177" i="5"/>
  <c r="B164" i="6" s="1"/>
  <c r="B115" i="7" s="1"/>
  <c r="B115" i="8" s="1"/>
  <c r="C177" i="5"/>
  <c r="C164" i="6" s="1"/>
  <c r="C115" i="7" s="1"/>
  <c r="C115" i="8" s="1"/>
  <c r="D177" i="5"/>
  <c r="D164" i="6" s="1"/>
  <c r="D115" i="7" s="1"/>
  <c r="D115" i="8" s="1"/>
  <c r="E177" i="5"/>
  <c r="E164" i="6" s="1"/>
  <c r="E115" i="7" s="1"/>
  <c r="E115" i="8" s="1"/>
  <c r="A178" i="5"/>
  <c r="A165" i="6" s="1"/>
  <c r="A116" i="7" s="1"/>
  <c r="A116" i="8" s="1"/>
  <c r="Q116" i="8" s="1"/>
  <c r="B178" i="5"/>
  <c r="B165" i="6" s="1"/>
  <c r="B116" i="7" s="1"/>
  <c r="B116" i="8" s="1"/>
  <c r="C178" i="5"/>
  <c r="C165" i="6" s="1"/>
  <c r="C116" i="7" s="1"/>
  <c r="C116" i="8" s="1"/>
  <c r="D178" i="5"/>
  <c r="D165" i="6" s="1"/>
  <c r="D116" i="7" s="1"/>
  <c r="D116" i="8" s="1"/>
  <c r="E178" i="5"/>
  <c r="E165" i="6" s="1"/>
  <c r="E116" i="7" s="1"/>
  <c r="E116" i="8" s="1"/>
  <c r="A179" i="5"/>
  <c r="A167" i="6" s="1"/>
  <c r="B179" i="5"/>
  <c r="B167" i="6" s="1"/>
  <c r="C179" i="5"/>
  <c r="C167" i="6" s="1"/>
  <c r="D179" i="5"/>
  <c r="D167" i="6" s="1"/>
  <c r="E179" i="5"/>
  <c r="E167" i="6" s="1"/>
  <c r="A180" i="5"/>
  <c r="A166" i="6" s="1"/>
  <c r="A117" i="7" s="1"/>
  <c r="A117" i="8" s="1"/>
  <c r="Q117" i="8" s="1"/>
  <c r="B180" i="5"/>
  <c r="B166" i="6" s="1"/>
  <c r="B117" i="7" s="1"/>
  <c r="B117" i="8" s="1"/>
  <c r="C180" i="5"/>
  <c r="C166" i="6" s="1"/>
  <c r="C117" i="7" s="1"/>
  <c r="C117" i="8" s="1"/>
  <c r="D180" i="5"/>
  <c r="D166" i="6" s="1"/>
  <c r="D117" i="7" s="1"/>
  <c r="D117" i="8" s="1"/>
  <c r="E180" i="5"/>
  <c r="E166" i="6" s="1"/>
  <c r="E117" i="7" s="1"/>
  <c r="E117" i="8" s="1"/>
  <c r="A181" i="5"/>
  <c r="A168" i="6" s="1"/>
  <c r="A118" i="7" s="1"/>
  <c r="A118" i="8" s="1"/>
  <c r="Q118" i="8" s="1"/>
  <c r="B181" i="5"/>
  <c r="B168" i="6" s="1"/>
  <c r="B118" i="7" s="1"/>
  <c r="B118" i="8" s="1"/>
  <c r="C181" i="5"/>
  <c r="C168" i="6" s="1"/>
  <c r="D181" i="5"/>
  <c r="E181" i="5"/>
  <c r="E168" i="6" s="1"/>
  <c r="E118" i="7" s="1"/>
  <c r="E118" i="8" s="1"/>
  <c r="A182" i="5"/>
  <c r="A169" i="6" s="1"/>
  <c r="A119" i="7" s="1"/>
  <c r="A119" i="8" s="1"/>
  <c r="Q119" i="8" s="1"/>
  <c r="B182" i="5"/>
  <c r="B169" i="6" s="1"/>
  <c r="B119" i="7" s="1"/>
  <c r="B119" i="8" s="1"/>
  <c r="C182" i="5"/>
  <c r="C169" i="6" s="1"/>
  <c r="C119" i="7" s="1"/>
  <c r="C119" i="8" s="1"/>
  <c r="D182" i="5"/>
  <c r="D169" i="6" s="1"/>
  <c r="D119" i="7" s="1"/>
  <c r="D119" i="8" s="1"/>
  <c r="E182" i="5"/>
  <c r="E169" i="6" s="1"/>
  <c r="E119" i="7" s="1"/>
  <c r="E119" i="8" s="1"/>
  <c r="C117" i="9" s="1"/>
  <c r="A183" i="5"/>
  <c r="A170" i="6" s="1"/>
  <c r="A120" i="7" s="1"/>
  <c r="A120" i="8" s="1"/>
  <c r="Q120" i="8" s="1"/>
  <c r="B183" i="5"/>
  <c r="B170" i="6" s="1"/>
  <c r="B120" i="7" s="1"/>
  <c r="B120" i="8" s="1"/>
  <c r="C183" i="5"/>
  <c r="C170" i="6" s="1"/>
  <c r="C120" i="7" s="1"/>
  <c r="C120" i="8" s="1"/>
  <c r="D183" i="5"/>
  <c r="D170" i="6" s="1"/>
  <c r="D120" i="7" s="1"/>
  <c r="D120" i="8" s="1"/>
  <c r="B24" i="9" s="1"/>
  <c r="E183" i="5"/>
  <c r="E170" i="6" s="1"/>
  <c r="E120" i="7" s="1"/>
  <c r="E120" i="8" s="1"/>
  <c r="A184" i="5"/>
  <c r="A171" i="6" s="1"/>
  <c r="B184" i="5"/>
  <c r="B171" i="6" s="1"/>
  <c r="C184" i="5"/>
  <c r="C171" i="6" s="1"/>
  <c r="D184" i="5"/>
  <c r="D171" i="6" s="1"/>
  <c r="E184" i="5"/>
  <c r="E171" i="6" s="1"/>
  <c r="A185" i="5"/>
  <c r="A172" i="6" s="1"/>
  <c r="B185" i="5"/>
  <c r="B172" i="6" s="1"/>
  <c r="C185" i="5"/>
  <c r="C172" i="6" s="1"/>
  <c r="D185" i="5"/>
  <c r="D172" i="6" s="1"/>
  <c r="E185" i="5"/>
  <c r="E172" i="6" s="1"/>
  <c r="A186" i="5"/>
  <c r="A173" i="6" s="1"/>
  <c r="A121" i="7" s="1"/>
  <c r="A121" i="8" s="1"/>
  <c r="Q121" i="8" s="1"/>
  <c r="B186" i="5"/>
  <c r="B173" i="6" s="1"/>
  <c r="B121" i="7" s="1"/>
  <c r="B121" i="8" s="1"/>
  <c r="C186" i="5"/>
  <c r="C173" i="6" s="1"/>
  <c r="C121" i="7" s="1"/>
  <c r="C121" i="8" s="1"/>
  <c r="D186" i="5"/>
  <c r="D173" i="6" s="1"/>
  <c r="D121" i="7" s="1"/>
  <c r="D121" i="8" s="1"/>
  <c r="E186" i="5"/>
  <c r="E173" i="6" s="1"/>
  <c r="E121" i="7" s="1"/>
  <c r="E121" i="8" s="1"/>
  <c r="C119" i="9" s="1"/>
  <c r="A187" i="5"/>
  <c r="A174" i="6" s="1"/>
  <c r="B187" i="5"/>
  <c r="C187" i="5"/>
  <c r="C174" i="6" s="1"/>
  <c r="D187" i="5"/>
  <c r="D174" i="6" s="1"/>
  <c r="E187" i="5"/>
  <c r="E174" i="6" s="1"/>
  <c r="A188" i="5"/>
  <c r="A175" i="6" s="1"/>
  <c r="A122" i="7" s="1"/>
  <c r="A122" i="8" s="1"/>
  <c r="Q122" i="8" s="1"/>
  <c r="B188" i="5"/>
  <c r="B175" i="6" s="1"/>
  <c r="B122" i="7" s="1"/>
  <c r="B122" i="8" s="1"/>
  <c r="C188" i="5"/>
  <c r="C175" i="6" s="1"/>
  <c r="C122" i="7" s="1"/>
  <c r="C122" i="8" s="1"/>
  <c r="D188" i="5"/>
  <c r="D175" i="6" s="1"/>
  <c r="D122" i="7" s="1"/>
  <c r="D122" i="8" s="1"/>
  <c r="E188" i="5"/>
  <c r="E175" i="6" s="1"/>
  <c r="E122" i="7" s="1"/>
  <c r="E122" i="8" s="1"/>
  <c r="A189" i="5"/>
  <c r="A177" i="6" s="1"/>
  <c r="B189" i="5"/>
  <c r="B177" i="6" s="1"/>
  <c r="C189" i="5"/>
  <c r="C177" i="6" s="1"/>
  <c r="D189" i="5"/>
  <c r="E189" i="5"/>
  <c r="E177" i="6" s="1"/>
  <c r="A190" i="5"/>
  <c r="A176" i="6" s="1"/>
  <c r="A123" i="7" s="1"/>
  <c r="A123" i="8" s="1"/>
  <c r="Q123" i="8" s="1"/>
  <c r="B190" i="5"/>
  <c r="B176" i="6" s="1"/>
  <c r="B123" i="7" s="1"/>
  <c r="B123" i="8" s="1"/>
  <c r="C190" i="5"/>
  <c r="C176" i="6" s="1"/>
  <c r="C123" i="7" s="1"/>
  <c r="C123" i="8" s="1"/>
  <c r="D190" i="5"/>
  <c r="D176" i="6" s="1"/>
  <c r="D123" i="7" s="1"/>
  <c r="D123" i="8" s="1"/>
  <c r="E190" i="5"/>
  <c r="E176" i="6" s="1"/>
  <c r="E123" i="7" s="1"/>
  <c r="E123" i="8" s="1"/>
  <c r="A191" i="5"/>
  <c r="A178" i="6" s="1"/>
  <c r="A124" i="7" s="1"/>
  <c r="A124" i="8" s="1"/>
  <c r="Q124" i="8" s="1"/>
  <c r="B191" i="5"/>
  <c r="B178" i="6" s="1"/>
  <c r="B124" i="7" s="1"/>
  <c r="B124" i="8" s="1"/>
  <c r="C191" i="5"/>
  <c r="C178" i="6" s="1"/>
  <c r="C124" i="7" s="1"/>
  <c r="C124" i="8" s="1"/>
  <c r="D191" i="5"/>
  <c r="D178" i="6" s="1"/>
  <c r="D124" i="7" s="1"/>
  <c r="D124" i="8" s="1"/>
  <c r="B112" i="9" s="1"/>
  <c r="E191" i="5"/>
  <c r="E178" i="6" s="1"/>
  <c r="E124" i="7" s="1"/>
  <c r="E124" i="8" s="1"/>
  <c r="A192" i="5"/>
  <c r="A179" i="6" s="1"/>
  <c r="B192" i="5"/>
  <c r="B179" i="6" s="1"/>
  <c r="C192" i="5"/>
  <c r="C179" i="6" s="1"/>
  <c r="D192" i="5"/>
  <c r="D179" i="6" s="1"/>
  <c r="E192" i="5"/>
  <c r="E179" i="6" s="1"/>
  <c r="A193" i="5"/>
  <c r="A180" i="6" s="1"/>
  <c r="A125" i="7" s="1"/>
  <c r="A125" i="8" s="1"/>
  <c r="Q125" i="8" s="1"/>
  <c r="B193" i="5"/>
  <c r="C193" i="5"/>
  <c r="C180" i="6" s="1"/>
  <c r="C125" i="7" s="1"/>
  <c r="C125" i="8" s="1"/>
  <c r="D193" i="5"/>
  <c r="D180" i="6" s="1"/>
  <c r="D125" i="7" s="1"/>
  <c r="D125" i="8" s="1"/>
  <c r="E193" i="5"/>
  <c r="E180" i="6" s="1"/>
  <c r="E125" i="7" s="1"/>
  <c r="E125" i="8" s="1"/>
  <c r="A194" i="5"/>
  <c r="A181" i="6" s="1"/>
  <c r="B194" i="5"/>
  <c r="B181" i="6" s="1"/>
  <c r="C194" i="5"/>
  <c r="C181" i="6" s="1"/>
  <c r="D194" i="5"/>
  <c r="D181" i="6" s="1"/>
  <c r="E194" i="5"/>
  <c r="E181" i="6" s="1"/>
  <c r="A196" i="5"/>
  <c r="A184" i="6" s="1"/>
  <c r="B196" i="5"/>
  <c r="B184" i="6" s="1"/>
  <c r="C196" i="5"/>
  <c r="C184" i="6" s="1"/>
  <c r="D196" i="5"/>
  <c r="D184" i="6" s="1"/>
  <c r="E196" i="5"/>
  <c r="E184" i="6" s="1"/>
  <c r="A195" i="5"/>
  <c r="A182" i="6" s="1"/>
  <c r="A126" i="7" s="1"/>
  <c r="A126" i="8" s="1"/>
  <c r="Q126" i="8" s="1"/>
  <c r="B195" i="5"/>
  <c r="B182" i="6" s="1"/>
  <c r="B126" i="7" s="1"/>
  <c r="B126" i="8" s="1"/>
  <c r="C195" i="5"/>
  <c r="C182" i="6" s="1"/>
  <c r="C126" i="7" s="1"/>
  <c r="C126" i="8" s="1"/>
  <c r="D195" i="5"/>
  <c r="E195" i="5"/>
  <c r="E182" i="6" s="1"/>
  <c r="E126" i="7" s="1"/>
  <c r="E126" i="8" s="1"/>
  <c r="A197" i="5"/>
  <c r="A183" i="6" s="1"/>
  <c r="B197" i="5"/>
  <c r="B183" i="6" s="1"/>
  <c r="C197" i="5"/>
  <c r="C183" i="6" s="1"/>
  <c r="D197" i="5"/>
  <c r="D183" i="6" s="1"/>
  <c r="E197" i="5"/>
  <c r="E183" i="6" s="1"/>
  <c r="A198" i="5"/>
  <c r="A185" i="6" s="1"/>
  <c r="A127" i="7" s="1"/>
  <c r="A127" i="8" s="1"/>
  <c r="Q127" i="8" s="1"/>
  <c r="B198" i="5"/>
  <c r="B185" i="6" s="1"/>
  <c r="B127" i="7" s="1"/>
  <c r="B127" i="8" s="1"/>
  <c r="C198" i="5"/>
  <c r="C185" i="6" s="1"/>
  <c r="C127" i="7" s="1"/>
  <c r="C127" i="8" s="1"/>
  <c r="D198" i="5"/>
  <c r="D185" i="6" s="1"/>
  <c r="D127" i="7" s="1"/>
  <c r="D127" i="8" s="1"/>
  <c r="B49" i="9" s="1"/>
  <c r="E198" i="5"/>
  <c r="E185" i="6" s="1"/>
  <c r="E127" i="7" s="1"/>
  <c r="E127" i="8" s="1"/>
  <c r="A199" i="5"/>
  <c r="A186" i="6" s="1"/>
  <c r="A128" i="7" s="1"/>
  <c r="A128" i="8" s="1"/>
  <c r="Q128" i="8" s="1"/>
  <c r="B199" i="5"/>
  <c r="B186" i="6" s="1"/>
  <c r="C199" i="5"/>
  <c r="C186" i="6" s="1"/>
  <c r="C128" i="7" s="1"/>
  <c r="C128" i="8" s="1"/>
  <c r="D199" i="5"/>
  <c r="D186" i="6" s="1"/>
  <c r="D128" i="7" s="1"/>
  <c r="D128" i="8" s="1"/>
  <c r="E199" i="5"/>
  <c r="E186" i="6" s="1"/>
  <c r="E128" i="7" s="1"/>
  <c r="E128" i="8" s="1"/>
  <c r="A201" i="5"/>
  <c r="A188" i="6" s="1"/>
  <c r="B201" i="5"/>
  <c r="B188" i="6" s="1"/>
  <c r="C201" i="5"/>
  <c r="C188" i="6" s="1"/>
  <c r="D201" i="5"/>
  <c r="D188" i="6" s="1"/>
  <c r="E201" i="5"/>
  <c r="E188" i="6" s="1"/>
  <c r="A200" i="5"/>
  <c r="A187" i="6" s="1"/>
  <c r="A129" i="7" s="1"/>
  <c r="A129" i="8" s="1"/>
  <c r="Q129" i="8" s="1"/>
  <c r="B200" i="5"/>
  <c r="B187" i="6" s="1"/>
  <c r="B129" i="7" s="1"/>
  <c r="B129" i="8" s="1"/>
  <c r="C200" i="5"/>
  <c r="C187" i="6" s="1"/>
  <c r="C129" i="7" s="1"/>
  <c r="C129" i="8" s="1"/>
  <c r="D200" i="5"/>
  <c r="D187" i="6" s="1"/>
  <c r="D129" i="7" s="1"/>
  <c r="D129" i="8" s="1"/>
  <c r="B127" i="9" s="1"/>
  <c r="E200" i="5"/>
  <c r="E187" i="6" s="1"/>
  <c r="E129" i="7" s="1"/>
  <c r="E129" i="8" s="1"/>
  <c r="A202" i="5"/>
  <c r="B202" i="5"/>
  <c r="C202" i="5"/>
  <c r="D202" i="5"/>
  <c r="E202" i="5"/>
  <c r="A203" i="5"/>
  <c r="A190" i="6" s="1"/>
  <c r="B203" i="5"/>
  <c r="B190" i="6" s="1"/>
  <c r="C203" i="5"/>
  <c r="C190" i="6" s="1"/>
  <c r="D203" i="5"/>
  <c r="D190" i="6" s="1"/>
  <c r="E203" i="5"/>
  <c r="E190" i="6" s="1"/>
  <c r="A204" i="5"/>
  <c r="A189" i="6" s="1"/>
  <c r="A130" i="7" s="1"/>
  <c r="A130" i="8" s="1"/>
  <c r="Q130" i="8" s="1"/>
  <c r="B204" i="5"/>
  <c r="B189" i="6" s="1"/>
  <c r="B130" i="7" s="1"/>
  <c r="B130" i="8" s="1"/>
  <c r="C204" i="5"/>
  <c r="C189" i="6" s="1"/>
  <c r="C130" i="7" s="1"/>
  <c r="C130" i="8" s="1"/>
  <c r="D204" i="5"/>
  <c r="D189" i="6" s="1"/>
  <c r="D130" i="7" s="1"/>
  <c r="D130" i="8" s="1"/>
  <c r="E204" i="5"/>
  <c r="E189" i="6" s="1"/>
  <c r="E130" i="7" s="1"/>
  <c r="E130" i="8" s="1"/>
  <c r="A205" i="5"/>
  <c r="A191" i="6" s="1"/>
  <c r="A131" i="7" s="1"/>
  <c r="A131" i="8" s="1"/>
  <c r="Q131" i="8" s="1"/>
  <c r="B205" i="5"/>
  <c r="C205" i="5"/>
  <c r="C191" i="6" s="1"/>
  <c r="C131" i="7" s="1"/>
  <c r="C131" i="8" s="1"/>
  <c r="D205" i="5"/>
  <c r="D191" i="6" s="1"/>
  <c r="D131" i="7" s="1"/>
  <c r="D131" i="8" s="1"/>
  <c r="B97" i="9" s="1"/>
  <c r="E205" i="5"/>
  <c r="E191" i="6" s="1"/>
  <c r="E131" i="7" s="1"/>
  <c r="E131" i="8" s="1"/>
  <c r="C97" i="9" s="1"/>
  <c r="A206" i="5"/>
  <c r="A193" i="6" s="1"/>
  <c r="B206" i="5"/>
  <c r="B193" i="6" s="1"/>
  <c r="C206" i="5"/>
  <c r="C193" i="6" s="1"/>
  <c r="D206" i="5"/>
  <c r="D193" i="6" s="1"/>
  <c r="E206" i="5"/>
  <c r="E193" i="6" s="1"/>
  <c r="A207" i="5"/>
  <c r="A192" i="6" s="1"/>
  <c r="A132" i="7" s="1"/>
  <c r="A132" i="8" s="1"/>
  <c r="Q132" i="8" s="1"/>
  <c r="B207" i="5"/>
  <c r="B192" i="6" s="1"/>
  <c r="B132" i="7" s="1"/>
  <c r="B132" i="8" s="1"/>
  <c r="C207" i="5"/>
  <c r="C192" i="6" s="1"/>
  <c r="C132" i="7" s="1"/>
  <c r="C132" i="8" s="1"/>
  <c r="D207" i="5"/>
  <c r="D192" i="6" s="1"/>
  <c r="D132" i="7" s="1"/>
  <c r="D132" i="8" s="1"/>
  <c r="E207" i="5"/>
  <c r="E192" i="6" s="1"/>
  <c r="A208" i="5"/>
  <c r="A194" i="6" s="1"/>
  <c r="A133" i="7" s="1"/>
  <c r="A133" i="8" s="1"/>
  <c r="Q133" i="8" s="1"/>
  <c r="B208" i="5"/>
  <c r="B194" i="6" s="1"/>
  <c r="B133" i="7" s="1"/>
  <c r="B133" i="8" s="1"/>
  <c r="C208" i="5"/>
  <c r="C194" i="6" s="1"/>
  <c r="C133" i="7" s="1"/>
  <c r="C133" i="8" s="1"/>
  <c r="D208" i="5"/>
  <c r="D194" i="6" s="1"/>
  <c r="D133" i="7" s="1"/>
  <c r="D133" i="8" s="1"/>
  <c r="B131" i="9" s="1"/>
  <c r="E208" i="5"/>
  <c r="E194" i="6" s="1"/>
  <c r="E133" i="7" s="1"/>
  <c r="E133" i="8" s="1"/>
  <c r="A209" i="5"/>
  <c r="A195" i="6" s="1"/>
  <c r="A134" i="7" s="1"/>
  <c r="A134" i="8" s="1"/>
  <c r="Q134" i="8" s="1"/>
  <c r="B209" i="5"/>
  <c r="B195" i="6" s="1"/>
  <c r="B134" i="7" s="1"/>
  <c r="B134" i="8" s="1"/>
  <c r="C209" i="5"/>
  <c r="C195" i="6" s="1"/>
  <c r="C134" i="7" s="1"/>
  <c r="C134" i="8" s="1"/>
  <c r="D209" i="5"/>
  <c r="D195" i="6" s="1"/>
  <c r="D134" i="7" s="1"/>
  <c r="D134" i="8" s="1"/>
  <c r="E209" i="5"/>
  <c r="E195" i="6" s="1"/>
  <c r="E134" i="7" s="1"/>
  <c r="E134" i="8" s="1"/>
  <c r="A210" i="5"/>
  <c r="B210" i="5"/>
  <c r="C210" i="5"/>
  <c r="D210" i="5"/>
  <c r="E210" i="5"/>
  <c r="A211" i="5"/>
  <c r="A196" i="6" s="1"/>
  <c r="A135" i="7" s="1"/>
  <c r="A135" i="8" s="1"/>
  <c r="Q135" i="8" s="1"/>
  <c r="B211" i="5"/>
  <c r="B196" i="6" s="1"/>
  <c r="B135" i="7" s="1"/>
  <c r="B135" i="8" s="1"/>
  <c r="C211" i="5"/>
  <c r="C196" i="6" s="1"/>
  <c r="C135" i="7" s="1"/>
  <c r="C135" i="8" s="1"/>
  <c r="D211" i="5"/>
  <c r="D196" i="6" s="1"/>
  <c r="D135" i="7" s="1"/>
  <c r="D135" i="8" s="1"/>
  <c r="E211" i="5"/>
  <c r="E196" i="6" s="1"/>
  <c r="E135" i="7" s="1"/>
  <c r="E135" i="8" s="1"/>
  <c r="A212" i="5"/>
  <c r="A197" i="6" s="1"/>
  <c r="B212" i="5"/>
  <c r="B197" i="6" s="1"/>
  <c r="C212" i="5"/>
  <c r="C197" i="6" s="1"/>
  <c r="D212" i="5"/>
  <c r="D197" i="6" s="1"/>
  <c r="E212" i="5"/>
  <c r="E197" i="6" s="1"/>
  <c r="A213" i="5"/>
  <c r="A198" i="6" s="1"/>
  <c r="A136" i="7" s="1"/>
  <c r="A136" i="8" s="1"/>
  <c r="Q136" i="8" s="1"/>
  <c r="B213" i="5"/>
  <c r="B198" i="6" s="1"/>
  <c r="B136" i="7" s="1"/>
  <c r="B136" i="8" s="1"/>
  <c r="C213" i="5"/>
  <c r="C198" i="6" s="1"/>
  <c r="C136" i="7" s="1"/>
  <c r="C136" i="8" s="1"/>
  <c r="D213" i="5"/>
  <c r="D198" i="6" s="1"/>
  <c r="D136" i="7" s="1"/>
  <c r="D136" i="8" s="1"/>
  <c r="B86" i="9" s="1"/>
  <c r="E213" i="5"/>
  <c r="E198" i="6" s="1"/>
  <c r="E136" i="7" s="1"/>
  <c r="E136" i="8" s="1"/>
  <c r="C86" i="9" s="1"/>
  <c r="A214" i="5"/>
  <c r="A199" i="6" s="1"/>
  <c r="B214" i="5"/>
  <c r="C214" i="5"/>
  <c r="C199" i="6" s="1"/>
  <c r="C137" i="7" s="1"/>
  <c r="C137" i="8" s="1"/>
  <c r="D214" i="5"/>
  <c r="D199" i="6" s="1"/>
  <c r="D137" i="7" s="1"/>
  <c r="D137" i="8" s="1"/>
  <c r="E214" i="5"/>
  <c r="E199" i="6" s="1"/>
  <c r="E137" i="7" s="1"/>
  <c r="E137" i="8" s="1"/>
  <c r="C135" i="9" s="1"/>
  <c r="A215" i="5"/>
  <c r="A200" i="6" s="1"/>
  <c r="A138" i="7" s="1"/>
  <c r="A138" i="8" s="1"/>
  <c r="Q138" i="8" s="1"/>
  <c r="B215" i="5"/>
  <c r="B200" i="6" s="1"/>
  <c r="B138" i="7" s="1"/>
  <c r="B138" i="8" s="1"/>
  <c r="C215" i="5"/>
  <c r="C200" i="6" s="1"/>
  <c r="C138" i="7" s="1"/>
  <c r="C138" i="8" s="1"/>
  <c r="D215" i="5"/>
  <c r="E215" i="5"/>
  <c r="E200" i="6" s="1"/>
  <c r="E138" i="7" s="1"/>
  <c r="E138" i="8" s="1"/>
  <c r="A216" i="5"/>
  <c r="A201" i="6" s="1"/>
  <c r="B216" i="5"/>
  <c r="B201" i="6" s="1"/>
  <c r="C216" i="5"/>
  <c r="C201" i="6" s="1"/>
  <c r="D216" i="5"/>
  <c r="D201" i="6" s="1"/>
  <c r="E216" i="5"/>
  <c r="E201" i="6" s="1"/>
  <c r="A217" i="5"/>
  <c r="A202" i="6" s="1"/>
  <c r="A139" i="7" s="1"/>
  <c r="A139" i="8" s="1"/>
  <c r="Q139" i="8" s="1"/>
  <c r="B217" i="5"/>
  <c r="B202" i="6" s="1"/>
  <c r="B139" i="7" s="1"/>
  <c r="B139" i="8" s="1"/>
  <c r="C217" i="5"/>
  <c r="C202" i="6" s="1"/>
  <c r="C139" i="7" s="1"/>
  <c r="C139" i="8" s="1"/>
  <c r="D217" i="5"/>
  <c r="D202" i="6" s="1"/>
  <c r="D139" i="7" s="1"/>
  <c r="D139" i="8" s="1"/>
  <c r="E217" i="5"/>
  <c r="E202" i="6" s="1"/>
  <c r="E139" i="7" s="1"/>
  <c r="E139" i="8" s="1"/>
  <c r="A218" i="5"/>
  <c r="A203" i="6" s="1"/>
  <c r="B218" i="5"/>
  <c r="B203" i="6" s="1"/>
  <c r="C218" i="5"/>
  <c r="C203" i="6" s="1"/>
  <c r="D218" i="5"/>
  <c r="D203" i="6" s="1"/>
  <c r="E218" i="5"/>
  <c r="E203" i="6" s="1"/>
  <c r="A219" i="5"/>
  <c r="A204" i="6" s="1"/>
  <c r="A140" i="7" s="1"/>
  <c r="A140" i="8" s="1"/>
  <c r="Q140" i="8" s="1"/>
  <c r="B219" i="5"/>
  <c r="B204" i="6" s="1"/>
  <c r="B140" i="7" s="1"/>
  <c r="B140" i="8" s="1"/>
  <c r="C219" i="5"/>
  <c r="C204" i="6" s="1"/>
  <c r="C140" i="7" s="1"/>
  <c r="C140" i="8" s="1"/>
  <c r="D219" i="5"/>
  <c r="D204" i="6" s="1"/>
  <c r="D140" i="7" s="1"/>
  <c r="D140" i="8" s="1"/>
  <c r="B138" i="9" s="1"/>
  <c r="E219" i="5"/>
  <c r="E204" i="6" s="1"/>
  <c r="E140" i="7" s="1"/>
  <c r="E140" i="8" s="1"/>
  <c r="C138" i="9" s="1"/>
  <c r="A220" i="5"/>
  <c r="A205" i="6" s="1"/>
  <c r="B220" i="5"/>
  <c r="B205" i="6" s="1"/>
  <c r="C220" i="5"/>
  <c r="C205" i="6" s="1"/>
  <c r="D220" i="5"/>
  <c r="D205" i="6" s="1"/>
  <c r="E220" i="5"/>
  <c r="E205" i="6" s="1"/>
  <c r="A221" i="5"/>
  <c r="A206" i="6" s="1"/>
  <c r="A141" i="7" s="1"/>
  <c r="A141" i="8" s="1"/>
  <c r="Q141" i="8" s="1"/>
  <c r="B221" i="5"/>
  <c r="B206" i="6" s="1"/>
  <c r="B141" i="7" s="1"/>
  <c r="B141" i="8" s="1"/>
  <c r="C221" i="5"/>
  <c r="C206" i="6" s="1"/>
  <c r="C141" i="7" s="1"/>
  <c r="C141" i="8" s="1"/>
  <c r="D221" i="5"/>
  <c r="D206" i="6" s="1"/>
  <c r="D141" i="7" s="1"/>
  <c r="D141" i="8" s="1"/>
  <c r="E221" i="5"/>
  <c r="E206" i="6" s="1"/>
  <c r="E141" i="7" s="1"/>
  <c r="E141" i="8" s="1"/>
  <c r="A222" i="5"/>
  <c r="A207" i="6" s="1"/>
  <c r="B222" i="5"/>
  <c r="C222" i="5"/>
  <c r="C207" i="6" s="1"/>
  <c r="D222" i="5"/>
  <c r="D207" i="6" s="1"/>
  <c r="E222" i="5"/>
  <c r="E207" i="6" s="1"/>
  <c r="A223" i="5"/>
  <c r="B223" i="5"/>
  <c r="C223" i="5"/>
  <c r="D223" i="5"/>
  <c r="E223" i="5"/>
  <c r="A224" i="5"/>
  <c r="A208" i="6" s="1"/>
  <c r="A142" i="7" s="1"/>
  <c r="A142" i="8" s="1"/>
  <c r="Q142" i="8" s="1"/>
  <c r="B224" i="5"/>
  <c r="B208" i="6" s="1"/>
  <c r="B142" i="7" s="1"/>
  <c r="B142" i="8" s="1"/>
  <c r="C224" i="5"/>
  <c r="C208" i="6" s="1"/>
  <c r="C142" i="7" s="1"/>
  <c r="C142" i="8" s="1"/>
  <c r="D224" i="5"/>
  <c r="E224" i="5"/>
  <c r="E208" i="6" s="1"/>
  <c r="E142" i="7" s="1"/>
  <c r="E142" i="8" s="1"/>
  <c r="C80" i="9" s="1"/>
  <c r="A225" i="5"/>
  <c r="A209" i="6" s="1"/>
  <c r="B225" i="5"/>
  <c r="B209" i="6" s="1"/>
  <c r="C225" i="5"/>
  <c r="C209" i="6" s="1"/>
  <c r="D225" i="5"/>
  <c r="D209" i="6" s="1"/>
  <c r="E225" i="5"/>
  <c r="E209" i="6" s="1"/>
  <c r="A226" i="5"/>
  <c r="A210" i="6" s="1"/>
  <c r="A143" i="7" s="1"/>
  <c r="A143" i="8" s="1"/>
  <c r="Q143" i="8" s="1"/>
  <c r="B226" i="5"/>
  <c r="B210" i="6" s="1"/>
  <c r="B143" i="7" s="1"/>
  <c r="B143" i="8" s="1"/>
  <c r="C226" i="5"/>
  <c r="C210" i="6" s="1"/>
  <c r="C143" i="7" s="1"/>
  <c r="C143" i="8" s="1"/>
  <c r="D226" i="5"/>
  <c r="D210" i="6" s="1"/>
  <c r="D143" i="7" s="1"/>
  <c r="D143" i="8" s="1"/>
  <c r="E226" i="5"/>
  <c r="E210" i="6" s="1"/>
  <c r="E143" i="7" s="1"/>
  <c r="E143" i="8" s="1"/>
  <c r="A227" i="5"/>
  <c r="A211" i="6" s="1"/>
  <c r="A144" i="7" s="1"/>
  <c r="A144" i="8" s="1"/>
  <c r="Q144" i="8" s="1"/>
  <c r="B227" i="5"/>
  <c r="B211" i="6" s="1"/>
  <c r="B144" i="7" s="1"/>
  <c r="B144" i="8" s="1"/>
  <c r="C227" i="5"/>
  <c r="C211" i="6" s="1"/>
  <c r="C144" i="7" s="1"/>
  <c r="C144" i="8" s="1"/>
  <c r="D227" i="5"/>
  <c r="D211" i="6" s="1"/>
  <c r="D144" i="7" s="1"/>
  <c r="D144" i="8" s="1"/>
  <c r="B142" i="9" s="1"/>
  <c r="E227" i="5"/>
  <c r="E211" i="6" s="1"/>
  <c r="E144" i="7" s="1"/>
  <c r="E144" i="8" s="1"/>
  <c r="C142" i="9" s="1"/>
  <c r="A228" i="5"/>
  <c r="B228" i="5"/>
  <c r="C228" i="5"/>
  <c r="D228" i="5"/>
  <c r="E228" i="5"/>
  <c r="A229" i="5"/>
  <c r="A212" i="6" s="1"/>
  <c r="A145" i="7" s="1"/>
  <c r="A145" i="8" s="1"/>
  <c r="Q145" i="8" s="1"/>
  <c r="B229" i="5"/>
  <c r="B212" i="6" s="1"/>
  <c r="B145" i="7" s="1"/>
  <c r="B145" i="8" s="1"/>
  <c r="C229" i="5"/>
  <c r="C212" i="6" s="1"/>
  <c r="C145" i="7" s="1"/>
  <c r="C145" i="8" s="1"/>
  <c r="D229" i="5"/>
  <c r="D212" i="6" s="1"/>
  <c r="D145" i="7" s="1"/>
  <c r="D145" i="8" s="1"/>
  <c r="E229" i="5"/>
  <c r="E212" i="6" s="1"/>
  <c r="E145" i="7" s="1"/>
  <c r="E145" i="8" s="1"/>
  <c r="A230" i="5"/>
  <c r="A213" i="6" s="1"/>
  <c r="B230" i="5"/>
  <c r="B213" i="6" s="1"/>
  <c r="C230" i="5"/>
  <c r="C213" i="6" s="1"/>
  <c r="D230" i="5"/>
  <c r="D213" i="6" s="1"/>
  <c r="E230" i="5"/>
  <c r="E213" i="6" s="1"/>
  <c r="A231" i="5"/>
  <c r="A214" i="6" s="1"/>
  <c r="A146" i="7" s="1"/>
  <c r="A146" i="8" s="1"/>
  <c r="Q146" i="8" s="1"/>
  <c r="B231" i="5"/>
  <c r="B214" i="6" s="1"/>
  <c r="B146" i="7" s="1"/>
  <c r="B146" i="8" s="1"/>
  <c r="C231" i="5"/>
  <c r="C214" i="6" s="1"/>
  <c r="C146" i="7" s="1"/>
  <c r="C146" i="8" s="1"/>
  <c r="D231" i="5"/>
  <c r="D214" i="6" s="1"/>
  <c r="D146" i="7" s="1"/>
  <c r="D146" i="8" s="1"/>
  <c r="E231" i="5"/>
  <c r="E214" i="6" s="1"/>
  <c r="E146" i="7" s="1"/>
  <c r="E146" i="8" s="1"/>
  <c r="A232" i="5"/>
  <c r="B232" i="5"/>
  <c r="C232" i="5"/>
  <c r="D232" i="5"/>
  <c r="E232" i="5"/>
  <c r="A233" i="5"/>
  <c r="A215" i="6" s="1"/>
  <c r="A147" i="7" s="1"/>
  <c r="A147" i="8" s="1"/>
  <c r="Q147" i="8" s="1"/>
  <c r="B233" i="5"/>
  <c r="C233" i="5"/>
  <c r="C215" i="6" s="1"/>
  <c r="C147" i="7" s="1"/>
  <c r="C147" i="8" s="1"/>
  <c r="D233" i="5"/>
  <c r="D215" i="6" s="1"/>
  <c r="D147" i="7" s="1"/>
  <c r="D147" i="8" s="1"/>
  <c r="E233" i="5"/>
  <c r="E215" i="6" s="1"/>
  <c r="E147" i="7" s="1"/>
  <c r="E147" i="8" s="1"/>
  <c r="C324" i="9" s="1"/>
  <c r="A234" i="5"/>
  <c r="A216" i="6" s="1"/>
  <c r="A148" i="7" s="1"/>
  <c r="A148" i="8" s="1"/>
  <c r="Q148" i="8" s="1"/>
  <c r="B234" i="5"/>
  <c r="B216" i="6" s="1"/>
  <c r="B148" i="7" s="1"/>
  <c r="B148" i="8" s="1"/>
  <c r="C234" i="5"/>
  <c r="C216" i="6" s="1"/>
  <c r="C148" i="7" s="1"/>
  <c r="C148" i="8" s="1"/>
  <c r="D234" i="5"/>
  <c r="D216" i="6" s="1"/>
  <c r="D148" i="7" s="1"/>
  <c r="D148" i="8" s="1"/>
  <c r="B48" i="9" s="1"/>
  <c r="E234" i="5"/>
  <c r="E216" i="6" s="1"/>
  <c r="E148" i="7" s="1"/>
  <c r="E148" i="8" s="1"/>
  <c r="C48" i="9" s="1"/>
  <c r="A235" i="5"/>
  <c r="A218" i="6" s="1"/>
  <c r="B235" i="5"/>
  <c r="B218" i="6" s="1"/>
  <c r="C235" i="5"/>
  <c r="C218" i="6" s="1"/>
  <c r="D235" i="5"/>
  <c r="D218" i="6" s="1"/>
  <c r="E235" i="5"/>
  <c r="E218" i="6" s="1"/>
  <c r="A236" i="5"/>
  <c r="A217" i="6" s="1"/>
  <c r="B236" i="5"/>
  <c r="B217" i="6" s="1"/>
  <c r="C236" i="5"/>
  <c r="C217" i="6" s="1"/>
  <c r="D236" i="5"/>
  <c r="D217" i="6" s="1"/>
  <c r="E236" i="5"/>
  <c r="E217" i="6" s="1"/>
  <c r="A237" i="5"/>
  <c r="A219" i="6" s="1"/>
  <c r="A149" i="7" s="1"/>
  <c r="A149" i="8" s="1"/>
  <c r="Q149" i="8" s="1"/>
  <c r="B237" i="5"/>
  <c r="B219" i="6" s="1"/>
  <c r="B149" i="7" s="1"/>
  <c r="B149" i="8" s="1"/>
  <c r="C237" i="5"/>
  <c r="C219" i="6" s="1"/>
  <c r="C149" i="7" s="1"/>
  <c r="C149" i="8" s="1"/>
  <c r="D237" i="5"/>
  <c r="D219" i="6" s="1"/>
  <c r="D149" i="7" s="1"/>
  <c r="D149" i="8" s="1"/>
  <c r="E237" i="5"/>
  <c r="E219" i="6" s="1"/>
  <c r="E149" i="7" s="1"/>
  <c r="E149" i="8" s="1"/>
  <c r="A238" i="5"/>
  <c r="A220" i="6" s="1"/>
  <c r="A150" i="7" s="1"/>
  <c r="A150" i="8" s="1"/>
  <c r="Q150" i="8" s="1"/>
  <c r="B238" i="5"/>
  <c r="B220" i="6" s="1"/>
  <c r="B150" i="7" s="1"/>
  <c r="B150" i="8" s="1"/>
  <c r="C238" i="5"/>
  <c r="C220" i="6" s="1"/>
  <c r="C150" i="7" s="1"/>
  <c r="C150" i="8" s="1"/>
  <c r="D238" i="5"/>
  <c r="D220" i="6" s="1"/>
  <c r="D150" i="7" s="1"/>
  <c r="D150" i="8" s="1"/>
  <c r="E238" i="5"/>
  <c r="E220" i="6" s="1"/>
  <c r="E150" i="7" s="1"/>
  <c r="E150" i="8" s="1"/>
  <c r="A239" i="5"/>
  <c r="A221" i="6" s="1"/>
  <c r="B239" i="5"/>
  <c r="B221" i="6" s="1"/>
  <c r="C239" i="5"/>
  <c r="C221" i="6" s="1"/>
  <c r="D239" i="5"/>
  <c r="D221" i="6" s="1"/>
  <c r="E239" i="5"/>
  <c r="E221" i="6" s="1"/>
  <c r="A240" i="5"/>
  <c r="A223" i="6" s="1"/>
  <c r="B240" i="5"/>
  <c r="B223" i="6" s="1"/>
  <c r="C240" i="5"/>
  <c r="C223" i="6" s="1"/>
  <c r="D240" i="5"/>
  <c r="D223" i="6" s="1"/>
  <c r="E240" i="5"/>
  <c r="E223" i="6" s="1"/>
  <c r="A241" i="5"/>
  <c r="A222" i="6" s="1"/>
  <c r="A151" i="7" s="1"/>
  <c r="A151" i="8" s="1"/>
  <c r="Q151" i="8" s="1"/>
  <c r="B241" i="5"/>
  <c r="C241" i="5"/>
  <c r="C222" i="6" s="1"/>
  <c r="C151" i="7" s="1"/>
  <c r="C151" i="8" s="1"/>
  <c r="D241" i="5"/>
  <c r="D222" i="6" s="1"/>
  <c r="D151" i="7" s="1"/>
  <c r="D151" i="8" s="1"/>
  <c r="B149" i="9" s="1"/>
  <c r="E241" i="5"/>
  <c r="E222" i="6" s="1"/>
  <c r="E151" i="7" s="1"/>
  <c r="E151" i="8" s="1"/>
  <c r="C149" i="9" s="1"/>
  <c r="A242" i="5"/>
  <c r="A225" i="6" s="1"/>
  <c r="B242" i="5"/>
  <c r="B225" i="6" s="1"/>
  <c r="C242" i="5"/>
  <c r="C225" i="6" s="1"/>
  <c r="D242" i="5"/>
  <c r="D225" i="6" s="1"/>
  <c r="E242" i="5"/>
  <c r="E225" i="6" s="1"/>
  <c r="A243" i="5"/>
  <c r="A224" i="6" s="1"/>
  <c r="A152" i="7" s="1"/>
  <c r="A152" i="8" s="1"/>
  <c r="Q152" i="8" s="1"/>
  <c r="B243" i="5"/>
  <c r="B224" i="6" s="1"/>
  <c r="B152" i="7" s="1"/>
  <c r="B152" i="8" s="1"/>
  <c r="C243" i="5"/>
  <c r="C224" i="6" s="1"/>
  <c r="C152" i="7" s="1"/>
  <c r="C152" i="8" s="1"/>
  <c r="D243" i="5"/>
  <c r="D224" i="6" s="1"/>
  <c r="D152" i="7" s="1"/>
  <c r="D152" i="8" s="1"/>
  <c r="E243" i="5"/>
  <c r="E224" i="6" s="1"/>
  <c r="E152" i="7" s="1"/>
  <c r="E152" i="8" s="1"/>
  <c r="A244" i="5"/>
  <c r="A226" i="6" s="1"/>
  <c r="A153" i="7" s="1"/>
  <c r="A153" i="8" s="1"/>
  <c r="Q153" i="8" s="1"/>
  <c r="B244" i="5"/>
  <c r="B226" i="6" s="1"/>
  <c r="B153" i="7" s="1"/>
  <c r="B153" i="8" s="1"/>
  <c r="C244" i="5"/>
  <c r="C226" i="6" s="1"/>
  <c r="C153" i="7" s="1"/>
  <c r="C153" i="8" s="1"/>
  <c r="D244" i="5"/>
  <c r="D226" i="6" s="1"/>
  <c r="D153" i="7" s="1"/>
  <c r="D153" i="8" s="1"/>
  <c r="E244" i="5"/>
  <c r="E226" i="6" s="1"/>
  <c r="E153" i="7" s="1"/>
  <c r="E153" i="8" s="1"/>
  <c r="A245" i="5"/>
  <c r="A227" i="6" s="1"/>
  <c r="B245" i="5"/>
  <c r="B227" i="6" s="1"/>
  <c r="C245" i="5"/>
  <c r="C227" i="6" s="1"/>
  <c r="D245" i="5"/>
  <c r="D227" i="6" s="1"/>
  <c r="E245" i="5"/>
  <c r="E227" i="6" s="1"/>
  <c r="A246" i="5"/>
  <c r="A229" i="6" s="1"/>
  <c r="B246" i="5"/>
  <c r="B229" i="6" s="1"/>
  <c r="C246" i="5"/>
  <c r="C229" i="6" s="1"/>
  <c r="D246" i="5"/>
  <c r="D229" i="6" s="1"/>
  <c r="E246" i="5"/>
  <c r="E229" i="6" s="1"/>
  <c r="A247" i="5"/>
  <c r="A228" i="6" s="1"/>
  <c r="A154" i="7" s="1"/>
  <c r="A154" i="8" s="1"/>
  <c r="Q154" i="8" s="1"/>
  <c r="B247" i="5"/>
  <c r="B228" i="6" s="1"/>
  <c r="B154" i="7" s="1"/>
  <c r="B154" i="8" s="1"/>
  <c r="C247" i="5"/>
  <c r="C228" i="6" s="1"/>
  <c r="C154" i="7" s="1"/>
  <c r="C154" i="8" s="1"/>
  <c r="D247" i="5"/>
  <c r="D228" i="6" s="1"/>
  <c r="D154" i="7" s="1"/>
  <c r="D154" i="8" s="1"/>
  <c r="E247" i="5"/>
  <c r="A248" i="5"/>
  <c r="A231" i="6" s="1"/>
  <c r="B248" i="5"/>
  <c r="B231" i="6" s="1"/>
  <c r="C248" i="5"/>
  <c r="C231" i="6" s="1"/>
  <c r="D248" i="5"/>
  <c r="D231" i="6" s="1"/>
  <c r="E248" i="5"/>
  <c r="E231" i="6" s="1"/>
  <c r="A249" i="5"/>
  <c r="A230" i="6" s="1"/>
  <c r="A155" i="7" s="1"/>
  <c r="A155" i="8" s="1"/>
  <c r="Q155" i="8" s="1"/>
  <c r="B249" i="5"/>
  <c r="B230" i="6" s="1"/>
  <c r="B155" i="7" s="1"/>
  <c r="B155" i="8" s="1"/>
  <c r="C249" i="5"/>
  <c r="C230" i="6" s="1"/>
  <c r="C155" i="7" s="1"/>
  <c r="C155" i="8" s="1"/>
  <c r="D249" i="5"/>
  <c r="D230" i="6" s="1"/>
  <c r="D155" i="7" s="1"/>
  <c r="D155" i="8" s="1"/>
  <c r="E249" i="5"/>
  <c r="E230" i="6" s="1"/>
  <c r="E155" i="7" s="1"/>
  <c r="E155" i="8" s="1"/>
  <c r="C139" i="9" s="1"/>
  <c r="A250" i="5"/>
  <c r="A232" i="6" s="1"/>
  <c r="A156" i="7" s="1"/>
  <c r="A156" i="8" s="1"/>
  <c r="Q156" i="8" s="1"/>
  <c r="B250" i="5"/>
  <c r="B232" i="6" s="1"/>
  <c r="B156" i="7" s="1"/>
  <c r="B156" i="8" s="1"/>
  <c r="C250" i="5"/>
  <c r="D250" i="5"/>
  <c r="D232" i="6" s="1"/>
  <c r="D156" i="7" s="1"/>
  <c r="D156" i="8" s="1"/>
  <c r="E250" i="5"/>
  <c r="E232" i="6" s="1"/>
  <c r="E156" i="7" s="1"/>
  <c r="E156" i="8" s="1"/>
  <c r="A251" i="5"/>
  <c r="A233" i="6" s="1"/>
  <c r="A157" i="7" s="1"/>
  <c r="A157" i="8" s="1"/>
  <c r="Q157" i="8" s="1"/>
  <c r="B251" i="5"/>
  <c r="B233" i="6" s="1"/>
  <c r="B157" i="7" s="1"/>
  <c r="B157" i="8" s="1"/>
  <c r="C251" i="5"/>
  <c r="C233" i="6" s="1"/>
  <c r="C157" i="7" s="1"/>
  <c r="C157" i="8" s="1"/>
  <c r="D251" i="5"/>
  <c r="D233" i="6" s="1"/>
  <c r="D157" i="7" s="1"/>
  <c r="D157" i="8" s="1"/>
  <c r="B155" i="9" s="1"/>
  <c r="E251" i="5"/>
  <c r="A252" i="5"/>
  <c r="A234" i="6" s="1"/>
  <c r="A158" i="7" s="1"/>
  <c r="A158" i="8" s="1"/>
  <c r="Q158" i="8" s="1"/>
  <c r="B252" i="5"/>
  <c r="B234" i="6" s="1"/>
  <c r="B158" i="7" s="1"/>
  <c r="B158" i="8" s="1"/>
  <c r="C252" i="5"/>
  <c r="C234" i="6" s="1"/>
  <c r="C158" i="7" s="1"/>
  <c r="C158" i="8" s="1"/>
  <c r="D252" i="5"/>
  <c r="D234" i="6" s="1"/>
  <c r="D158" i="7" s="1"/>
  <c r="D158" i="8" s="1"/>
  <c r="B156" i="9" s="1"/>
  <c r="E252" i="5"/>
  <c r="E234" i="6" s="1"/>
  <c r="E158" i="7" s="1"/>
  <c r="E158" i="8" s="1"/>
  <c r="A254" i="5"/>
  <c r="A237" i="6" s="1"/>
  <c r="B254" i="5"/>
  <c r="B237" i="6" s="1"/>
  <c r="C254" i="5"/>
  <c r="D254" i="5"/>
  <c r="D237" i="6" s="1"/>
  <c r="E254" i="5"/>
  <c r="E237" i="6" s="1"/>
  <c r="A253" i="5"/>
  <c r="B253" i="5"/>
  <c r="B235" i="6" s="1"/>
  <c r="B159" i="7" s="1"/>
  <c r="B159" i="8" s="1"/>
  <c r="C253" i="5"/>
  <c r="C235" i="6" s="1"/>
  <c r="C159" i="7" s="1"/>
  <c r="C159" i="8" s="1"/>
  <c r="D253" i="5"/>
  <c r="D235" i="6" s="1"/>
  <c r="D159" i="7" s="1"/>
  <c r="D159" i="8" s="1"/>
  <c r="E253" i="5"/>
  <c r="E235" i="6" s="1"/>
  <c r="E159" i="7" s="1"/>
  <c r="E159" i="8" s="1"/>
  <c r="A255" i="5"/>
  <c r="A236" i="6" s="1"/>
  <c r="B255" i="5"/>
  <c r="B236" i="6" s="1"/>
  <c r="C255" i="5"/>
  <c r="C236" i="6" s="1"/>
  <c r="D255" i="5"/>
  <c r="D236" i="6" s="1"/>
  <c r="E255" i="5"/>
  <c r="A256" i="5"/>
  <c r="A238" i="6" s="1"/>
  <c r="A160" i="7" s="1"/>
  <c r="A160" i="8" s="1"/>
  <c r="Q160" i="8" s="1"/>
  <c r="B256" i="5"/>
  <c r="B238" i="6" s="1"/>
  <c r="B160" i="7" s="1"/>
  <c r="B160" i="8" s="1"/>
  <c r="C256" i="5"/>
  <c r="C238" i="6" s="1"/>
  <c r="C160" i="7" s="1"/>
  <c r="C160" i="8" s="1"/>
  <c r="D256" i="5"/>
  <c r="D238" i="6" s="1"/>
  <c r="D160" i="7" s="1"/>
  <c r="D160" i="8" s="1"/>
  <c r="E256" i="5"/>
  <c r="E238" i="6" s="1"/>
  <c r="E160" i="7" s="1"/>
  <c r="E160" i="8" s="1"/>
  <c r="A257" i="5"/>
  <c r="A239" i="6" s="1"/>
  <c r="A161" i="7" s="1"/>
  <c r="A161" i="8" s="1"/>
  <c r="Q161" i="8" s="1"/>
  <c r="B257" i="5"/>
  <c r="B239" i="6" s="1"/>
  <c r="B161" i="7" s="1"/>
  <c r="B161" i="8" s="1"/>
  <c r="C257" i="5"/>
  <c r="C239" i="6" s="1"/>
  <c r="C161" i="7" s="1"/>
  <c r="C161" i="8" s="1"/>
  <c r="D257" i="5"/>
  <c r="D239" i="6" s="1"/>
  <c r="D161" i="7" s="1"/>
  <c r="D161" i="8" s="1"/>
  <c r="E257" i="5"/>
  <c r="E239" i="6" s="1"/>
  <c r="E161" i="7" s="1"/>
  <c r="E161" i="8" s="1"/>
  <c r="A258" i="5"/>
  <c r="A241" i="6" s="1"/>
  <c r="B258" i="5"/>
  <c r="B241" i="6" s="1"/>
  <c r="C258" i="5"/>
  <c r="D258" i="5"/>
  <c r="D241" i="6" s="1"/>
  <c r="E258" i="5"/>
  <c r="E241" i="6" s="1"/>
  <c r="A259" i="5"/>
  <c r="A240" i="6" s="1"/>
  <c r="A162" i="7" s="1"/>
  <c r="A162" i="8" s="1"/>
  <c r="Q162" i="8" s="1"/>
  <c r="B259" i="5"/>
  <c r="B240" i="6" s="1"/>
  <c r="B162" i="7" s="1"/>
  <c r="B162" i="8" s="1"/>
  <c r="C259" i="5"/>
  <c r="C240" i="6" s="1"/>
  <c r="C162" i="7" s="1"/>
  <c r="C162" i="8" s="1"/>
  <c r="D259" i="5"/>
  <c r="D240" i="6" s="1"/>
  <c r="D162" i="7" s="1"/>
  <c r="D162" i="8" s="1"/>
  <c r="B160" i="9" s="1"/>
  <c r="E259" i="5"/>
  <c r="A260" i="5"/>
  <c r="A242" i="6" s="1"/>
  <c r="A163" i="7" s="1"/>
  <c r="A163" i="8" s="1"/>
  <c r="Q163" i="8" s="1"/>
  <c r="B260" i="5"/>
  <c r="B242" i="6" s="1"/>
  <c r="B163" i="7" s="1"/>
  <c r="B163" i="8" s="1"/>
  <c r="C260" i="5"/>
  <c r="C242" i="6" s="1"/>
  <c r="C163" i="7" s="1"/>
  <c r="C163" i="8" s="1"/>
  <c r="D260" i="5"/>
  <c r="D242" i="6" s="1"/>
  <c r="D163" i="7" s="1"/>
  <c r="D163" i="8" s="1"/>
  <c r="B77" i="9" s="1"/>
  <c r="E260" i="5"/>
  <c r="E242" i="6" s="1"/>
  <c r="E163" i="7" s="1"/>
  <c r="E163" i="8" s="1"/>
  <c r="A261" i="5"/>
  <c r="A243" i="6" s="1"/>
  <c r="A164" i="7" s="1"/>
  <c r="A164" i="8" s="1"/>
  <c r="Q164" i="8" s="1"/>
  <c r="B261" i="5"/>
  <c r="B243" i="6" s="1"/>
  <c r="B164" i="7" s="1"/>
  <c r="B164" i="8" s="1"/>
  <c r="C261" i="5"/>
  <c r="C243" i="6" s="1"/>
  <c r="C164" i="7" s="1"/>
  <c r="C164" i="8" s="1"/>
  <c r="D261" i="5"/>
  <c r="D243" i="6" s="1"/>
  <c r="D164" i="7" s="1"/>
  <c r="D164" i="8" s="1"/>
  <c r="E261" i="5"/>
  <c r="E243" i="6" s="1"/>
  <c r="E164" i="7" s="1"/>
  <c r="E164" i="8" s="1"/>
  <c r="A262" i="5"/>
  <c r="A244" i="6" s="1"/>
  <c r="B262" i="5"/>
  <c r="B244" i="6" s="1"/>
  <c r="C262" i="5"/>
  <c r="D262" i="5"/>
  <c r="D244" i="6" s="1"/>
  <c r="E262" i="5"/>
  <c r="E244" i="6" s="1"/>
  <c r="A263" i="5"/>
  <c r="A245" i="6" s="1"/>
  <c r="A165" i="7" s="1"/>
  <c r="A165" i="8" s="1"/>
  <c r="Q165" i="8" s="1"/>
  <c r="B263" i="5"/>
  <c r="B245" i="6" s="1"/>
  <c r="B165" i="7" s="1"/>
  <c r="B165" i="8" s="1"/>
  <c r="C263" i="5"/>
  <c r="C245" i="6" s="1"/>
  <c r="C165" i="7" s="1"/>
  <c r="C165" i="8" s="1"/>
  <c r="D263" i="5"/>
  <c r="D245" i="6" s="1"/>
  <c r="D165" i="7" s="1"/>
  <c r="D165" i="8" s="1"/>
  <c r="E263" i="5"/>
  <c r="A264" i="5"/>
  <c r="B264" i="5"/>
  <c r="C264" i="5"/>
  <c r="D264" i="5"/>
  <c r="E264" i="5"/>
  <c r="A265" i="5"/>
  <c r="A246" i="6" s="1"/>
  <c r="A166" i="7" s="1"/>
  <c r="A166" i="8" s="1"/>
  <c r="Q166" i="8" s="1"/>
  <c r="B265" i="5"/>
  <c r="B246" i="6" s="1"/>
  <c r="B166" i="7" s="1"/>
  <c r="B166" i="8" s="1"/>
  <c r="C265" i="5"/>
  <c r="C246" i="6" s="1"/>
  <c r="C166" i="7" s="1"/>
  <c r="C166" i="8" s="1"/>
  <c r="D265" i="5"/>
  <c r="D246" i="6" s="1"/>
  <c r="D166" i="7" s="1"/>
  <c r="D166" i="8" s="1"/>
  <c r="E265" i="5"/>
  <c r="E246" i="6" s="1"/>
  <c r="E166" i="7" s="1"/>
  <c r="E166" i="8" s="1"/>
  <c r="A266" i="5"/>
  <c r="B266" i="5"/>
  <c r="B247" i="6" s="1"/>
  <c r="B167" i="7" s="1"/>
  <c r="B167" i="8" s="1"/>
  <c r="C266" i="5"/>
  <c r="C247" i="6" s="1"/>
  <c r="C167" i="7" s="1"/>
  <c r="C167" i="8" s="1"/>
  <c r="D266" i="5"/>
  <c r="D247" i="6" s="1"/>
  <c r="D167" i="7" s="1"/>
  <c r="D167" i="8" s="1"/>
  <c r="E266" i="5"/>
  <c r="E247" i="6" s="1"/>
  <c r="E167" i="7" s="1"/>
  <c r="E167" i="8" s="1"/>
  <c r="A267" i="5"/>
  <c r="A248" i="6" s="1"/>
  <c r="A168" i="7" s="1"/>
  <c r="A168" i="8" s="1"/>
  <c r="Q168" i="8" s="1"/>
  <c r="B267" i="5"/>
  <c r="B248" i="6" s="1"/>
  <c r="B168" i="7" s="1"/>
  <c r="B168" i="8" s="1"/>
  <c r="C267" i="5"/>
  <c r="C248" i="6" s="1"/>
  <c r="C168" i="7" s="1"/>
  <c r="C168" i="8" s="1"/>
  <c r="D267" i="5"/>
  <c r="D248" i="6" s="1"/>
  <c r="D168" i="7" s="1"/>
  <c r="D168" i="8" s="1"/>
  <c r="B14" i="9" s="1"/>
  <c r="E267" i="5"/>
  <c r="E248" i="6" s="1"/>
  <c r="E168" i="7" s="1"/>
  <c r="E168" i="8" s="1"/>
  <c r="A268" i="5"/>
  <c r="A249" i="6" s="1"/>
  <c r="B268" i="5"/>
  <c r="B249" i="6" s="1"/>
  <c r="C268" i="5"/>
  <c r="C249" i="6" s="1"/>
  <c r="D268" i="5"/>
  <c r="D249" i="6" s="1"/>
  <c r="E268" i="5"/>
  <c r="A269" i="5"/>
  <c r="A250" i="6" s="1"/>
  <c r="A169" i="7" s="1"/>
  <c r="A169" i="8" s="1"/>
  <c r="Q169" i="8" s="1"/>
  <c r="B269" i="5"/>
  <c r="B250" i="6" s="1"/>
  <c r="B169" i="7" s="1"/>
  <c r="B169" i="8" s="1"/>
  <c r="C269" i="5"/>
  <c r="C250" i="6" s="1"/>
  <c r="C169" i="7" s="1"/>
  <c r="C169" i="8" s="1"/>
  <c r="D269" i="5"/>
  <c r="D250" i="6" s="1"/>
  <c r="D169" i="7" s="1"/>
  <c r="D169" i="8" s="1"/>
  <c r="E269" i="5"/>
  <c r="E250" i="6" s="1"/>
  <c r="E169" i="7" s="1"/>
  <c r="E169" i="8" s="1"/>
  <c r="A270" i="5"/>
  <c r="B270" i="5"/>
  <c r="B251" i="6" s="1"/>
  <c r="B170" i="7" s="1"/>
  <c r="B170" i="8" s="1"/>
  <c r="C270" i="5"/>
  <c r="C251" i="6" s="1"/>
  <c r="C170" i="7" s="1"/>
  <c r="C170" i="8" s="1"/>
  <c r="D270" i="5"/>
  <c r="D251" i="6" s="1"/>
  <c r="D170" i="7" s="1"/>
  <c r="D170" i="8" s="1"/>
  <c r="E270" i="5"/>
  <c r="E251" i="6" s="1"/>
  <c r="E170" i="7" s="1"/>
  <c r="E170" i="8" s="1"/>
  <c r="A271" i="5"/>
  <c r="A252" i="6" s="1"/>
  <c r="A171" i="7" s="1"/>
  <c r="A171" i="8" s="1"/>
  <c r="Q171" i="8" s="1"/>
  <c r="B271" i="5"/>
  <c r="B252" i="6" s="1"/>
  <c r="B171" i="7" s="1"/>
  <c r="B171" i="8" s="1"/>
  <c r="C271" i="5"/>
  <c r="C252" i="6" s="1"/>
  <c r="C171" i="7" s="1"/>
  <c r="C171" i="8" s="1"/>
  <c r="D271" i="5"/>
  <c r="D252" i="6" s="1"/>
  <c r="D171" i="7" s="1"/>
  <c r="D171" i="8" s="1"/>
  <c r="E271" i="5"/>
  <c r="E252" i="6" s="1"/>
  <c r="E171" i="7" s="1"/>
  <c r="E171" i="8" s="1"/>
  <c r="C169" i="9" s="1"/>
  <c r="A272" i="5"/>
  <c r="B272" i="5"/>
  <c r="C272" i="5"/>
  <c r="D272" i="5"/>
  <c r="E272" i="5"/>
  <c r="A273" i="5"/>
  <c r="A254" i="6" s="1"/>
  <c r="B273" i="5"/>
  <c r="B254" i="6" s="1"/>
  <c r="C273" i="5"/>
  <c r="C254" i="6" s="1"/>
  <c r="D273" i="5"/>
  <c r="D254" i="6" s="1"/>
  <c r="E273" i="5"/>
  <c r="E254" i="6" s="1"/>
  <c r="A274" i="5"/>
  <c r="A253" i="6" s="1"/>
  <c r="A172" i="7" s="1"/>
  <c r="A172" i="8" s="1"/>
  <c r="Q172" i="8" s="1"/>
  <c r="B274" i="5"/>
  <c r="B253" i="6" s="1"/>
  <c r="B172" i="7" s="1"/>
  <c r="B172" i="8" s="1"/>
  <c r="C274" i="5"/>
  <c r="C253" i="6" s="1"/>
  <c r="C172" i="7" s="1"/>
  <c r="C172" i="8" s="1"/>
  <c r="D274" i="5"/>
  <c r="D253" i="6" s="1"/>
  <c r="D172" i="7" s="1"/>
  <c r="D172" i="8" s="1"/>
  <c r="B170" i="9" s="1"/>
  <c r="E274" i="5"/>
  <c r="E253" i="6" s="1"/>
  <c r="E172" i="7" s="1"/>
  <c r="E172" i="8" s="1"/>
  <c r="A275" i="5"/>
  <c r="B275" i="5"/>
  <c r="B256" i="6" s="1"/>
  <c r="C275" i="5"/>
  <c r="C256" i="6" s="1"/>
  <c r="D275" i="5"/>
  <c r="D256" i="6" s="1"/>
  <c r="E275" i="5"/>
  <c r="E256" i="6" s="1"/>
  <c r="A276" i="5"/>
  <c r="A255" i="6" s="1"/>
  <c r="A173" i="7" s="1"/>
  <c r="A173" i="8" s="1"/>
  <c r="Q173" i="8" s="1"/>
  <c r="B276" i="5"/>
  <c r="B255" i="6" s="1"/>
  <c r="B173" i="7" s="1"/>
  <c r="B173" i="8" s="1"/>
  <c r="C276" i="5"/>
  <c r="D276" i="5"/>
  <c r="D255" i="6" s="1"/>
  <c r="D173" i="7" s="1"/>
  <c r="D173" i="8" s="1"/>
  <c r="E276" i="5"/>
  <c r="E255" i="6" s="1"/>
  <c r="E173" i="7" s="1"/>
  <c r="E173" i="8" s="1"/>
  <c r="C171" i="9" s="1"/>
  <c r="A277" i="5"/>
  <c r="A257" i="6" s="1"/>
  <c r="A174" i="7" s="1"/>
  <c r="A174" i="8" s="1"/>
  <c r="Q174" i="8" s="1"/>
  <c r="B277" i="5"/>
  <c r="B257" i="6" s="1"/>
  <c r="B174" i="7" s="1"/>
  <c r="B174" i="8" s="1"/>
  <c r="C277" i="5"/>
  <c r="C257" i="6" s="1"/>
  <c r="C174" i="7" s="1"/>
  <c r="C174" i="8" s="1"/>
  <c r="D277" i="5"/>
  <c r="D257" i="6" s="1"/>
  <c r="D174" i="7" s="1"/>
  <c r="D174" i="8" s="1"/>
  <c r="E277" i="5"/>
  <c r="E257" i="6" s="1"/>
  <c r="E174" i="7" s="1"/>
  <c r="E174" i="8" s="1"/>
  <c r="A278" i="5"/>
  <c r="A258" i="6" s="1"/>
  <c r="A175" i="7" s="1"/>
  <c r="A175" i="8" s="1"/>
  <c r="Q175" i="8" s="1"/>
  <c r="B278" i="5"/>
  <c r="B258" i="6" s="1"/>
  <c r="B175" i="7" s="1"/>
  <c r="B175" i="8" s="1"/>
  <c r="C278" i="5"/>
  <c r="C258" i="6" s="1"/>
  <c r="C175" i="7" s="1"/>
  <c r="C175" i="8" s="1"/>
  <c r="D278" i="5"/>
  <c r="D258" i="6" s="1"/>
  <c r="D175" i="7" s="1"/>
  <c r="D175" i="8" s="1"/>
  <c r="B173" i="9" s="1"/>
  <c r="E278" i="5"/>
  <c r="E258" i="6" s="1"/>
  <c r="E175" i="7" s="1"/>
  <c r="E175" i="8" s="1"/>
  <c r="A279" i="5"/>
  <c r="B279" i="5"/>
  <c r="B260" i="6" s="1"/>
  <c r="C279" i="5"/>
  <c r="C260" i="6" s="1"/>
  <c r="D279" i="5"/>
  <c r="D260" i="6" s="1"/>
  <c r="E279" i="5"/>
  <c r="E260" i="6" s="1"/>
  <c r="A280" i="5"/>
  <c r="A259" i="6" s="1"/>
  <c r="A176" i="7" s="1"/>
  <c r="A176" i="8" s="1"/>
  <c r="Q176" i="8" s="1"/>
  <c r="B280" i="5"/>
  <c r="B259" i="6" s="1"/>
  <c r="B176" i="7" s="1"/>
  <c r="B176" i="8" s="1"/>
  <c r="C280" i="5"/>
  <c r="D280" i="5"/>
  <c r="D259" i="6" s="1"/>
  <c r="D176" i="7" s="1"/>
  <c r="D176" i="8" s="1"/>
  <c r="E280" i="5"/>
  <c r="E259" i="6" s="1"/>
  <c r="E176" i="7" s="1"/>
  <c r="E176" i="8" s="1"/>
  <c r="A281" i="5"/>
  <c r="A261" i="6" s="1"/>
  <c r="A177" i="7" s="1"/>
  <c r="A177" i="8" s="1"/>
  <c r="Q177" i="8" s="1"/>
  <c r="B281" i="5"/>
  <c r="B261" i="6" s="1"/>
  <c r="B177" i="7" s="1"/>
  <c r="B177" i="8" s="1"/>
  <c r="C281" i="5"/>
  <c r="C261" i="6" s="1"/>
  <c r="C177" i="7" s="1"/>
  <c r="C177" i="8" s="1"/>
  <c r="D281" i="5"/>
  <c r="D261" i="6" s="1"/>
  <c r="D177" i="7" s="1"/>
  <c r="D177" i="8" s="1"/>
  <c r="E281" i="5"/>
  <c r="E261" i="6" s="1"/>
  <c r="E177" i="7" s="1"/>
  <c r="E177" i="8" s="1"/>
  <c r="A282" i="5"/>
  <c r="A262" i="6" s="1"/>
  <c r="A178" i="7" s="1"/>
  <c r="A178" i="8" s="1"/>
  <c r="Q178" i="8" s="1"/>
  <c r="B282" i="5"/>
  <c r="B262" i="6" s="1"/>
  <c r="B178" i="7" s="1"/>
  <c r="B178" i="8" s="1"/>
  <c r="C282" i="5"/>
  <c r="C262" i="6" s="1"/>
  <c r="C178" i="7" s="1"/>
  <c r="C178" i="8" s="1"/>
  <c r="D282" i="5"/>
  <c r="D262" i="6" s="1"/>
  <c r="D178" i="7" s="1"/>
  <c r="D178" i="8" s="1"/>
  <c r="E282" i="5"/>
  <c r="E262" i="6" s="1"/>
  <c r="E178" i="7" s="1"/>
  <c r="E178" i="8" s="1"/>
  <c r="A283" i="5"/>
  <c r="B283" i="5"/>
  <c r="B263" i="6" s="1"/>
  <c r="B179" i="7" s="1"/>
  <c r="B179" i="8" s="1"/>
  <c r="C283" i="5"/>
  <c r="C263" i="6" s="1"/>
  <c r="C179" i="7" s="1"/>
  <c r="C179" i="8" s="1"/>
  <c r="D283" i="5"/>
  <c r="D263" i="6" s="1"/>
  <c r="D179" i="7" s="1"/>
  <c r="D179" i="8" s="1"/>
  <c r="B33" i="9" s="1"/>
  <c r="E283" i="5"/>
  <c r="E263" i="6" s="1"/>
  <c r="E179" i="7" s="1"/>
  <c r="E179" i="8" s="1"/>
  <c r="C33" i="9" s="1"/>
  <c r="A284" i="5"/>
  <c r="A264" i="6" s="1"/>
  <c r="A180" i="7" s="1"/>
  <c r="A180" i="8" s="1"/>
  <c r="Q180" i="8" s="1"/>
  <c r="B284" i="5"/>
  <c r="B264" i="6" s="1"/>
  <c r="B180" i="7" s="1"/>
  <c r="B180" i="8" s="1"/>
  <c r="C284" i="5"/>
  <c r="D284" i="5"/>
  <c r="D264" i="6" s="1"/>
  <c r="D180" i="7" s="1"/>
  <c r="D180" i="8" s="1"/>
  <c r="E284" i="5"/>
  <c r="E264" i="6" s="1"/>
  <c r="E180" i="7" s="1"/>
  <c r="E180" i="8" s="1"/>
  <c r="A285" i="5"/>
  <c r="A265" i="6" s="1"/>
  <c r="B285" i="5"/>
  <c r="B265" i="6" s="1"/>
  <c r="C285" i="5"/>
  <c r="C265" i="6" s="1"/>
  <c r="D285" i="5"/>
  <c r="D265" i="6" s="1"/>
  <c r="E285" i="5"/>
  <c r="E265" i="6" s="1"/>
  <c r="A286" i="5"/>
  <c r="A266" i="6" s="1"/>
  <c r="A181" i="7" s="1"/>
  <c r="A181" i="8" s="1"/>
  <c r="Q181" i="8" s="1"/>
  <c r="B286" i="5"/>
  <c r="B266" i="6" s="1"/>
  <c r="B181" i="7" s="1"/>
  <c r="B181" i="8" s="1"/>
  <c r="C286" i="5"/>
  <c r="C266" i="6" s="1"/>
  <c r="C181" i="7" s="1"/>
  <c r="C181" i="8" s="1"/>
  <c r="D286" i="5"/>
  <c r="D266" i="6" s="1"/>
  <c r="D181" i="7" s="1"/>
  <c r="D181" i="8" s="1"/>
  <c r="E286" i="5"/>
  <c r="E266" i="6" s="1"/>
  <c r="E181" i="7" s="1"/>
  <c r="E181" i="8" s="1"/>
  <c r="A287" i="5"/>
  <c r="B287" i="5"/>
  <c r="B267" i="6" s="1"/>
  <c r="C287" i="5"/>
  <c r="C267" i="6" s="1"/>
  <c r="D287" i="5"/>
  <c r="D267" i="6" s="1"/>
  <c r="E287" i="5"/>
  <c r="E267" i="6" s="1"/>
  <c r="A288" i="5"/>
  <c r="A268" i="6" s="1"/>
  <c r="A182" i="7" s="1"/>
  <c r="A182" i="8" s="1"/>
  <c r="Q182" i="8" s="1"/>
  <c r="B288" i="5"/>
  <c r="B268" i="6" s="1"/>
  <c r="B182" i="7" s="1"/>
  <c r="B182" i="8" s="1"/>
  <c r="C288" i="5"/>
  <c r="D288" i="5"/>
  <c r="D268" i="6" s="1"/>
  <c r="D182" i="7" s="1"/>
  <c r="D182" i="8" s="1"/>
  <c r="B161" i="9" s="1"/>
  <c r="E288" i="5"/>
  <c r="E268" i="6" s="1"/>
  <c r="E182" i="7" s="1"/>
  <c r="E182" i="8" s="1"/>
  <c r="A289" i="5"/>
  <c r="A269" i="6" s="1"/>
  <c r="B289" i="5"/>
  <c r="B269" i="6" s="1"/>
  <c r="C289" i="5"/>
  <c r="C269" i="6" s="1"/>
  <c r="D289" i="5"/>
  <c r="D269" i="6" s="1"/>
  <c r="E289" i="5"/>
  <c r="E269" i="6" s="1"/>
  <c r="A290" i="5"/>
  <c r="A270" i="6" s="1"/>
  <c r="A183" i="7" s="1"/>
  <c r="A183" i="8" s="1"/>
  <c r="Q183" i="8" s="1"/>
  <c r="B290" i="5"/>
  <c r="B270" i="6" s="1"/>
  <c r="B183" i="7" s="1"/>
  <c r="B183" i="8" s="1"/>
  <c r="C290" i="5"/>
  <c r="C270" i="6" s="1"/>
  <c r="C183" i="7" s="1"/>
  <c r="C183" i="8" s="1"/>
  <c r="D290" i="5"/>
  <c r="D270" i="6" s="1"/>
  <c r="D183" i="7" s="1"/>
  <c r="D183" i="8" s="1"/>
  <c r="B181" i="9" s="1"/>
  <c r="E290" i="5"/>
  <c r="E270" i="6" s="1"/>
  <c r="E183" i="7" s="1"/>
  <c r="E183" i="8" s="1"/>
  <c r="C181" i="9" s="1"/>
  <c r="A291" i="5"/>
  <c r="B291" i="5"/>
  <c r="B271" i="6" s="1"/>
  <c r="B184" i="7" s="1"/>
  <c r="B184" i="8" s="1"/>
  <c r="C291" i="5"/>
  <c r="C271" i="6" s="1"/>
  <c r="C184" i="7" s="1"/>
  <c r="C184" i="8" s="1"/>
  <c r="D291" i="5"/>
  <c r="D271" i="6" s="1"/>
  <c r="D184" i="7" s="1"/>
  <c r="D184" i="8" s="1"/>
  <c r="B182" i="9" s="1"/>
  <c r="E291" i="5"/>
  <c r="E271" i="6" s="1"/>
  <c r="E184" i="7" s="1"/>
  <c r="E184" i="8" s="1"/>
  <c r="C182" i="9" s="1"/>
  <c r="A292" i="5"/>
  <c r="A272" i="6" s="1"/>
  <c r="A185" i="7" s="1"/>
  <c r="A185" i="8" s="1"/>
  <c r="Q185" i="8" s="1"/>
  <c r="B292" i="5"/>
  <c r="B272" i="6" s="1"/>
  <c r="B185" i="7" s="1"/>
  <c r="B185" i="8" s="1"/>
  <c r="C292" i="5"/>
  <c r="C272" i="6" s="1"/>
  <c r="C185" i="7" s="1"/>
  <c r="C185" i="8" s="1"/>
  <c r="D292" i="5"/>
  <c r="D272" i="6" s="1"/>
  <c r="D185" i="7" s="1"/>
  <c r="D185" i="8" s="1"/>
  <c r="E292" i="5"/>
  <c r="E272" i="6" s="1"/>
  <c r="E185" i="7" s="1"/>
  <c r="E185" i="8" s="1"/>
  <c r="A293" i="5"/>
  <c r="A273" i="6" s="1"/>
  <c r="A186" i="7" s="1"/>
  <c r="A186" i="8" s="1"/>
  <c r="Q186" i="8" s="1"/>
  <c r="B293" i="5"/>
  <c r="B273" i="6" s="1"/>
  <c r="B186" i="7" s="1"/>
  <c r="B186" i="8" s="1"/>
  <c r="C293" i="5"/>
  <c r="C273" i="6" s="1"/>
  <c r="C186" i="7" s="1"/>
  <c r="C186" i="8" s="1"/>
  <c r="D293" i="5"/>
  <c r="D273" i="6" s="1"/>
  <c r="D186" i="7" s="1"/>
  <c r="D186" i="8" s="1"/>
  <c r="E293" i="5"/>
  <c r="E273" i="6" s="1"/>
  <c r="E186" i="7" s="1"/>
  <c r="E186" i="8" s="1"/>
  <c r="A294" i="5"/>
  <c r="A274" i="6" s="1"/>
  <c r="A187" i="7" s="1"/>
  <c r="A187" i="8" s="1"/>
  <c r="Q187" i="8" s="1"/>
  <c r="B294" i="5"/>
  <c r="B274" i="6" s="1"/>
  <c r="B187" i="7" s="1"/>
  <c r="B187" i="8" s="1"/>
  <c r="C294" i="5"/>
  <c r="D294" i="5"/>
  <c r="D274" i="6" s="1"/>
  <c r="D187" i="7" s="1"/>
  <c r="D187" i="8" s="1"/>
  <c r="E294" i="5"/>
  <c r="E274" i="6" s="1"/>
  <c r="E187" i="7" s="1"/>
  <c r="E187" i="8" s="1"/>
  <c r="A295" i="5"/>
  <c r="B295" i="5"/>
  <c r="B275" i="6" s="1"/>
  <c r="B188" i="7" s="1"/>
  <c r="B188" i="8" s="1"/>
  <c r="C295" i="5"/>
  <c r="C275" i="6" s="1"/>
  <c r="C188" i="7" s="1"/>
  <c r="C188" i="8" s="1"/>
  <c r="D295" i="5"/>
  <c r="D275" i="6" s="1"/>
  <c r="D188" i="7" s="1"/>
  <c r="D188" i="8" s="1"/>
  <c r="B186" i="9" s="1"/>
  <c r="E295" i="5"/>
  <c r="A296" i="5"/>
  <c r="A276" i="6" s="1"/>
  <c r="A189" i="7" s="1"/>
  <c r="A189" i="8" s="1"/>
  <c r="Q189" i="8" s="1"/>
  <c r="B296" i="5"/>
  <c r="B276" i="6" s="1"/>
  <c r="B189" i="7" s="1"/>
  <c r="B189" i="8" s="1"/>
  <c r="C296" i="5"/>
  <c r="D296" i="5"/>
  <c r="D276" i="6" s="1"/>
  <c r="D189" i="7" s="1"/>
  <c r="D189" i="8" s="1"/>
  <c r="E296" i="5"/>
  <c r="E276" i="6" s="1"/>
  <c r="E189" i="7" s="1"/>
  <c r="E189" i="8" s="1"/>
  <c r="C108" i="9" s="1"/>
  <c r="A297" i="5"/>
  <c r="A277" i="6" s="1"/>
  <c r="A190" i="7" s="1"/>
  <c r="A190" i="8" s="1"/>
  <c r="Q190" i="8" s="1"/>
  <c r="B297" i="5"/>
  <c r="B277" i="6" s="1"/>
  <c r="B190" i="7" s="1"/>
  <c r="B190" i="8" s="1"/>
  <c r="C297" i="5"/>
  <c r="C277" i="6" s="1"/>
  <c r="C190" i="7" s="1"/>
  <c r="C190" i="8" s="1"/>
  <c r="D297" i="5"/>
  <c r="D277" i="6" s="1"/>
  <c r="D190" i="7" s="1"/>
  <c r="D190" i="8" s="1"/>
  <c r="E297" i="5"/>
  <c r="E277" i="6" s="1"/>
  <c r="E190" i="7" s="1"/>
  <c r="E190" i="8" s="1"/>
  <c r="A298" i="5"/>
  <c r="A278" i="6" s="1"/>
  <c r="A191" i="7" s="1"/>
  <c r="A191" i="8" s="1"/>
  <c r="Q191" i="8" s="1"/>
  <c r="B298" i="5"/>
  <c r="B278" i="6" s="1"/>
  <c r="B191" i="7" s="1"/>
  <c r="B191" i="8" s="1"/>
  <c r="C298" i="5"/>
  <c r="D298" i="5"/>
  <c r="D278" i="6" s="1"/>
  <c r="D191" i="7" s="1"/>
  <c r="D191" i="8" s="1"/>
  <c r="E298" i="5"/>
  <c r="E278" i="6" s="1"/>
  <c r="E191" i="7" s="1"/>
  <c r="E191" i="8" s="1"/>
  <c r="A299" i="5"/>
  <c r="B299" i="5"/>
  <c r="B279" i="6" s="1"/>
  <c r="B192" i="7" s="1"/>
  <c r="B192" i="8" s="1"/>
  <c r="C299" i="5"/>
  <c r="C279" i="6" s="1"/>
  <c r="C192" i="7" s="1"/>
  <c r="C192" i="8" s="1"/>
  <c r="D299" i="5"/>
  <c r="D279" i="6" s="1"/>
  <c r="D192" i="7" s="1"/>
  <c r="D192" i="8" s="1"/>
  <c r="E299" i="5"/>
  <c r="A300" i="5"/>
  <c r="A281" i="6" s="1"/>
  <c r="B300" i="5"/>
  <c r="B281" i="6" s="1"/>
  <c r="C300" i="5"/>
  <c r="D300" i="5"/>
  <c r="D281" i="6" s="1"/>
  <c r="E300" i="5"/>
  <c r="E281" i="6" s="1"/>
  <c r="A301" i="5"/>
  <c r="A280" i="6" s="1"/>
  <c r="B301" i="5"/>
  <c r="B280" i="6" s="1"/>
  <c r="C301" i="5"/>
  <c r="C280" i="6" s="1"/>
  <c r="D301" i="5"/>
  <c r="D280" i="6" s="1"/>
  <c r="E301" i="5"/>
  <c r="E280" i="6" s="1"/>
  <c r="A302" i="5"/>
  <c r="A282" i="6" s="1"/>
  <c r="A193" i="7" s="1"/>
  <c r="A193" i="8" s="1"/>
  <c r="Q193" i="8" s="1"/>
  <c r="B302" i="5"/>
  <c r="B282" i="6" s="1"/>
  <c r="B193" i="7" s="1"/>
  <c r="B193" i="8" s="1"/>
  <c r="C302" i="5"/>
  <c r="D302" i="5"/>
  <c r="D282" i="6" s="1"/>
  <c r="D193" i="7" s="1"/>
  <c r="D193" i="8" s="1"/>
  <c r="E302" i="5"/>
  <c r="E282" i="6" s="1"/>
  <c r="E193" i="7" s="1"/>
  <c r="E193" i="8" s="1"/>
  <c r="A303" i="5"/>
  <c r="B303" i="5"/>
  <c r="B283" i="6" s="1"/>
  <c r="B194" i="7" s="1"/>
  <c r="B194" i="8" s="1"/>
  <c r="C303" i="5"/>
  <c r="C283" i="6" s="1"/>
  <c r="C194" i="7" s="1"/>
  <c r="C194" i="8" s="1"/>
  <c r="D303" i="5"/>
  <c r="D283" i="6" s="1"/>
  <c r="D194" i="7" s="1"/>
  <c r="D194" i="8" s="1"/>
  <c r="E303" i="5"/>
  <c r="A304" i="5"/>
  <c r="B304" i="5"/>
  <c r="C304" i="5"/>
  <c r="D304" i="5"/>
  <c r="E304" i="5"/>
  <c r="A305" i="5"/>
  <c r="A284" i="6" s="1"/>
  <c r="A195" i="7" s="1"/>
  <c r="A195" i="8" s="1"/>
  <c r="Q195" i="8" s="1"/>
  <c r="B305" i="5"/>
  <c r="B284" i="6" s="1"/>
  <c r="B195" i="7" s="1"/>
  <c r="B195" i="8" s="1"/>
  <c r="C305" i="5"/>
  <c r="D305" i="5"/>
  <c r="D284" i="6" s="1"/>
  <c r="D195" i="7" s="1"/>
  <c r="D195" i="8" s="1"/>
  <c r="B193" i="9" s="1"/>
  <c r="E305" i="5"/>
  <c r="E284" i="6" s="1"/>
  <c r="E195" i="7" s="1"/>
  <c r="E195" i="8" s="1"/>
  <c r="A306" i="5"/>
  <c r="B306" i="5"/>
  <c r="B285" i="6" s="1"/>
  <c r="B196" i="7" s="1"/>
  <c r="B196" i="8" s="1"/>
  <c r="C306" i="5"/>
  <c r="C285" i="6" s="1"/>
  <c r="C196" i="7" s="1"/>
  <c r="C196" i="8" s="1"/>
  <c r="D306" i="5"/>
  <c r="D285" i="6" s="1"/>
  <c r="D196" i="7" s="1"/>
  <c r="D196" i="8" s="1"/>
  <c r="B32" i="9" s="1"/>
  <c r="E306" i="5"/>
  <c r="A307" i="5"/>
  <c r="A286" i="6" s="1"/>
  <c r="B307" i="5"/>
  <c r="B286" i="6" s="1"/>
  <c r="C307" i="5"/>
  <c r="C286" i="6" s="1"/>
  <c r="D307" i="5"/>
  <c r="D286" i="6" s="1"/>
  <c r="E307" i="5"/>
  <c r="E286" i="6" s="1"/>
  <c r="A308" i="5"/>
  <c r="B308" i="5"/>
  <c r="B288" i="6" s="1"/>
  <c r="C308" i="5"/>
  <c r="C288" i="6" s="1"/>
  <c r="D308" i="5"/>
  <c r="D288" i="6" s="1"/>
  <c r="E308" i="5"/>
  <c r="A309" i="5"/>
  <c r="A287" i="6" s="1"/>
  <c r="A197" i="7" s="1"/>
  <c r="A197" i="8" s="1"/>
  <c r="Q197" i="8" s="1"/>
  <c r="B309" i="5"/>
  <c r="B287" i="6" s="1"/>
  <c r="B197" i="7" s="1"/>
  <c r="B197" i="8" s="1"/>
  <c r="C309" i="5"/>
  <c r="D309" i="5"/>
  <c r="D287" i="6" s="1"/>
  <c r="D197" i="7" s="1"/>
  <c r="D197" i="8" s="1"/>
  <c r="E309" i="5"/>
  <c r="E287" i="6" s="1"/>
  <c r="E197" i="7" s="1"/>
  <c r="E197" i="8" s="1"/>
  <c r="C332" i="9" s="1"/>
  <c r="A310" i="5"/>
  <c r="B310" i="5"/>
  <c r="B289" i="6" s="1"/>
  <c r="B198" i="7" s="1"/>
  <c r="B198" i="8" s="1"/>
  <c r="C310" i="5"/>
  <c r="C289" i="6" s="1"/>
  <c r="C198" i="7" s="1"/>
  <c r="C198" i="8" s="1"/>
  <c r="D310" i="5"/>
  <c r="D289" i="6" s="1"/>
  <c r="D198" i="7" s="1"/>
  <c r="D198" i="8" s="1"/>
  <c r="B196" i="9" s="1"/>
  <c r="E310" i="5"/>
  <c r="A311" i="5"/>
  <c r="A290" i="6" s="1"/>
  <c r="A199" i="7" s="1"/>
  <c r="A199" i="8" s="1"/>
  <c r="Q199" i="8" s="1"/>
  <c r="B311" i="5"/>
  <c r="B290" i="6" s="1"/>
  <c r="B199" i="7" s="1"/>
  <c r="B199" i="8" s="1"/>
  <c r="C311" i="5"/>
  <c r="C290" i="6" s="1"/>
  <c r="C199" i="7" s="1"/>
  <c r="C199" i="8" s="1"/>
  <c r="D311" i="5"/>
  <c r="D290" i="6" s="1"/>
  <c r="D199" i="7" s="1"/>
  <c r="D199" i="8" s="1"/>
  <c r="E311" i="5"/>
  <c r="E290" i="6" s="1"/>
  <c r="E199" i="7" s="1"/>
  <c r="E199" i="8" s="1"/>
  <c r="C155" i="9" s="1"/>
  <c r="A312" i="5"/>
  <c r="B312" i="5"/>
  <c r="B291" i="6" s="1"/>
  <c r="B200" i="7" s="1"/>
  <c r="B200" i="8" s="1"/>
  <c r="C312" i="5"/>
  <c r="C291" i="6" s="1"/>
  <c r="C200" i="7" s="1"/>
  <c r="C200" i="8" s="1"/>
  <c r="D312" i="5"/>
  <c r="D291" i="6" s="1"/>
  <c r="D200" i="7" s="1"/>
  <c r="D200" i="8" s="1"/>
  <c r="E312" i="5"/>
  <c r="A313" i="5"/>
  <c r="A292" i="6" s="1"/>
  <c r="B313" i="5"/>
  <c r="B292" i="6" s="1"/>
  <c r="C313" i="5"/>
  <c r="D313" i="5"/>
  <c r="D292" i="6" s="1"/>
  <c r="E313" i="5"/>
  <c r="E292" i="6" s="1"/>
  <c r="A314" i="5"/>
  <c r="B314" i="5"/>
  <c r="B293" i="6" s="1"/>
  <c r="B201" i="7" s="1"/>
  <c r="B201" i="8" s="1"/>
  <c r="C314" i="5"/>
  <c r="C293" i="6" s="1"/>
  <c r="C201" i="7" s="1"/>
  <c r="C201" i="8" s="1"/>
  <c r="D314" i="5"/>
  <c r="D293" i="6" s="1"/>
  <c r="D201" i="7" s="1"/>
  <c r="D201" i="8" s="1"/>
  <c r="E314" i="5"/>
  <c r="A315" i="5"/>
  <c r="A294" i="6" s="1"/>
  <c r="A202" i="7" s="1"/>
  <c r="A202" i="8" s="1"/>
  <c r="Q202" i="8" s="1"/>
  <c r="B315" i="5"/>
  <c r="B294" i="6" s="1"/>
  <c r="B202" i="7" s="1"/>
  <c r="B202" i="8" s="1"/>
  <c r="C315" i="5"/>
  <c r="C294" i="6" s="1"/>
  <c r="C202" i="7" s="1"/>
  <c r="C202" i="8" s="1"/>
  <c r="D315" i="5"/>
  <c r="D294" i="6" s="1"/>
  <c r="D202" i="7" s="1"/>
  <c r="D202" i="8" s="1"/>
  <c r="E315" i="5"/>
  <c r="E294" i="6" s="1"/>
  <c r="E202" i="7" s="1"/>
  <c r="E202" i="8" s="1"/>
  <c r="A316" i="5"/>
  <c r="B316" i="5"/>
  <c r="B296" i="6" s="1"/>
  <c r="C316" i="5"/>
  <c r="C296" i="6" s="1"/>
  <c r="D316" i="5"/>
  <c r="D296" i="6" s="1"/>
  <c r="E316" i="5"/>
  <c r="A317" i="5"/>
  <c r="A295" i="6" s="1"/>
  <c r="A203" i="7" s="1"/>
  <c r="A203" i="8" s="1"/>
  <c r="Q203" i="8" s="1"/>
  <c r="B317" i="5"/>
  <c r="B295" i="6" s="1"/>
  <c r="B203" i="7" s="1"/>
  <c r="B203" i="8" s="1"/>
  <c r="C317" i="5"/>
  <c r="D317" i="5"/>
  <c r="D295" i="6" s="1"/>
  <c r="D203" i="7" s="1"/>
  <c r="D203" i="8" s="1"/>
  <c r="E317" i="5"/>
  <c r="E295" i="6" s="1"/>
  <c r="E203" i="7" s="1"/>
  <c r="E203" i="8" s="1"/>
  <c r="A318" i="5"/>
  <c r="B318" i="5"/>
  <c r="B297" i="6" s="1"/>
  <c r="B204" i="7" s="1"/>
  <c r="B204" i="8" s="1"/>
  <c r="C318" i="5"/>
  <c r="C297" i="6" s="1"/>
  <c r="C204" i="7" s="1"/>
  <c r="C204" i="8" s="1"/>
  <c r="D318" i="5"/>
  <c r="D297" i="6" s="1"/>
  <c r="D204" i="7" s="1"/>
  <c r="D204" i="8" s="1"/>
  <c r="E318" i="5"/>
  <c r="A319" i="5"/>
  <c r="A298" i="6" s="1"/>
  <c r="B319" i="5"/>
  <c r="B298" i="6" s="1"/>
  <c r="C319" i="5"/>
  <c r="C298" i="6" s="1"/>
  <c r="D319" i="5"/>
  <c r="D298" i="6" s="1"/>
  <c r="E319" i="5"/>
  <c r="E298" i="6" s="1"/>
  <c r="A320" i="5"/>
  <c r="B320" i="5"/>
  <c r="B299" i="6" s="1"/>
  <c r="B205" i="7" s="1"/>
  <c r="B205" i="8" s="1"/>
  <c r="C320" i="5"/>
  <c r="C299" i="6" s="1"/>
  <c r="C205" i="7" s="1"/>
  <c r="C205" i="8" s="1"/>
  <c r="D320" i="5"/>
  <c r="D299" i="6" s="1"/>
  <c r="D205" i="7" s="1"/>
  <c r="D205" i="8" s="1"/>
  <c r="E320" i="5"/>
  <c r="A321" i="5"/>
  <c r="A301" i="6" s="1"/>
  <c r="B321" i="5"/>
  <c r="B301" i="6" s="1"/>
  <c r="C321" i="5"/>
  <c r="D321" i="5"/>
  <c r="D301" i="6" s="1"/>
  <c r="E321" i="5"/>
  <c r="E301" i="6" s="1"/>
  <c r="A322" i="5"/>
  <c r="B322" i="5"/>
  <c r="B300" i="6" s="1"/>
  <c r="B206" i="7" s="1"/>
  <c r="B206" i="8" s="1"/>
  <c r="C322" i="5"/>
  <c r="C300" i="6" s="1"/>
  <c r="C206" i="7" s="1"/>
  <c r="C206" i="8" s="1"/>
  <c r="D322" i="5"/>
  <c r="D300" i="6" s="1"/>
  <c r="D206" i="7" s="1"/>
  <c r="D206" i="8" s="1"/>
  <c r="E322" i="5"/>
  <c r="A323" i="5"/>
  <c r="A303" i="6" s="1"/>
  <c r="A208" i="7" s="1"/>
  <c r="A208" i="8" s="1"/>
  <c r="Q208" i="8" s="1"/>
  <c r="B323" i="5"/>
  <c r="B303" i="6" s="1"/>
  <c r="B208" i="7" s="1"/>
  <c r="B208" i="8" s="1"/>
  <c r="C323" i="5"/>
  <c r="C303" i="6" s="1"/>
  <c r="C208" i="7" s="1"/>
  <c r="C208" i="8" s="1"/>
  <c r="D323" i="5"/>
  <c r="D303" i="6" s="1"/>
  <c r="D208" i="7" s="1"/>
  <c r="D208" i="8" s="1"/>
  <c r="E323" i="5"/>
  <c r="E303" i="6" s="1"/>
  <c r="E208" i="7" s="1"/>
  <c r="E208" i="8" s="1"/>
  <c r="A324" i="5"/>
  <c r="B324" i="5"/>
  <c r="B302" i="6" s="1"/>
  <c r="B207" i="7" s="1"/>
  <c r="B207" i="8" s="1"/>
  <c r="C324" i="5"/>
  <c r="C302" i="6" s="1"/>
  <c r="C207" i="7" s="1"/>
  <c r="C207" i="8" s="1"/>
  <c r="D324" i="5"/>
  <c r="D302" i="6" s="1"/>
  <c r="D207" i="7" s="1"/>
  <c r="D207" i="8" s="1"/>
  <c r="E324" i="5"/>
  <c r="A325" i="5"/>
  <c r="A304" i="6" s="1"/>
  <c r="A209" i="7" s="1"/>
  <c r="A209" i="8" s="1"/>
  <c r="Q209" i="8" s="1"/>
  <c r="B325" i="5"/>
  <c r="B304" i="6" s="1"/>
  <c r="B209" i="7" s="1"/>
  <c r="B209" i="8" s="1"/>
  <c r="C325" i="5"/>
  <c r="D325" i="5"/>
  <c r="D304" i="6" s="1"/>
  <c r="D209" i="7" s="1"/>
  <c r="D209" i="8" s="1"/>
  <c r="E325" i="5"/>
  <c r="E304" i="6" s="1"/>
  <c r="E209" i="7" s="1"/>
  <c r="E209" i="8" s="1"/>
  <c r="A326" i="5"/>
  <c r="B326" i="5"/>
  <c r="C326" i="5"/>
  <c r="D326" i="5"/>
  <c r="E326" i="5"/>
  <c r="A327" i="5"/>
  <c r="B327" i="5"/>
  <c r="B305" i="6" s="1"/>
  <c r="B210" i="7" s="1"/>
  <c r="B210" i="8" s="1"/>
  <c r="C327" i="5"/>
  <c r="C305" i="6" s="1"/>
  <c r="C210" i="7" s="1"/>
  <c r="C210" i="8" s="1"/>
  <c r="D327" i="5"/>
  <c r="D305" i="6" s="1"/>
  <c r="D210" i="7" s="1"/>
  <c r="D210" i="8" s="1"/>
  <c r="E327" i="5"/>
  <c r="A328" i="5"/>
  <c r="A306" i="6" s="1"/>
  <c r="B328" i="5"/>
  <c r="B306" i="6" s="1"/>
  <c r="C328" i="5"/>
  <c r="D328" i="5"/>
  <c r="D306" i="6" s="1"/>
  <c r="E328" i="5"/>
  <c r="E306" i="6" s="1"/>
  <c r="A329" i="5"/>
  <c r="A307" i="6" s="1"/>
  <c r="A211" i="7" s="1"/>
  <c r="A211" i="8" s="1"/>
  <c r="Q211" i="8" s="1"/>
  <c r="B329" i="5"/>
  <c r="B307" i="6" s="1"/>
  <c r="B211" i="7" s="1"/>
  <c r="B211" i="8" s="1"/>
  <c r="C329" i="5"/>
  <c r="C307" i="6" s="1"/>
  <c r="C211" i="7" s="1"/>
  <c r="C211" i="8" s="1"/>
  <c r="D329" i="5"/>
  <c r="D307" i="6" s="1"/>
  <c r="D211" i="7" s="1"/>
  <c r="D211" i="8" s="1"/>
  <c r="B37" i="9" s="1"/>
  <c r="E329" i="5"/>
  <c r="E307" i="6" s="1"/>
  <c r="E211" i="7" s="1"/>
  <c r="E211" i="8" s="1"/>
  <c r="C37" i="9" s="1"/>
  <c r="A330" i="5"/>
  <c r="A308" i="6" s="1"/>
  <c r="A212" i="7" s="1"/>
  <c r="A212" i="8" s="1"/>
  <c r="Q212" i="8" s="1"/>
  <c r="B330" i="5"/>
  <c r="B308" i="6" s="1"/>
  <c r="B212" i="7" s="1"/>
  <c r="B212" i="8" s="1"/>
  <c r="C330" i="5"/>
  <c r="D330" i="5"/>
  <c r="D308" i="6" s="1"/>
  <c r="D212" i="7" s="1"/>
  <c r="D212" i="8" s="1"/>
  <c r="E330" i="5"/>
  <c r="E308" i="6" s="1"/>
  <c r="E212" i="7" s="1"/>
  <c r="E212" i="8" s="1"/>
  <c r="A331" i="5"/>
  <c r="B331" i="5"/>
  <c r="B309" i="6" s="1"/>
  <c r="C331" i="5"/>
  <c r="C309" i="6" s="1"/>
  <c r="D331" i="5"/>
  <c r="D309" i="6" s="1"/>
  <c r="E331" i="5"/>
  <c r="A332" i="5"/>
  <c r="A310" i="6" s="1"/>
  <c r="A213" i="7" s="1"/>
  <c r="A213" i="8" s="1"/>
  <c r="Q213" i="8" s="1"/>
  <c r="B332" i="5"/>
  <c r="B310" i="6" s="1"/>
  <c r="B213" i="7" s="1"/>
  <c r="B213" i="8" s="1"/>
  <c r="C332" i="5"/>
  <c r="D332" i="5"/>
  <c r="D310" i="6" s="1"/>
  <c r="D213" i="7" s="1"/>
  <c r="D213" i="8" s="1"/>
  <c r="E332" i="5"/>
  <c r="E310" i="6" s="1"/>
  <c r="E213" i="7" s="1"/>
  <c r="E213" i="8" s="1"/>
  <c r="A333" i="5"/>
  <c r="A311" i="6" s="1"/>
  <c r="A214" i="7" s="1"/>
  <c r="A214" i="8" s="1"/>
  <c r="Q214" i="8" s="1"/>
  <c r="B333" i="5"/>
  <c r="B311" i="6" s="1"/>
  <c r="B214" i="7" s="1"/>
  <c r="B214" i="8" s="1"/>
  <c r="C333" i="5"/>
  <c r="C311" i="6" s="1"/>
  <c r="C214" i="7" s="1"/>
  <c r="C214" i="8" s="1"/>
  <c r="D333" i="5"/>
  <c r="D311" i="6" s="1"/>
  <c r="D214" i="7" s="1"/>
  <c r="D214" i="8" s="1"/>
  <c r="B212" i="9" s="1"/>
  <c r="E333" i="5"/>
  <c r="E311" i="6" s="1"/>
  <c r="E214" i="7" s="1"/>
  <c r="E214" i="8" s="1"/>
  <c r="A334" i="5"/>
  <c r="A312" i="6" s="1"/>
  <c r="B334" i="5"/>
  <c r="B312" i="6" s="1"/>
  <c r="C334" i="5"/>
  <c r="D334" i="5"/>
  <c r="D312" i="6" s="1"/>
  <c r="E334" i="5"/>
  <c r="E312" i="6" s="1"/>
  <c r="A335" i="5"/>
  <c r="B335" i="5"/>
  <c r="B313" i="6" s="1"/>
  <c r="B215" i="7" s="1"/>
  <c r="B215" i="8" s="1"/>
  <c r="C335" i="5"/>
  <c r="C313" i="6" s="1"/>
  <c r="C215" i="7" s="1"/>
  <c r="C215" i="8" s="1"/>
  <c r="D335" i="5"/>
  <c r="D313" i="6" s="1"/>
  <c r="D215" i="7" s="1"/>
  <c r="D215" i="8" s="1"/>
  <c r="E335" i="5"/>
  <c r="A336" i="5"/>
  <c r="A314" i="6" s="1"/>
  <c r="A216" i="7" s="1"/>
  <c r="A216" i="8" s="1"/>
  <c r="Q216" i="8" s="1"/>
  <c r="B336" i="5"/>
  <c r="B314" i="6" s="1"/>
  <c r="B216" i="7" s="1"/>
  <c r="B216" i="8" s="1"/>
  <c r="C336" i="5"/>
  <c r="D336" i="5"/>
  <c r="D314" i="6" s="1"/>
  <c r="D216" i="7" s="1"/>
  <c r="D216" i="8" s="1"/>
  <c r="B214" i="9" s="1"/>
  <c r="E336" i="5"/>
  <c r="E314" i="6" s="1"/>
  <c r="E216" i="7" s="1"/>
  <c r="E216" i="8" s="1"/>
  <c r="A337" i="5"/>
  <c r="B337" i="5"/>
  <c r="C337" i="5"/>
  <c r="D337" i="5"/>
  <c r="E337" i="5"/>
  <c r="A338" i="5"/>
  <c r="B338" i="5"/>
  <c r="B315" i="6" s="1"/>
  <c r="B217" i="7" s="1"/>
  <c r="B217" i="8" s="1"/>
  <c r="C338" i="5"/>
  <c r="C315" i="6" s="1"/>
  <c r="C217" i="7" s="1"/>
  <c r="C217" i="8" s="1"/>
  <c r="D338" i="5"/>
  <c r="D315" i="6" s="1"/>
  <c r="D217" i="7" s="1"/>
  <c r="D217" i="8" s="1"/>
  <c r="E338" i="5"/>
  <c r="A339" i="5"/>
  <c r="A316" i="6" s="1"/>
  <c r="B339" i="5"/>
  <c r="B316" i="6" s="1"/>
  <c r="C339" i="5"/>
  <c r="C316" i="6" s="1"/>
  <c r="D339" i="5"/>
  <c r="D316" i="6" s="1"/>
  <c r="E339" i="5"/>
  <c r="E316" i="6" s="1"/>
  <c r="A340" i="5"/>
  <c r="B340" i="5"/>
  <c r="B317" i="6" s="1"/>
  <c r="B218" i="7" s="1"/>
  <c r="B218" i="8" s="1"/>
  <c r="C340" i="5"/>
  <c r="C317" i="6" s="1"/>
  <c r="C218" i="7" s="1"/>
  <c r="C218" i="8" s="1"/>
  <c r="D340" i="5"/>
  <c r="D317" i="6" s="1"/>
  <c r="D218" i="7" s="1"/>
  <c r="D218" i="8" s="1"/>
  <c r="B157" i="9" s="1"/>
  <c r="E340" i="5"/>
  <c r="A341" i="5"/>
  <c r="A318" i="6" s="1"/>
  <c r="B341" i="5"/>
  <c r="B318" i="6" s="1"/>
  <c r="C341" i="5"/>
  <c r="D341" i="5"/>
  <c r="D318" i="6" s="1"/>
  <c r="E341" i="5"/>
  <c r="E318" i="6" s="1"/>
  <c r="A342" i="5"/>
  <c r="B342" i="5"/>
  <c r="B319" i="6" s="1"/>
  <c r="B219" i="7" s="1"/>
  <c r="B219" i="8" s="1"/>
  <c r="C342" i="5"/>
  <c r="C319" i="6" s="1"/>
  <c r="C219" i="7" s="1"/>
  <c r="C219" i="8" s="1"/>
  <c r="D342" i="5"/>
  <c r="D319" i="6" s="1"/>
  <c r="D219" i="7" s="1"/>
  <c r="D219" i="8" s="1"/>
  <c r="E342" i="5"/>
  <c r="A343" i="5"/>
  <c r="A320" i="6" s="1"/>
  <c r="B343" i="5"/>
  <c r="B320" i="6" s="1"/>
  <c r="C343" i="5"/>
  <c r="C320" i="6" s="1"/>
  <c r="D343" i="5"/>
  <c r="D320" i="6" s="1"/>
  <c r="E343" i="5"/>
  <c r="E320" i="6" s="1"/>
  <c r="A344" i="5"/>
  <c r="B344" i="5"/>
  <c r="B322" i="6" s="1"/>
  <c r="C344" i="5"/>
  <c r="C322" i="6" s="1"/>
  <c r="D344" i="5"/>
  <c r="D322" i="6" s="1"/>
  <c r="E344" i="5"/>
  <c r="A345" i="5"/>
  <c r="A321" i="6" s="1"/>
  <c r="A220" i="7" s="1"/>
  <c r="A220" i="8" s="1"/>
  <c r="Q220" i="8" s="1"/>
  <c r="B345" i="5"/>
  <c r="B321" i="6" s="1"/>
  <c r="B220" i="7" s="1"/>
  <c r="B220" i="8" s="1"/>
  <c r="C345" i="5"/>
  <c r="D345" i="5"/>
  <c r="D321" i="6" s="1"/>
  <c r="D220" i="7" s="1"/>
  <c r="D220" i="8" s="1"/>
  <c r="E345" i="5"/>
  <c r="E321" i="6" s="1"/>
  <c r="E220" i="7" s="1"/>
  <c r="E220" i="8" s="1"/>
  <c r="A346" i="5"/>
  <c r="B346" i="5"/>
  <c r="B323" i="6" s="1"/>
  <c r="B221" i="7" s="1"/>
  <c r="B221" i="8" s="1"/>
  <c r="C346" i="5"/>
  <c r="C323" i="6" s="1"/>
  <c r="C221" i="7" s="1"/>
  <c r="C221" i="8" s="1"/>
  <c r="D346" i="5"/>
  <c r="D323" i="6" s="1"/>
  <c r="D221" i="7" s="1"/>
  <c r="D221" i="8" s="1"/>
  <c r="E346" i="5"/>
  <c r="A347" i="5"/>
  <c r="A324" i="6" s="1"/>
  <c r="A222" i="7" s="1"/>
  <c r="A222" i="8" s="1"/>
  <c r="Q222" i="8" s="1"/>
  <c r="B347" i="5"/>
  <c r="B324" i="6" s="1"/>
  <c r="B222" i="7" s="1"/>
  <c r="B222" i="8" s="1"/>
  <c r="C347" i="5"/>
  <c r="C324" i="6" s="1"/>
  <c r="C222" i="7" s="1"/>
  <c r="C222" i="8" s="1"/>
  <c r="D347" i="5"/>
  <c r="D324" i="6" s="1"/>
  <c r="D222" i="7" s="1"/>
  <c r="D222" i="8" s="1"/>
  <c r="E347" i="5"/>
  <c r="E324" i="6" s="1"/>
  <c r="E222" i="7" s="1"/>
  <c r="E222" i="8" s="1"/>
  <c r="C220" i="9" s="1"/>
  <c r="A348" i="5"/>
  <c r="B348" i="5"/>
  <c r="B325" i="6" s="1"/>
  <c r="C348" i="5"/>
  <c r="C325" i="6" s="1"/>
  <c r="D348" i="5"/>
  <c r="D325" i="6" s="1"/>
  <c r="E348" i="5"/>
  <c r="A349" i="5"/>
  <c r="A326" i="6" s="1"/>
  <c r="A223" i="7" s="1"/>
  <c r="A223" i="8" s="1"/>
  <c r="Q223" i="8" s="1"/>
  <c r="B349" i="5"/>
  <c r="B326" i="6" s="1"/>
  <c r="B223" i="7" s="1"/>
  <c r="B223" i="8" s="1"/>
  <c r="C349" i="5"/>
  <c r="D349" i="5"/>
  <c r="D326" i="6" s="1"/>
  <c r="D223" i="7" s="1"/>
  <c r="D223" i="8" s="1"/>
  <c r="E349" i="5"/>
  <c r="E326" i="6" s="1"/>
  <c r="E223" i="7" s="1"/>
  <c r="E223" i="8" s="1"/>
  <c r="A350" i="5"/>
  <c r="B350" i="5"/>
  <c r="B327" i="6" s="1"/>
  <c r="B224" i="7" s="1"/>
  <c r="B224" i="8" s="1"/>
  <c r="C350" i="5"/>
  <c r="C327" i="6" s="1"/>
  <c r="C224" i="7" s="1"/>
  <c r="C224" i="8" s="1"/>
  <c r="D350" i="5"/>
  <c r="D327" i="6" s="1"/>
  <c r="D224" i="7" s="1"/>
  <c r="D224" i="8" s="1"/>
  <c r="E350" i="5"/>
  <c r="A351" i="5"/>
  <c r="A328" i="6" s="1"/>
  <c r="B351" i="5"/>
  <c r="B328" i="6" s="1"/>
  <c r="C351" i="5"/>
  <c r="C328" i="6" s="1"/>
  <c r="D351" i="5"/>
  <c r="D328" i="6" s="1"/>
  <c r="E351" i="5"/>
  <c r="E328" i="6" s="1"/>
  <c r="A352" i="5"/>
  <c r="B352" i="5"/>
  <c r="B329" i="6" s="1"/>
  <c r="B225" i="7" s="1"/>
  <c r="B225" i="8" s="1"/>
  <c r="C352" i="5"/>
  <c r="C329" i="6" s="1"/>
  <c r="C225" i="7" s="1"/>
  <c r="C225" i="8" s="1"/>
  <c r="D352" i="5"/>
  <c r="D329" i="6" s="1"/>
  <c r="D225" i="7" s="1"/>
  <c r="D225" i="8" s="1"/>
  <c r="B103" i="9" s="1"/>
  <c r="E352" i="5"/>
  <c r="A353" i="5"/>
  <c r="A330" i="6" s="1"/>
  <c r="B353" i="5"/>
  <c r="B330" i="6" s="1"/>
  <c r="C353" i="5"/>
  <c r="D353" i="5"/>
  <c r="D330" i="6" s="1"/>
  <c r="E353" i="5"/>
  <c r="E330" i="6" s="1"/>
  <c r="A354" i="5"/>
  <c r="B354" i="5"/>
  <c r="B332" i="6" s="1"/>
  <c r="C354" i="5"/>
  <c r="C332" i="6" s="1"/>
  <c r="D354" i="5"/>
  <c r="D332" i="6" s="1"/>
  <c r="E354" i="5"/>
  <c r="A355" i="5"/>
  <c r="A331" i="6" s="1"/>
  <c r="A226" i="7" s="1"/>
  <c r="A226" i="8" s="1"/>
  <c r="Q226" i="8" s="1"/>
  <c r="B355" i="5"/>
  <c r="B331" i="6" s="1"/>
  <c r="B226" i="7" s="1"/>
  <c r="B226" i="8" s="1"/>
  <c r="C355" i="5"/>
  <c r="C331" i="6" s="1"/>
  <c r="C226" i="7" s="1"/>
  <c r="C226" i="8" s="1"/>
  <c r="D355" i="5"/>
  <c r="D331" i="6" s="1"/>
  <c r="D226" i="7" s="1"/>
  <c r="D226" i="8" s="1"/>
  <c r="B224" i="9" s="1"/>
  <c r="E355" i="5"/>
  <c r="E331" i="6" s="1"/>
  <c r="E226" i="7" s="1"/>
  <c r="E226" i="8" s="1"/>
  <c r="A356" i="5"/>
  <c r="B356" i="5"/>
  <c r="B333" i="6" s="1"/>
  <c r="B227" i="7" s="1"/>
  <c r="B227" i="8" s="1"/>
  <c r="C356" i="5"/>
  <c r="C333" i="6" s="1"/>
  <c r="C227" i="7" s="1"/>
  <c r="C227" i="8" s="1"/>
  <c r="D356" i="5"/>
  <c r="D333" i="6" s="1"/>
  <c r="D227" i="7" s="1"/>
  <c r="D227" i="8" s="1"/>
  <c r="E356" i="5"/>
  <c r="A357" i="5"/>
  <c r="A334" i="6" s="1"/>
  <c r="A228" i="7" s="1"/>
  <c r="A228" i="8" s="1"/>
  <c r="Q228" i="8" s="1"/>
  <c r="B357" i="5"/>
  <c r="B334" i="6" s="1"/>
  <c r="B228" i="7" s="1"/>
  <c r="B228" i="8" s="1"/>
  <c r="C357" i="5"/>
  <c r="D357" i="5"/>
  <c r="D334" i="6" s="1"/>
  <c r="D228" i="7" s="1"/>
  <c r="D228" i="8" s="1"/>
  <c r="E357" i="5"/>
  <c r="E334" i="6" s="1"/>
  <c r="E228" i="7" s="1"/>
  <c r="E228" i="8" s="1"/>
  <c r="A358" i="5"/>
  <c r="B358" i="5"/>
  <c r="B336" i="6" s="1"/>
  <c r="C358" i="5"/>
  <c r="C336" i="6" s="1"/>
  <c r="D358" i="5"/>
  <c r="D336" i="6" s="1"/>
  <c r="E358" i="5"/>
  <c r="A359" i="5"/>
  <c r="A335" i="6" s="1"/>
  <c r="A229" i="7" s="1"/>
  <c r="A229" i="8" s="1"/>
  <c r="Q229" i="8" s="1"/>
  <c r="B359" i="5"/>
  <c r="B335" i="6" s="1"/>
  <c r="B229" i="7" s="1"/>
  <c r="B229" i="8" s="1"/>
  <c r="C359" i="5"/>
  <c r="C335" i="6" s="1"/>
  <c r="C229" i="7" s="1"/>
  <c r="C229" i="8" s="1"/>
  <c r="D359" i="5"/>
  <c r="D335" i="6" s="1"/>
  <c r="D229" i="7" s="1"/>
  <c r="D229" i="8" s="1"/>
  <c r="B227" i="9" s="1"/>
  <c r="E359" i="5"/>
  <c r="E335" i="6" s="1"/>
  <c r="E229" i="7" s="1"/>
  <c r="E229" i="8" s="1"/>
  <c r="A360" i="5"/>
  <c r="B360" i="5"/>
  <c r="B337" i="6" s="1"/>
  <c r="B230" i="7" s="1"/>
  <c r="B230" i="8" s="1"/>
  <c r="C360" i="5"/>
  <c r="C337" i="6" s="1"/>
  <c r="C230" i="7" s="1"/>
  <c r="C230" i="8" s="1"/>
  <c r="D360" i="5"/>
  <c r="D337" i="6" s="1"/>
  <c r="D230" i="7" s="1"/>
  <c r="D230" i="8" s="1"/>
  <c r="E360" i="5"/>
  <c r="A361" i="5"/>
  <c r="A338" i="6" s="1"/>
  <c r="B361" i="5"/>
  <c r="B338" i="6" s="1"/>
  <c r="C361" i="5"/>
  <c r="D361" i="5"/>
  <c r="D338" i="6" s="1"/>
  <c r="E361" i="5"/>
  <c r="E338" i="6" s="1"/>
  <c r="A362" i="5"/>
  <c r="B362" i="5"/>
  <c r="B339" i="6" s="1"/>
  <c r="B231" i="7" s="1"/>
  <c r="B231" i="8" s="1"/>
  <c r="C362" i="5"/>
  <c r="C339" i="6" s="1"/>
  <c r="C231" i="7" s="1"/>
  <c r="C231" i="8" s="1"/>
  <c r="D362" i="5"/>
  <c r="D339" i="6" s="1"/>
  <c r="D231" i="7" s="1"/>
  <c r="D231" i="8" s="1"/>
  <c r="E362" i="5"/>
  <c r="A363" i="5"/>
  <c r="A340" i="6" s="1"/>
  <c r="B363" i="5"/>
  <c r="B340" i="6" s="1"/>
  <c r="C363" i="5"/>
  <c r="C340" i="6" s="1"/>
  <c r="D363" i="5"/>
  <c r="D340" i="6" s="1"/>
  <c r="E363" i="5"/>
  <c r="E340" i="6" s="1"/>
  <c r="A364" i="5"/>
  <c r="B364" i="5"/>
  <c r="B341" i="6" s="1"/>
  <c r="B232" i="7" s="1"/>
  <c r="B232" i="8" s="1"/>
  <c r="C364" i="5"/>
  <c r="C341" i="6" s="1"/>
  <c r="C232" i="7" s="1"/>
  <c r="C232" i="8" s="1"/>
  <c r="D364" i="5"/>
  <c r="D341" i="6" s="1"/>
  <c r="D232" i="7" s="1"/>
  <c r="D232" i="8" s="1"/>
  <c r="E364" i="5"/>
  <c r="A365" i="5"/>
  <c r="A342" i="6" s="1"/>
  <c r="A233" i="7" s="1"/>
  <c r="A233" i="8" s="1"/>
  <c r="Q233" i="8" s="1"/>
  <c r="B365" i="5"/>
  <c r="B342" i="6" s="1"/>
  <c r="B233" i="7" s="1"/>
  <c r="B233" i="8" s="1"/>
  <c r="C365" i="5"/>
  <c r="D365" i="5"/>
  <c r="D342" i="6" s="1"/>
  <c r="D233" i="7" s="1"/>
  <c r="D233" i="8" s="1"/>
  <c r="E365" i="5"/>
  <c r="E342" i="6" s="1"/>
  <c r="E233" i="7" s="1"/>
  <c r="E233" i="8" s="1"/>
  <c r="A366" i="5"/>
  <c r="B366" i="5"/>
  <c r="B343" i="6" s="1"/>
  <c r="B234" i="7" s="1"/>
  <c r="B234" i="8" s="1"/>
  <c r="C366" i="5"/>
  <c r="C343" i="6" s="1"/>
  <c r="C234" i="7" s="1"/>
  <c r="C234" i="8" s="1"/>
  <c r="D366" i="5"/>
  <c r="D343" i="6" s="1"/>
  <c r="D234" i="7" s="1"/>
  <c r="D234" i="8" s="1"/>
  <c r="B40" i="9" s="1"/>
  <c r="E366" i="5"/>
  <c r="A367" i="5"/>
  <c r="A344" i="6" s="1"/>
  <c r="B367" i="5"/>
  <c r="B344" i="6" s="1"/>
  <c r="C367" i="5"/>
  <c r="C344" i="6" s="1"/>
  <c r="D367" i="5"/>
  <c r="D344" i="6" s="1"/>
  <c r="E367" i="5"/>
  <c r="E344" i="6" s="1"/>
  <c r="A368" i="5"/>
  <c r="B368" i="5"/>
  <c r="B346" i="6" s="1"/>
  <c r="C368" i="5"/>
  <c r="C346" i="6" s="1"/>
  <c r="D368" i="5"/>
  <c r="D346" i="6" s="1"/>
  <c r="E368" i="5"/>
  <c r="A369" i="5"/>
  <c r="A345" i="6" s="1"/>
  <c r="A235" i="7" s="1"/>
  <c r="A235" i="8" s="1"/>
  <c r="Q235" i="8" s="1"/>
  <c r="B369" i="5"/>
  <c r="B345" i="6" s="1"/>
  <c r="B235" i="7" s="1"/>
  <c r="B235" i="8" s="1"/>
  <c r="C369" i="5"/>
  <c r="D369" i="5"/>
  <c r="D345" i="6" s="1"/>
  <c r="D235" i="7" s="1"/>
  <c r="D235" i="8" s="1"/>
  <c r="E369" i="5"/>
  <c r="E345" i="6" s="1"/>
  <c r="E235" i="7" s="1"/>
  <c r="E235" i="8" s="1"/>
  <c r="C233" i="9" s="1"/>
  <c r="A370" i="5"/>
  <c r="B370" i="5"/>
  <c r="B347" i="6" s="1"/>
  <c r="B236" i="7" s="1"/>
  <c r="B236" i="8" s="1"/>
  <c r="C370" i="5"/>
  <c r="C347" i="6" s="1"/>
  <c r="C236" i="7" s="1"/>
  <c r="C236" i="8" s="1"/>
  <c r="D370" i="5"/>
  <c r="D347" i="6" s="1"/>
  <c r="D236" i="7" s="1"/>
  <c r="D236" i="8" s="1"/>
  <c r="E370" i="5"/>
  <c r="A371" i="5"/>
  <c r="A349" i="6" s="1"/>
  <c r="B371" i="5"/>
  <c r="B349" i="6" s="1"/>
  <c r="C371" i="5"/>
  <c r="C349" i="6" s="1"/>
  <c r="D371" i="5"/>
  <c r="D349" i="6" s="1"/>
  <c r="E371" i="5"/>
  <c r="E349" i="6" s="1"/>
  <c r="A372" i="5"/>
  <c r="B372" i="5"/>
  <c r="B348" i="6" s="1"/>
  <c r="B237" i="7" s="1"/>
  <c r="B237" i="8" s="1"/>
  <c r="C372" i="5"/>
  <c r="C348" i="6" s="1"/>
  <c r="C237" i="7" s="1"/>
  <c r="C237" i="8" s="1"/>
  <c r="D372" i="5"/>
  <c r="D348" i="6" s="1"/>
  <c r="D237" i="7" s="1"/>
  <c r="D237" i="8" s="1"/>
  <c r="E372" i="5"/>
  <c r="A373" i="5"/>
  <c r="A350" i="6" s="1"/>
  <c r="A238" i="7" s="1"/>
  <c r="A238" i="8" s="1"/>
  <c r="Q238" i="8" s="1"/>
  <c r="B373" i="5"/>
  <c r="B350" i="6" s="1"/>
  <c r="B238" i="7" s="1"/>
  <c r="B238" i="8" s="1"/>
  <c r="C373" i="5"/>
  <c r="D373" i="5"/>
  <c r="D350" i="6" s="1"/>
  <c r="D238" i="7" s="1"/>
  <c r="D238" i="8" s="1"/>
  <c r="E373" i="5"/>
  <c r="E350" i="6" s="1"/>
  <c r="E238" i="7" s="1"/>
  <c r="E238" i="8" s="1"/>
  <c r="A374" i="5"/>
  <c r="B374" i="5"/>
  <c r="B351" i="6" s="1"/>
  <c r="B239" i="7" s="1"/>
  <c r="B239" i="8" s="1"/>
  <c r="C374" i="5"/>
  <c r="C351" i="6" s="1"/>
  <c r="C239" i="7" s="1"/>
  <c r="C239" i="8" s="1"/>
  <c r="D374" i="5"/>
  <c r="D351" i="6" s="1"/>
  <c r="D239" i="7" s="1"/>
  <c r="D239" i="8" s="1"/>
  <c r="E374" i="5"/>
  <c r="A375" i="5"/>
  <c r="A352" i="6" s="1"/>
  <c r="B375" i="5"/>
  <c r="B352" i="6" s="1"/>
  <c r="C375" i="5"/>
  <c r="C352" i="6" s="1"/>
  <c r="D375" i="5"/>
  <c r="D352" i="6" s="1"/>
  <c r="E375" i="5"/>
  <c r="E352" i="6" s="1"/>
  <c r="A376" i="5"/>
  <c r="B376" i="5"/>
  <c r="B353" i="6" s="1"/>
  <c r="B240" i="7" s="1"/>
  <c r="B240" i="8" s="1"/>
  <c r="C376" i="5"/>
  <c r="C353" i="6" s="1"/>
  <c r="C240" i="7" s="1"/>
  <c r="C240" i="8" s="1"/>
  <c r="D376" i="5"/>
  <c r="D353" i="6" s="1"/>
  <c r="D240" i="7" s="1"/>
  <c r="D240" i="8" s="1"/>
  <c r="B238" i="9" s="1"/>
  <c r="E376" i="5"/>
  <c r="A377" i="5"/>
  <c r="A354" i="6" s="1"/>
  <c r="A241" i="7" s="1"/>
  <c r="A241" i="8" s="1"/>
  <c r="Q241" i="8" s="1"/>
  <c r="B377" i="5"/>
  <c r="B354" i="6" s="1"/>
  <c r="B241" i="7" s="1"/>
  <c r="B241" i="8" s="1"/>
  <c r="C377" i="5"/>
  <c r="D377" i="5"/>
  <c r="D354" i="6" s="1"/>
  <c r="D241" i="7" s="1"/>
  <c r="D241" i="8" s="1"/>
  <c r="E377" i="5"/>
  <c r="E354" i="6" s="1"/>
  <c r="E241" i="7" s="1"/>
  <c r="E241" i="8" s="1"/>
  <c r="A378" i="5"/>
  <c r="B378" i="5"/>
  <c r="B355" i="6" s="1"/>
  <c r="B242" i="7" s="1"/>
  <c r="B242" i="8" s="1"/>
  <c r="C378" i="5"/>
  <c r="C355" i="6" s="1"/>
  <c r="C242" i="7" s="1"/>
  <c r="C242" i="8" s="1"/>
  <c r="D378" i="5"/>
  <c r="D355" i="6" s="1"/>
  <c r="D242" i="7" s="1"/>
  <c r="D242" i="8" s="1"/>
  <c r="B189" i="9" s="1"/>
  <c r="E378" i="5"/>
  <c r="A379" i="5"/>
  <c r="A356" i="6" s="1"/>
  <c r="B379" i="5"/>
  <c r="B356" i="6" s="1"/>
  <c r="C379" i="5"/>
  <c r="C356" i="6" s="1"/>
  <c r="D379" i="5"/>
  <c r="D356" i="6" s="1"/>
  <c r="E379" i="5"/>
  <c r="E356" i="6" s="1"/>
  <c r="A380" i="5"/>
  <c r="B380" i="5"/>
  <c r="B358" i="6" s="1"/>
  <c r="C380" i="5"/>
  <c r="C358" i="6" s="1"/>
  <c r="D380" i="5"/>
  <c r="D358" i="6" s="1"/>
  <c r="E380" i="5"/>
  <c r="A381" i="5"/>
  <c r="A357" i="6" s="1"/>
  <c r="A243" i="7" s="1"/>
  <c r="A243" i="8" s="1"/>
  <c r="Q243" i="8" s="1"/>
  <c r="B381" i="5"/>
  <c r="B357" i="6" s="1"/>
  <c r="B243" i="7" s="1"/>
  <c r="B243" i="8" s="1"/>
  <c r="C381" i="5"/>
  <c r="D381" i="5"/>
  <c r="D357" i="6" s="1"/>
  <c r="D243" i="7" s="1"/>
  <c r="D243" i="8" s="1"/>
  <c r="B125" i="9" s="1"/>
  <c r="E381" i="5"/>
  <c r="E357" i="6" s="1"/>
  <c r="E243" i="7" s="1"/>
  <c r="E243" i="8" s="1"/>
  <c r="A382" i="5"/>
  <c r="B382" i="5"/>
  <c r="B360" i="6" s="1"/>
  <c r="C382" i="5"/>
  <c r="C360" i="6" s="1"/>
  <c r="D382" i="5"/>
  <c r="D360" i="6" s="1"/>
  <c r="E382" i="5"/>
  <c r="A383" i="5"/>
  <c r="A359" i="6" s="1"/>
  <c r="A244" i="7" s="1"/>
  <c r="A244" i="8" s="1"/>
  <c r="Q244" i="8" s="1"/>
  <c r="B383" i="5"/>
  <c r="B359" i="6" s="1"/>
  <c r="B244" i="7" s="1"/>
  <c r="B244" i="8" s="1"/>
  <c r="C383" i="5"/>
  <c r="C359" i="6" s="1"/>
  <c r="C244" i="7" s="1"/>
  <c r="C244" i="8" s="1"/>
  <c r="D383" i="5"/>
  <c r="D359" i="6" s="1"/>
  <c r="D244" i="7" s="1"/>
  <c r="D244" i="8" s="1"/>
  <c r="E383" i="5"/>
  <c r="E359" i="6" s="1"/>
  <c r="E244" i="7" s="1"/>
  <c r="E244" i="8" s="1"/>
  <c r="A384" i="5"/>
  <c r="B384" i="5"/>
  <c r="B361" i="6" s="1"/>
  <c r="B245" i="7" s="1"/>
  <c r="B245" i="8" s="1"/>
  <c r="C384" i="5"/>
  <c r="C361" i="6" s="1"/>
  <c r="C245" i="7" s="1"/>
  <c r="C245" i="8" s="1"/>
  <c r="D384" i="5"/>
  <c r="D361" i="6" s="1"/>
  <c r="D245" i="7" s="1"/>
  <c r="D245" i="8" s="1"/>
  <c r="E384" i="5"/>
  <c r="A385" i="5"/>
  <c r="A362" i="6" s="1"/>
  <c r="B385" i="5"/>
  <c r="B362" i="6" s="1"/>
  <c r="C385" i="5"/>
  <c r="D385" i="5"/>
  <c r="D362" i="6" s="1"/>
  <c r="E385" i="5"/>
  <c r="E362" i="6" s="1"/>
  <c r="A386" i="5"/>
  <c r="B386" i="5"/>
  <c r="B363" i="6" s="1"/>
  <c r="B246" i="7" s="1"/>
  <c r="B246" i="8" s="1"/>
  <c r="C386" i="5"/>
  <c r="C363" i="6" s="1"/>
  <c r="C246" i="7" s="1"/>
  <c r="C246" i="8" s="1"/>
  <c r="D386" i="5"/>
  <c r="D363" i="6" s="1"/>
  <c r="D246" i="7" s="1"/>
  <c r="D246" i="8" s="1"/>
  <c r="B244" i="9" s="1"/>
  <c r="E386" i="5"/>
  <c r="A387" i="5"/>
  <c r="B387" i="5"/>
  <c r="C387" i="5"/>
  <c r="D387" i="5"/>
  <c r="E387" i="5"/>
  <c r="A388" i="5"/>
  <c r="A364" i="6" s="1"/>
  <c r="A247" i="7" s="1"/>
  <c r="A247" i="8" s="1"/>
  <c r="Q247" i="8" s="1"/>
  <c r="B388" i="5"/>
  <c r="B364" i="6" s="1"/>
  <c r="B247" i="7" s="1"/>
  <c r="B247" i="8" s="1"/>
  <c r="C388" i="5"/>
  <c r="D388" i="5"/>
  <c r="D364" i="6" s="1"/>
  <c r="D247" i="7" s="1"/>
  <c r="D247" i="8" s="1"/>
  <c r="E388" i="5"/>
  <c r="E364" i="6" s="1"/>
  <c r="E247" i="7" s="1"/>
  <c r="E247" i="8" s="1"/>
  <c r="A389" i="5"/>
  <c r="A365" i="6" s="1"/>
  <c r="B389" i="5"/>
  <c r="B365" i="6" s="1"/>
  <c r="C389" i="5"/>
  <c r="C365" i="6" s="1"/>
  <c r="D389" i="5"/>
  <c r="D365" i="6" s="1"/>
  <c r="E389" i="5"/>
  <c r="E365" i="6" s="1"/>
  <c r="A390" i="5"/>
  <c r="A366" i="6" s="1"/>
  <c r="A248" i="7" s="1"/>
  <c r="A248" i="8" s="1"/>
  <c r="Q248" i="8" s="1"/>
  <c r="B390" i="5"/>
  <c r="B366" i="6" s="1"/>
  <c r="B248" i="7" s="1"/>
  <c r="B248" i="8" s="1"/>
  <c r="C390" i="5"/>
  <c r="D390" i="5"/>
  <c r="D366" i="6" s="1"/>
  <c r="D248" i="7" s="1"/>
  <c r="D248" i="8" s="1"/>
  <c r="E390" i="5"/>
  <c r="E366" i="6" s="1"/>
  <c r="E248" i="7" s="1"/>
  <c r="E248" i="8" s="1"/>
  <c r="A391" i="5"/>
  <c r="B391" i="5"/>
  <c r="B367" i="6" s="1"/>
  <c r="C391" i="5"/>
  <c r="C367" i="6" s="1"/>
  <c r="D391" i="5"/>
  <c r="D367" i="6" s="1"/>
  <c r="E391" i="5"/>
  <c r="A392" i="5"/>
  <c r="A368" i="6" s="1"/>
  <c r="A249" i="7" s="1"/>
  <c r="A249" i="8" s="1"/>
  <c r="Q249" i="8" s="1"/>
  <c r="B392" i="5"/>
  <c r="B368" i="6" s="1"/>
  <c r="B249" i="7" s="1"/>
  <c r="B249" i="8" s="1"/>
  <c r="C392" i="5"/>
  <c r="D392" i="5"/>
  <c r="D368" i="6" s="1"/>
  <c r="D249" i="7" s="1"/>
  <c r="D249" i="8" s="1"/>
  <c r="E392" i="5"/>
  <c r="E368" i="6" s="1"/>
  <c r="E249" i="7" s="1"/>
  <c r="E249" i="8" s="1"/>
  <c r="A393" i="5"/>
  <c r="A369" i="6" s="1"/>
  <c r="A250" i="7" s="1"/>
  <c r="A250" i="8" s="1"/>
  <c r="Q250" i="8" s="1"/>
  <c r="B393" i="5"/>
  <c r="B369" i="6" s="1"/>
  <c r="B250" i="7" s="1"/>
  <c r="B250" i="8" s="1"/>
  <c r="C393" i="5"/>
  <c r="C369" i="6" s="1"/>
  <c r="C250" i="7" s="1"/>
  <c r="C250" i="8" s="1"/>
  <c r="D393" i="5"/>
  <c r="D369" i="6" s="1"/>
  <c r="D250" i="7" s="1"/>
  <c r="D250" i="8" s="1"/>
  <c r="B248" i="9" s="1"/>
  <c r="E393" i="5"/>
  <c r="E369" i="6" s="1"/>
  <c r="E250" i="7" s="1"/>
  <c r="E250" i="8" s="1"/>
  <c r="C248" i="9" s="1"/>
  <c r="A394" i="5"/>
  <c r="A370" i="6" s="1"/>
  <c r="A251" i="7" s="1"/>
  <c r="A251" i="8" s="1"/>
  <c r="Q251" i="8" s="1"/>
  <c r="B394" i="5"/>
  <c r="B370" i="6" s="1"/>
  <c r="B251" i="7" s="1"/>
  <c r="B251" i="8" s="1"/>
  <c r="C394" i="5"/>
  <c r="D394" i="5"/>
  <c r="D370" i="6" s="1"/>
  <c r="D251" i="7" s="1"/>
  <c r="D251" i="8" s="1"/>
  <c r="B165" i="9" s="1"/>
  <c r="E394" i="5"/>
  <c r="E370" i="6" s="1"/>
  <c r="E251" i="7" s="1"/>
  <c r="E251" i="8" s="1"/>
  <c r="C165" i="9" s="1"/>
  <c r="A395" i="5"/>
  <c r="B395" i="5"/>
  <c r="B371" i="6" s="1"/>
  <c r="B252" i="7" s="1"/>
  <c r="B252" i="8" s="1"/>
  <c r="C395" i="5"/>
  <c r="C371" i="6" s="1"/>
  <c r="C252" i="7" s="1"/>
  <c r="C252" i="8" s="1"/>
  <c r="D395" i="5"/>
  <c r="D371" i="6" s="1"/>
  <c r="D252" i="7" s="1"/>
  <c r="D252" i="8" s="1"/>
  <c r="E395" i="5"/>
  <c r="A396" i="5"/>
  <c r="A372" i="6" s="1"/>
  <c r="B396" i="5"/>
  <c r="B372" i="6" s="1"/>
  <c r="C396" i="5"/>
  <c r="D396" i="5"/>
  <c r="D372" i="6" s="1"/>
  <c r="E396" i="5"/>
  <c r="E372" i="6" s="1"/>
  <c r="A397" i="5"/>
  <c r="A373" i="6" s="1"/>
  <c r="A253" i="7" s="1"/>
  <c r="A253" i="8" s="1"/>
  <c r="Q253" i="8" s="1"/>
  <c r="B397" i="5"/>
  <c r="B373" i="6" s="1"/>
  <c r="B253" i="7" s="1"/>
  <c r="B253" i="8" s="1"/>
  <c r="C397" i="5"/>
  <c r="C373" i="6" s="1"/>
  <c r="C253" i="7" s="1"/>
  <c r="C253" i="8" s="1"/>
  <c r="D397" i="5"/>
  <c r="D373" i="6" s="1"/>
  <c r="D253" i="7" s="1"/>
  <c r="D253" i="8" s="1"/>
  <c r="E397" i="5"/>
  <c r="E373" i="6" s="1"/>
  <c r="E253" i="7" s="1"/>
  <c r="E253" i="8" s="1"/>
  <c r="C223" i="9" s="1"/>
  <c r="A398" i="5"/>
  <c r="A374" i="6" s="1"/>
  <c r="A254" i="7" s="1"/>
  <c r="A254" i="8" s="1"/>
  <c r="Q254" i="8" s="1"/>
  <c r="B398" i="5"/>
  <c r="B374" i="6" s="1"/>
  <c r="B254" i="7" s="1"/>
  <c r="B254" i="8" s="1"/>
  <c r="C398" i="5"/>
  <c r="D398" i="5"/>
  <c r="D374" i="6" s="1"/>
  <c r="D254" i="7" s="1"/>
  <c r="D254" i="8" s="1"/>
  <c r="E398" i="5"/>
  <c r="E374" i="6" s="1"/>
  <c r="E254" i="7" s="1"/>
  <c r="E254" i="8" s="1"/>
  <c r="C28" i="9" s="1"/>
  <c r="A399" i="5"/>
  <c r="B399" i="5"/>
  <c r="B375" i="6" s="1"/>
  <c r="B255" i="7" s="1"/>
  <c r="B255" i="8" s="1"/>
  <c r="C399" i="5"/>
  <c r="C375" i="6" s="1"/>
  <c r="C255" i="7" s="1"/>
  <c r="C255" i="8" s="1"/>
  <c r="D399" i="5"/>
  <c r="D375" i="6" s="1"/>
  <c r="D255" i="7" s="1"/>
  <c r="D255" i="8" s="1"/>
  <c r="E399" i="5"/>
  <c r="A400" i="5"/>
  <c r="A376" i="6" s="1"/>
  <c r="A256" i="7" s="1"/>
  <c r="A256" i="8" s="1"/>
  <c r="Q256" i="8" s="1"/>
  <c r="B400" i="5"/>
  <c r="B376" i="6" s="1"/>
  <c r="B256" i="7" s="1"/>
  <c r="B256" i="8" s="1"/>
  <c r="C400" i="5"/>
  <c r="D400" i="5"/>
  <c r="D376" i="6" s="1"/>
  <c r="D256" i="7" s="1"/>
  <c r="D256" i="8" s="1"/>
  <c r="E400" i="5"/>
  <c r="E376" i="6" s="1"/>
  <c r="E256" i="7" s="1"/>
  <c r="E256" i="8" s="1"/>
  <c r="A401" i="5"/>
  <c r="A378" i="6" s="1"/>
  <c r="B401" i="5"/>
  <c r="B378" i="6" s="1"/>
  <c r="C401" i="5"/>
  <c r="C378" i="6" s="1"/>
  <c r="D401" i="5"/>
  <c r="D378" i="6" s="1"/>
  <c r="E401" i="5"/>
  <c r="E378" i="6" s="1"/>
  <c r="A402" i="5"/>
  <c r="A377" i="6" s="1"/>
  <c r="A257" i="7" s="1"/>
  <c r="A257" i="8" s="1"/>
  <c r="Q257" i="8" s="1"/>
  <c r="B402" i="5"/>
  <c r="B377" i="6" s="1"/>
  <c r="B257" i="7" s="1"/>
  <c r="B257" i="8" s="1"/>
  <c r="C402" i="5"/>
  <c r="D402" i="5"/>
  <c r="D377" i="6" s="1"/>
  <c r="D257" i="7" s="1"/>
  <c r="D257" i="8" s="1"/>
  <c r="E402" i="5"/>
  <c r="E377" i="6" s="1"/>
  <c r="E257" i="7" s="1"/>
  <c r="E257" i="8" s="1"/>
  <c r="A403" i="5"/>
  <c r="B403" i="5"/>
  <c r="B379" i="6" s="1"/>
  <c r="B258" i="7" s="1"/>
  <c r="B258" i="8" s="1"/>
  <c r="C403" i="5"/>
  <c r="C379" i="6" s="1"/>
  <c r="C258" i="7" s="1"/>
  <c r="C258" i="8" s="1"/>
  <c r="D403" i="5"/>
  <c r="D379" i="6" s="1"/>
  <c r="D258" i="7" s="1"/>
  <c r="D258" i="8" s="1"/>
  <c r="E403" i="5"/>
  <c r="A404" i="5"/>
  <c r="A380" i="6" s="1"/>
  <c r="A259" i="7" s="1"/>
  <c r="A259" i="8" s="1"/>
  <c r="Q259" i="8" s="1"/>
  <c r="B404" i="5"/>
  <c r="B380" i="6" s="1"/>
  <c r="B259" i="7" s="1"/>
  <c r="B259" i="8" s="1"/>
  <c r="C404" i="5"/>
  <c r="D404" i="5"/>
  <c r="D380" i="6" s="1"/>
  <c r="D259" i="7" s="1"/>
  <c r="D259" i="8" s="1"/>
  <c r="E404" i="5"/>
  <c r="E380" i="6" s="1"/>
  <c r="E259" i="7" s="1"/>
  <c r="E259" i="8" s="1"/>
  <c r="A405" i="5"/>
  <c r="A381" i="6" s="1"/>
  <c r="A260" i="7" s="1"/>
  <c r="A260" i="8" s="1"/>
  <c r="Q260" i="8" s="1"/>
  <c r="B405" i="5"/>
  <c r="B381" i="6" s="1"/>
  <c r="B260" i="7" s="1"/>
  <c r="B260" i="8" s="1"/>
  <c r="C405" i="5"/>
  <c r="C381" i="6" s="1"/>
  <c r="C260" i="7" s="1"/>
  <c r="C260" i="8" s="1"/>
  <c r="D405" i="5"/>
  <c r="D381" i="6" s="1"/>
  <c r="D260" i="7" s="1"/>
  <c r="D260" i="8" s="1"/>
  <c r="E405" i="5"/>
  <c r="E381" i="6" s="1"/>
  <c r="E260" i="7" s="1"/>
  <c r="E260" i="8" s="1"/>
  <c r="A406" i="5"/>
  <c r="A382" i="6" s="1"/>
  <c r="B406" i="5"/>
  <c r="B382" i="6" s="1"/>
  <c r="C406" i="5"/>
  <c r="D406" i="5"/>
  <c r="D382" i="6" s="1"/>
  <c r="E406" i="5"/>
  <c r="E382" i="6" s="1"/>
  <c r="A407" i="5"/>
  <c r="B407" i="5"/>
  <c r="B383" i="6" s="1"/>
  <c r="B261" i="7" s="1"/>
  <c r="B261" i="8" s="1"/>
  <c r="C407" i="5"/>
  <c r="C383" i="6" s="1"/>
  <c r="C261" i="7" s="1"/>
  <c r="C261" i="8" s="1"/>
  <c r="D407" i="5"/>
  <c r="D383" i="6" s="1"/>
  <c r="D261" i="7" s="1"/>
  <c r="D261" i="8" s="1"/>
  <c r="E407" i="5"/>
  <c r="A408" i="5"/>
  <c r="A384" i="6" s="1"/>
  <c r="A262" i="7" s="1"/>
  <c r="A262" i="8" s="1"/>
  <c r="Q262" i="8" s="1"/>
  <c r="B408" i="5"/>
  <c r="B384" i="6" s="1"/>
  <c r="B262" i="7" s="1"/>
  <c r="B262" i="8" s="1"/>
  <c r="C408" i="5"/>
  <c r="D408" i="5"/>
  <c r="D384" i="6" s="1"/>
  <c r="D262" i="7" s="1"/>
  <c r="D262" i="8" s="1"/>
  <c r="B260" i="9" s="1"/>
  <c r="E408" i="5"/>
  <c r="E384" i="6" s="1"/>
  <c r="E262" i="7" s="1"/>
  <c r="E262" i="8" s="1"/>
  <c r="A409" i="5"/>
  <c r="A385" i="6" s="1"/>
  <c r="A263" i="7" s="1"/>
  <c r="A263" i="8" s="1"/>
  <c r="Q263" i="8" s="1"/>
  <c r="B409" i="5"/>
  <c r="B385" i="6" s="1"/>
  <c r="B263" i="7" s="1"/>
  <c r="B263" i="8" s="1"/>
  <c r="C409" i="5"/>
  <c r="C385" i="6" s="1"/>
  <c r="C263" i="7" s="1"/>
  <c r="C263" i="8" s="1"/>
  <c r="D409" i="5"/>
  <c r="D385" i="6" s="1"/>
  <c r="D263" i="7" s="1"/>
  <c r="D263" i="8" s="1"/>
  <c r="B261" i="9" s="1"/>
  <c r="E409" i="5"/>
  <c r="E385" i="6" s="1"/>
  <c r="E263" i="7" s="1"/>
  <c r="E263" i="8" s="1"/>
  <c r="A410" i="5"/>
  <c r="B410" i="5"/>
  <c r="C410" i="5"/>
  <c r="D410" i="5"/>
  <c r="E410" i="5"/>
  <c r="A411" i="5"/>
  <c r="A386" i="6" s="1"/>
  <c r="A264" i="7" s="1"/>
  <c r="A264" i="8" s="1"/>
  <c r="Q264" i="8" s="1"/>
  <c r="B411" i="5"/>
  <c r="B386" i="6" s="1"/>
  <c r="B264" i="7" s="1"/>
  <c r="B264" i="8" s="1"/>
  <c r="C411" i="5"/>
  <c r="C386" i="6" s="1"/>
  <c r="C264" i="7" s="1"/>
  <c r="C264" i="8" s="1"/>
  <c r="D411" i="5"/>
  <c r="D386" i="6" s="1"/>
  <c r="D264" i="7" s="1"/>
  <c r="D264" i="8" s="1"/>
  <c r="B146" i="9" s="1"/>
  <c r="E411" i="5"/>
  <c r="E386" i="6" s="1"/>
  <c r="E264" i="7" s="1"/>
  <c r="E264" i="8" s="1"/>
  <c r="C146" i="9" s="1"/>
  <c r="A412" i="5"/>
  <c r="B412" i="5"/>
  <c r="B387" i="6" s="1"/>
  <c r="C412" i="5"/>
  <c r="C387" i="6" s="1"/>
  <c r="D412" i="5"/>
  <c r="D387" i="6" s="1"/>
  <c r="E412" i="5"/>
  <c r="A413" i="5"/>
  <c r="A388" i="6" s="1"/>
  <c r="A265" i="7" s="1"/>
  <c r="A265" i="8" s="1"/>
  <c r="Q265" i="8" s="1"/>
  <c r="B413" i="5"/>
  <c r="B388" i="6" s="1"/>
  <c r="B265" i="7" s="1"/>
  <c r="B265" i="8" s="1"/>
  <c r="C413" i="5"/>
  <c r="D413" i="5"/>
  <c r="D388" i="6" s="1"/>
  <c r="D265" i="7" s="1"/>
  <c r="D265" i="8" s="1"/>
  <c r="E413" i="5"/>
  <c r="E388" i="6" s="1"/>
  <c r="E265" i="7" s="1"/>
  <c r="E265" i="8" s="1"/>
  <c r="A414" i="5"/>
  <c r="B414" i="5"/>
  <c r="B389" i="6" s="1"/>
  <c r="B266" i="7" s="1"/>
  <c r="B266" i="8" s="1"/>
  <c r="C414" i="5"/>
  <c r="C389" i="6" s="1"/>
  <c r="C266" i="7" s="1"/>
  <c r="C266" i="8" s="1"/>
  <c r="D414" i="5"/>
  <c r="D389" i="6" s="1"/>
  <c r="D266" i="7" s="1"/>
  <c r="D266" i="8" s="1"/>
  <c r="E414" i="5"/>
  <c r="A415" i="5"/>
  <c r="B415" i="5"/>
  <c r="C415" i="5"/>
  <c r="D415" i="5"/>
  <c r="E415" i="5"/>
  <c r="A416" i="5"/>
  <c r="A390" i="6" s="1"/>
  <c r="A267" i="7" s="1"/>
  <c r="A267" i="8" s="1"/>
  <c r="Q267" i="8" s="1"/>
  <c r="B416" i="5"/>
  <c r="B390" i="6" s="1"/>
  <c r="B267" i="7" s="1"/>
  <c r="B267" i="8" s="1"/>
  <c r="C416" i="5"/>
  <c r="D416" i="5"/>
  <c r="D390" i="6" s="1"/>
  <c r="D267" i="7" s="1"/>
  <c r="D267" i="8" s="1"/>
  <c r="B65" i="9" s="1"/>
  <c r="E416" i="5"/>
  <c r="E390" i="6" s="1"/>
  <c r="E267" i="7" s="1"/>
  <c r="E267" i="8" s="1"/>
  <c r="A417" i="5"/>
  <c r="A392" i="6" s="1"/>
  <c r="B417" i="5"/>
  <c r="B392" i="6" s="1"/>
  <c r="C417" i="5"/>
  <c r="C392" i="6" s="1"/>
  <c r="D417" i="5"/>
  <c r="D392" i="6" s="1"/>
  <c r="E417" i="5"/>
  <c r="E392" i="6" s="1"/>
  <c r="A418" i="5"/>
  <c r="A391" i="6" s="1"/>
  <c r="A268" i="7" s="1"/>
  <c r="A268" i="8" s="1"/>
  <c r="Q268" i="8" s="1"/>
  <c r="B418" i="5"/>
  <c r="B391" i="6" s="1"/>
  <c r="B268" i="7" s="1"/>
  <c r="B268" i="8" s="1"/>
  <c r="C418" i="5"/>
  <c r="D418" i="5"/>
  <c r="D391" i="6" s="1"/>
  <c r="D268" i="7" s="1"/>
  <c r="D268" i="8" s="1"/>
  <c r="B266" i="9" s="1"/>
  <c r="E418" i="5"/>
  <c r="E391" i="6" s="1"/>
  <c r="E268" i="7" s="1"/>
  <c r="E268" i="8" s="1"/>
  <c r="A419" i="5"/>
  <c r="B419" i="5"/>
  <c r="B393" i="6" s="1"/>
  <c r="B269" i="7" s="1"/>
  <c r="B269" i="8" s="1"/>
  <c r="C419" i="5"/>
  <c r="C393" i="6" s="1"/>
  <c r="C269" i="7" s="1"/>
  <c r="C269" i="8" s="1"/>
  <c r="D419" i="5"/>
  <c r="D393" i="6" s="1"/>
  <c r="D269" i="7" s="1"/>
  <c r="D269" i="8" s="1"/>
  <c r="E419" i="5"/>
  <c r="A420" i="5"/>
  <c r="A394" i="6" s="1"/>
  <c r="B420" i="5"/>
  <c r="B394" i="6" s="1"/>
  <c r="C420" i="5"/>
  <c r="D420" i="5"/>
  <c r="D394" i="6" s="1"/>
  <c r="E420" i="5"/>
  <c r="E394" i="6" s="1"/>
  <c r="A421" i="5"/>
  <c r="A395" i="6" s="1"/>
  <c r="A270" i="7" s="1"/>
  <c r="A270" i="8" s="1"/>
  <c r="Q270" i="8" s="1"/>
  <c r="B421" i="5"/>
  <c r="B395" i="6" s="1"/>
  <c r="B270" i="7" s="1"/>
  <c r="B270" i="8" s="1"/>
  <c r="C421" i="5"/>
  <c r="C395" i="6" s="1"/>
  <c r="C270" i="7" s="1"/>
  <c r="C270" i="8" s="1"/>
  <c r="D421" i="5"/>
  <c r="D395" i="6" s="1"/>
  <c r="D270" i="7" s="1"/>
  <c r="D270" i="8" s="1"/>
  <c r="E421" i="5"/>
  <c r="E395" i="6" s="1"/>
  <c r="E270" i="7" s="1"/>
  <c r="E270" i="8" s="1"/>
  <c r="A422" i="5"/>
  <c r="A396" i="6" s="1"/>
  <c r="B422" i="5"/>
  <c r="B396" i="6" s="1"/>
  <c r="C422" i="5"/>
  <c r="D422" i="5"/>
  <c r="D396" i="6" s="1"/>
  <c r="E422" i="5"/>
  <c r="E396" i="6" s="1"/>
  <c r="A423" i="5"/>
  <c r="B423" i="5"/>
  <c r="B397" i="6" s="1"/>
  <c r="B271" i="7" s="1"/>
  <c r="B271" i="8" s="1"/>
  <c r="C423" i="5"/>
  <c r="C397" i="6" s="1"/>
  <c r="C271" i="7" s="1"/>
  <c r="C271" i="8" s="1"/>
  <c r="D423" i="5"/>
  <c r="D397" i="6" s="1"/>
  <c r="D271" i="7" s="1"/>
  <c r="D271" i="8" s="1"/>
  <c r="E423" i="5"/>
  <c r="A424" i="5"/>
  <c r="A398" i="6" s="1"/>
  <c r="A272" i="7" s="1"/>
  <c r="A272" i="8" s="1"/>
  <c r="Q272" i="8" s="1"/>
  <c r="B424" i="5"/>
  <c r="B398" i="6" s="1"/>
  <c r="B272" i="7" s="1"/>
  <c r="B272" i="8" s="1"/>
  <c r="C424" i="5"/>
  <c r="D424" i="5"/>
  <c r="D398" i="6" s="1"/>
  <c r="D272" i="7" s="1"/>
  <c r="D272" i="8" s="1"/>
  <c r="E424" i="5"/>
  <c r="E398" i="6" s="1"/>
  <c r="E272" i="7" s="1"/>
  <c r="E272" i="8" s="1"/>
  <c r="A425" i="5"/>
  <c r="A400" i="6" s="1"/>
  <c r="B425" i="5"/>
  <c r="B400" i="6" s="1"/>
  <c r="C425" i="5"/>
  <c r="C400" i="6" s="1"/>
  <c r="D425" i="5"/>
  <c r="D400" i="6" s="1"/>
  <c r="E425" i="5"/>
  <c r="E400" i="6" s="1"/>
  <c r="A426" i="5"/>
  <c r="A399" i="6" s="1"/>
  <c r="A273" i="7" s="1"/>
  <c r="A273" i="8" s="1"/>
  <c r="Q273" i="8" s="1"/>
  <c r="B426" i="5"/>
  <c r="B399" i="6" s="1"/>
  <c r="B273" i="7" s="1"/>
  <c r="B273" i="8" s="1"/>
  <c r="C426" i="5"/>
  <c r="D426" i="5"/>
  <c r="D399" i="6" s="1"/>
  <c r="D273" i="7" s="1"/>
  <c r="D273" i="8" s="1"/>
  <c r="E426" i="5"/>
  <c r="E399" i="6" s="1"/>
  <c r="E273" i="7" s="1"/>
  <c r="E273" i="8" s="1"/>
  <c r="C271" i="9" s="1"/>
  <c r="A427" i="5"/>
  <c r="B427" i="5"/>
  <c r="B401" i="6" s="1"/>
  <c r="B274" i="7" s="1"/>
  <c r="B274" i="8" s="1"/>
  <c r="C427" i="5"/>
  <c r="C401" i="6" s="1"/>
  <c r="C274" i="7" s="1"/>
  <c r="C274" i="8" s="1"/>
  <c r="D427" i="5"/>
  <c r="D401" i="6" s="1"/>
  <c r="D274" i="7" s="1"/>
  <c r="D274" i="8" s="1"/>
  <c r="E427" i="5"/>
  <c r="A428" i="5"/>
  <c r="A402" i="6" s="1"/>
  <c r="A275" i="7" s="1"/>
  <c r="A275" i="8" s="1"/>
  <c r="Q275" i="8" s="1"/>
  <c r="B428" i="5"/>
  <c r="B402" i="6" s="1"/>
  <c r="B275" i="7" s="1"/>
  <c r="B275" i="8" s="1"/>
  <c r="C428" i="5"/>
  <c r="D428" i="5"/>
  <c r="D402" i="6" s="1"/>
  <c r="D275" i="7" s="1"/>
  <c r="D275" i="8" s="1"/>
  <c r="B144" i="9" s="1"/>
  <c r="E428" i="5"/>
  <c r="E402" i="6" s="1"/>
  <c r="E275" i="7" s="1"/>
  <c r="E275" i="8" s="1"/>
  <c r="C144" i="9" s="1"/>
  <c r="A429" i="5"/>
  <c r="A403" i="6" s="1"/>
  <c r="A276" i="7" s="1"/>
  <c r="A276" i="8" s="1"/>
  <c r="Q276" i="8" s="1"/>
  <c r="B429" i="5"/>
  <c r="B403" i="6" s="1"/>
  <c r="B276" i="7" s="1"/>
  <c r="B276" i="8" s="1"/>
  <c r="C429" i="5"/>
  <c r="C403" i="6" s="1"/>
  <c r="C276" i="7" s="1"/>
  <c r="C276" i="8" s="1"/>
  <c r="D429" i="5"/>
  <c r="D403" i="6" s="1"/>
  <c r="D276" i="7" s="1"/>
  <c r="D276" i="8" s="1"/>
  <c r="E429" i="5"/>
  <c r="E403" i="6" s="1"/>
  <c r="E276" i="7" s="1"/>
  <c r="E276" i="8" s="1"/>
  <c r="A430" i="5"/>
  <c r="A404" i="6" s="1"/>
  <c r="A277" i="7" s="1"/>
  <c r="A277" i="8" s="1"/>
  <c r="Q277" i="8" s="1"/>
  <c r="B430" i="5"/>
  <c r="B404" i="6" s="1"/>
  <c r="B277" i="7" s="1"/>
  <c r="B277" i="8" s="1"/>
  <c r="C430" i="5"/>
  <c r="D430" i="5"/>
  <c r="D404" i="6" s="1"/>
  <c r="D277" i="7" s="1"/>
  <c r="D277" i="8" s="1"/>
  <c r="E430" i="5"/>
  <c r="E404" i="6" s="1"/>
  <c r="E277" i="7" s="1"/>
  <c r="E277" i="8" s="1"/>
  <c r="A431" i="5"/>
  <c r="B431" i="5"/>
  <c r="B406" i="6" s="1"/>
  <c r="C431" i="5"/>
  <c r="C406" i="6" s="1"/>
  <c r="D431" i="5"/>
  <c r="D406" i="6" s="1"/>
  <c r="E431" i="5"/>
  <c r="A432" i="5"/>
  <c r="A405" i="6" s="1"/>
  <c r="A278" i="7" s="1"/>
  <c r="A278" i="8" s="1"/>
  <c r="Q278" i="8" s="1"/>
  <c r="B432" i="5"/>
  <c r="B405" i="6" s="1"/>
  <c r="B278" i="7" s="1"/>
  <c r="B278" i="8" s="1"/>
  <c r="C432" i="5"/>
  <c r="D432" i="5"/>
  <c r="D405" i="6" s="1"/>
  <c r="D278" i="7" s="1"/>
  <c r="D278" i="8" s="1"/>
  <c r="E432" i="5"/>
  <c r="E405" i="6" s="1"/>
  <c r="E278" i="7" s="1"/>
  <c r="E278" i="8" s="1"/>
  <c r="A433" i="5"/>
  <c r="A407" i="6" s="1"/>
  <c r="A279" i="7" s="1"/>
  <c r="A279" i="8" s="1"/>
  <c r="Q279" i="8" s="1"/>
  <c r="B433" i="5"/>
  <c r="B407" i="6" s="1"/>
  <c r="B279" i="7" s="1"/>
  <c r="B279" i="8" s="1"/>
  <c r="C433" i="5"/>
  <c r="C407" i="6" s="1"/>
  <c r="C279" i="7" s="1"/>
  <c r="C279" i="8" s="1"/>
  <c r="D433" i="5"/>
  <c r="D407" i="6" s="1"/>
  <c r="D279" i="7" s="1"/>
  <c r="D279" i="8" s="1"/>
  <c r="E433" i="5"/>
  <c r="E407" i="6" s="1"/>
  <c r="E279" i="7" s="1"/>
  <c r="E279" i="8" s="1"/>
  <c r="C277" i="9" s="1"/>
  <c r="A434" i="5"/>
  <c r="A408" i="6" s="1"/>
  <c r="A280" i="7" s="1"/>
  <c r="A280" i="8" s="1"/>
  <c r="Q280" i="8" s="1"/>
  <c r="B434" i="5"/>
  <c r="B408" i="6" s="1"/>
  <c r="B280" i="7" s="1"/>
  <c r="B280" i="8" s="1"/>
  <c r="C434" i="5"/>
  <c r="D434" i="5"/>
  <c r="D408" i="6" s="1"/>
  <c r="D280" i="7" s="1"/>
  <c r="D280" i="8" s="1"/>
  <c r="E434" i="5"/>
  <c r="E408" i="6" s="1"/>
  <c r="E280" i="7" s="1"/>
  <c r="E280" i="8" s="1"/>
  <c r="A435" i="5"/>
  <c r="B435" i="5"/>
  <c r="B409" i="6" s="1"/>
  <c r="C435" i="5"/>
  <c r="C409" i="6" s="1"/>
  <c r="D435" i="5"/>
  <c r="D409" i="6" s="1"/>
  <c r="E435" i="5"/>
  <c r="A436" i="5"/>
  <c r="A410" i="6" s="1"/>
  <c r="A281" i="7" s="1"/>
  <c r="A281" i="8" s="1"/>
  <c r="Q281" i="8" s="1"/>
  <c r="B436" i="5"/>
  <c r="B410" i="6" s="1"/>
  <c r="B281" i="7" s="1"/>
  <c r="B281" i="8" s="1"/>
  <c r="C436" i="5"/>
  <c r="D436" i="5"/>
  <c r="D410" i="6" s="1"/>
  <c r="D281" i="7" s="1"/>
  <c r="D281" i="8" s="1"/>
  <c r="E436" i="5"/>
  <c r="E410" i="6" s="1"/>
  <c r="E281" i="7" s="1"/>
  <c r="E281" i="8" s="1"/>
  <c r="C195" i="9" s="1"/>
  <c r="A437" i="5"/>
  <c r="A411" i="6" s="1"/>
  <c r="B437" i="5"/>
  <c r="B411" i="6" s="1"/>
  <c r="C437" i="5"/>
  <c r="C411" i="6" s="1"/>
  <c r="D437" i="5"/>
  <c r="D411" i="6" s="1"/>
  <c r="E437" i="5"/>
  <c r="E411" i="6" s="1"/>
  <c r="A438" i="5"/>
  <c r="A412" i="6" s="1"/>
  <c r="A282" i="7" s="1"/>
  <c r="A282" i="8" s="1"/>
  <c r="Q282" i="8" s="1"/>
  <c r="B438" i="5"/>
  <c r="B412" i="6" s="1"/>
  <c r="B282" i="7" s="1"/>
  <c r="B282" i="8" s="1"/>
  <c r="C438" i="5"/>
  <c r="D438" i="5"/>
  <c r="D412" i="6" s="1"/>
  <c r="D282" i="7" s="1"/>
  <c r="D282" i="8" s="1"/>
  <c r="B280" i="9" s="1"/>
  <c r="E438" i="5"/>
  <c r="E412" i="6" s="1"/>
  <c r="E282" i="7" s="1"/>
  <c r="E282" i="8" s="1"/>
  <c r="A439" i="5"/>
  <c r="B439" i="5"/>
  <c r="B413" i="6" s="1"/>
  <c r="B283" i="7" s="1"/>
  <c r="B283" i="8" s="1"/>
  <c r="C439" i="5"/>
  <c r="C413" i="6" s="1"/>
  <c r="C283" i="7" s="1"/>
  <c r="C283" i="8" s="1"/>
  <c r="D439" i="5"/>
  <c r="D413" i="6" s="1"/>
  <c r="D283" i="7" s="1"/>
  <c r="D283" i="8" s="1"/>
  <c r="B281" i="9" s="1"/>
  <c r="E439" i="5"/>
  <c r="A440" i="5"/>
  <c r="B440" i="5"/>
  <c r="C440" i="5"/>
  <c r="D440" i="5"/>
  <c r="E440" i="5"/>
  <c r="A441" i="5"/>
  <c r="A414" i="6" s="1"/>
  <c r="A284" i="7" s="1"/>
  <c r="A284" i="8" s="1"/>
  <c r="Q284" i="8" s="1"/>
  <c r="B441" i="5"/>
  <c r="B414" i="6" s="1"/>
  <c r="B284" i="7" s="1"/>
  <c r="B284" i="8" s="1"/>
  <c r="C441" i="5"/>
  <c r="D441" i="5"/>
  <c r="D414" i="6" s="1"/>
  <c r="D284" i="7" s="1"/>
  <c r="D284" i="8" s="1"/>
  <c r="B197" i="9" s="1"/>
  <c r="E441" i="5"/>
  <c r="E414" i="6" s="1"/>
  <c r="E284" i="7" s="1"/>
  <c r="E284" i="8" s="1"/>
  <c r="A442" i="5"/>
  <c r="B442" i="5"/>
  <c r="C442" i="5"/>
  <c r="D442" i="5"/>
  <c r="E442" i="5"/>
  <c r="A443" i="5"/>
  <c r="B443" i="5"/>
  <c r="B416" i="6" s="1"/>
  <c r="C443" i="5"/>
  <c r="C416" i="6" s="1"/>
  <c r="D443" i="5"/>
  <c r="D416" i="6" s="1"/>
  <c r="E443" i="5"/>
  <c r="A444" i="5"/>
  <c r="A415" i="6" s="1"/>
  <c r="A285" i="7" s="1"/>
  <c r="A285" i="8" s="1"/>
  <c r="Q285" i="8" s="1"/>
  <c r="B444" i="5"/>
  <c r="B415" i="6" s="1"/>
  <c r="B285" i="7" s="1"/>
  <c r="B285" i="8" s="1"/>
  <c r="C444" i="5"/>
  <c r="D444" i="5"/>
  <c r="D415" i="6" s="1"/>
  <c r="D285" i="7" s="1"/>
  <c r="D285" i="8" s="1"/>
  <c r="E444" i="5"/>
  <c r="E415" i="6" s="1"/>
  <c r="E285" i="7" s="1"/>
  <c r="E285" i="8" s="1"/>
  <c r="A445" i="5"/>
  <c r="A417" i="6" s="1"/>
  <c r="A286" i="7" s="1"/>
  <c r="A286" i="8" s="1"/>
  <c r="Q286" i="8" s="1"/>
  <c r="B445" i="5"/>
  <c r="B417" i="6" s="1"/>
  <c r="B286" i="7" s="1"/>
  <c r="B286" i="8" s="1"/>
  <c r="C445" i="5"/>
  <c r="C417" i="6" s="1"/>
  <c r="C286" i="7" s="1"/>
  <c r="C286" i="8" s="1"/>
  <c r="D445" i="5"/>
  <c r="D417" i="6" s="1"/>
  <c r="D286" i="7" s="1"/>
  <c r="D286" i="8" s="1"/>
  <c r="E445" i="5"/>
  <c r="E417" i="6" s="1"/>
  <c r="E286" i="7" s="1"/>
  <c r="E286" i="8" s="1"/>
  <c r="C23" i="9" s="1"/>
  <c r="A446" i="5"/>
  <c r="A418" i="6" s="1"/>
  <c r="A287" i="7" s="1"/>
  <c r="A287" i="8" s="1"/>
  <c r="Q287" i="8" s="1"/>
  <c r="B446" i="5"/>
  <c r="B418" i="6" s="1"/>
  <c r="B287" i="7" s="1"/>
  <c r="B287" i="8" s="1"/>
  <c r="C446" i="5"/>
  <c r="D446" i="5"/>
  <c r="D418" i="6" s="1"/>
  <c r="D287" i="7" s="1"/>
  <c r="D287" i="8" s="1"/>
  <c r="B140" i="9" s="1"/>
  <c r="E446" i="5"/>
  <c r="E418" i="6" s="1"/>
  <c r="E287" i="7" s="1"/>
  <c r="E287" i="8" s="1"/>
  <c r="C140" i="9" s="1"/>
  <c r="A447" i="5"/>
  <c r="B447" i="5"/>
  <c r="B419" i="6" s="1"/>
  <c r="B288" i="7" s="1"/>
  <c r="B288" i="8" s="1"/>
  <c r="C447" i="5"/>
  <c r="C419" i="6" s="1"/>
  <c r="C288" i="7" s="1"/>
  <c r="C288" i="8" s="1"/>
  <c r="D447" i="5"/>
  <c r="D419" i="6" s="1"/>
  <c r="D288" i="7" s="1"/>
  <c r="D288" i="8" s="1"/>
  <c r="B286" i="9" s="1"/>
  <c r="E447" i="5"/>
  <c r="A448" i="5"/>
  <c r="A420" i="6" s="1"/>
  <c r="A289" i="7" s="1"/>
  <c r="A289" i="8" s="1"/>
  <c r="Q289" i="8" s="1"/>
  <c r="B448" i="5"/>
  <c r="B420" i="6" s="1"/>
  <c r="B289" i="7" s="1"/>
  <c r="B289" i="8" s="1"/>
  <c r="C448" i="5"/>
  <c r="D448" i="5"/>
  <c r="D420" i="6" s="1"/>
  <c r="D289" i="7" s="1"/>
  <c r="D289" i="8" s="1"/>
  <c r="E448" i="5"/>
  <c r="E420" i="6" s="1"/>
  <c r="E289" i="7" s="1"/>
  <c r="E289" i="8" s="1"/>
  <c r="A449" i="5"/>
  <c r="A421" i="6" s="1"/>
  <c r="A290" i="7" s="1"/>
  <c r="A290" i="8" s="1"/>
  <c r="Q290" i="8" s="1"/>
  <c r="B449" i="5"/>
  <c r="B421" i="6" s="1"/>
  <c r="B290" i="7" s="1"/>
  <c r="B290" i="8" s="1"/>
  <c r="C449" i="5"/>
  <c r="C421" i="6" s="1"/>
  <c r="C290" i="7" s="1"/>
  <c r="C290" i="8" s="1"/>
  <c r="D449" i="5"/>
  <c r="D421" i="6" s="1"/>
  <c r="D290" i="7" s="1"/>
  <c r="D290" i="8" s="1"/>
  <c r="B277" i="9" s="1"/>
  <c r="E449" i="5"/>
  <c r="E421" i="6" s="1"/>
  <c r="E290" i="7" s="1"/>
  <c r="E290" i="8" s="1"/>
  <c r="A451" i="5"/>
  <c r="B451" i="5"/>
  <c r="B422" i="6" s="1"/>
  <c r="B291" i="7" s="1"/>
  <c r="B291" i="8" s="1"/>
  <c r="C451" i="5"/>
  <c r="C422" i="6" s="1"/>
  <c r="C291" i="7" s="1"/>
  <c r="C291" i="8" s="1"/>
  <c r="D451" i="5"/>
  <c r="D422" i="6" s="1"/>
  <c r="D291" i="7" s="1"/>
  <c r="D291" i="8" s="1"/>
  <c r="E451" i="5"/>
  <c r="A450" i="5"/>
  <c r="A423" i="6" s="1"/>
  <c r="A292" i="7" s="1"/>
  <c r="A292" i="8" s="1"/>
  <c r="Q292" i="8" s="1"/>
  <c r="B450" i="5"/>
  <c r="B423" i="6" s="1"/>
  <c r="B292" i="7" s="1"/>
  <c r="B292" i="8" s="1"/>
  <c r="C450" i="5"/>
  <c r="C423" i="6" s="1"/>
  <c r="C292" i="7" s="1"/>
  <c r="C292" i="8" s="1"/>
  <c r="D450" i="5"/>
  <c r="D423" i="6" s="1"/>
  <c r="D292" i="7" s="1"/>
  <c r="D292" i="8" s="1"/>
  <c r="B262" i="9" s="1"/>
  <c r="E450" i="5"/>
  <c r="E423" i="6" s="1"/>
  <c r="E292" i="7" s="1"/>
  <c r="E292" i="8" s="1"/>
  <c r="A452" i="5"/>
  <c r="B452" i="5"/>
  <c r="C452" i="5"/>
  <c r="D452" i="5"/>
  <c r="E452" i="5"/>
  <c r="A453" i="5"/>
  <c r="A424" i="6" s="1"/>
  <c r="A293" i="7" s="1"/>
  <c r="A293" i="8" s="1"/>
  <c r="Q293" i="8" s="1"/>
  <c r="B453" i="5"/>
  <c r="B424" i="6" s="1"/>
  <c r="B293" i="7" s="1"/>
  <c r="B293" i="8" s="1"/>
  <c r="C453" i="5"/>
  <c r="D453" i="5"/>
  <c r="D424" i="6" s="1"/>
  <c r="D293" i="7" s="1"/>
  <c r="D293" i="8" s="1"/>
  <c r="E453" i="5"/>
  <c r="E424" i="6" s="1"/>
  <c r="E293" i="7" s="1"/>
  <c r="E293" i="8" s="1"/>
  <c r="A454" i="5"/>
  <c r="B454" i="5"/>
  <c r="B425" i="6" s="1"/>
  <c r="C454" i="5"/>
  <c r="C425" i="6" s="1"/>
  <c r="D454" i="5"/>
  <c r="D425" i="6" s="1"/>
  <c r="E454" i="5"/>
  <c r="A455" i="5"/>
  <c r="A426" i="6" s="1"/>
  <c r="A294" i="7" s="1"/>
  <c r="A294" i="8" s="1"/>
  <c r="Q294" i="8" s="1"/>
  <c r="B455" i="5"/>
  <c r="B426" i="6" s="1"/>
  <c r="B294" i="7" s="1"/>
  <c r="B294" i="8" s="1"/>
  <c r="C455" i="5"/>
  <c r="C426" i="6" s="1"/>
  <c r="C294" i="7" s="1"/>
  <c r="C294" i="8" s="1"/>
  <c r="D455" i="5"/>
  <c r="D426" i="6" s="1"/>
  <c r="D294" i="7" s="1"/>
  <c r="D294" i="8" s="1"/>
  <c r="B292" i="9" s="1"/>
  <c r="E455" i="5"/>
  <c r="E426" i="6" s="1"/>
  <c r="E294" i="7" s="1"/>
  <c r="E294" i="8" s="1"/>
  <c r="A456" i="5"/>
  <c r="B456" i="5"/>
  <c r="B427" i="6" s="1"/>
  <c r="B295" i="7" s="1"/>
  <c r="B295" i="8" s="1"/>
  <c r="C456" i="5"/>
  <c r="C427" i="6" s="1"/>
  <c r="C295" i="7" s="1"/>
  <c r="C295" i="8" s="1"/>
  <c r="D456" i="5"/>
  <c r="D427" i="6" s="1"/>
  <c r="D295" i="7" s="1"/>
  <c r="D295" i="8" s="1"/>
  <c r="E456" i="5"/>
  <c r="A457" i="5"/>
  <c r="A428" i="6" s="1"/>
  <c r="A296" i="7" s="1"/>
  <c r="A296" i="8" s="1"/>
  <c r="Q296" i="8" s="1"/>
  <c r="B457" i="5"/>
  <c r="B428" i="6" s="1"/>
  <c r="B296" i="7" s="1"/>
  <c r="B296" i="8" s="1"/>
  <c r="C457" i="5"/>
  <c r="D457" i="5"/>
  <c r="D428" i="6" s="1"/>
  <c r="D296" i="7" s="1"/>
  <c r="D296" i="8" s="1"/>
  <c r="E457" i="5"/>
  <c r="E428" i="6" s="1"/>
  <c r="E296" i="7" s="1"/>
  <c r="E296" i="8" s="1"/>
  <c r="A458" i="5"/>
  <c r="B458" i="5"/>
  <c r="B429" i="6" s="1"/>
  <c r="C458" i="5"/>
  <c r="C429" i="6" s="1"/>
  <c r="D458" i="5"/>
  <c r="D429" i="6" s="1"/>
  <c r="E458" i="5"/>
  <c r="A459" i="5"/>
  <c r="A431" i="6" s="1"/>
  <c r="B459" i="5"/>
  <c r="B431" i="6" s="1"/>
  <c r="C459" i="5"/>
  <c r="C431" i="6" s="1"/>
  <c r="D459" i="5"/>
  <c r="D431" i="6" s="1"/>
  <c r="E459" i="5"/>
  <c r="E431" i="6" s="1"/>
  <c r="A460" i="5"/>
  <c r="B460" i="5"/>
  <c r="B430" i="6" s="1"/>
  <c r="B297" i="7" s="1"/>
  <c r="B297" i="8" s="1"/>
  <c r="C460" i="5"/>
  <c r="C430" i="6" s="1"/>
  <c r="C297" i="7" s="1"/>
  <c r="C297" i="8" s="1"/>
  <c r="D460" i="5"/>
  <c r="D430" i="6" s="1"/>
  <c r="D297" i="7" s="1"/>
  <c r="D297" i="8" s="1"/>
  <c r="E460" i="5"/>
  <c r="A461" i="5"/>
  <c r="A433" i="6" s="1"/>
  <c r="B461" i="5"/>
  <c r="B433" i="6" s="1"/>
  <c r="C461" i="5"/>
  <c r="D461" i="5"/>
  <c r="D433" i="6" s="1"/>
  <c r="E461" i="5"/>
  <c r="E433" i="6" s="1"/>
  <c r="A462" i="5"/>
  <c r="B462" i="5"/>
  <c r="B432" i="6" s="1"/>
  <c r="B298" i="7" s="1"/>
  <c r="B298" i="8" s="1"/>
  <c r="C462" i="5"/>
  <c r="C432" i="6" s="1"/>
  <c r="C298" i="7" s="1"/>
  <c r="C298" i="8" s="1"/>
  <c r="D462" i="5"/>
  <c r="D432" i="6" s="1"/>
  <c r="D298" i="7" s="1"/>
  <c r="D298" i="8" s="1"/>
  <c r="B296" i="9" s="1"/>
  <c r="E462" i="5"/>
  <c r="A463" i="5"/>
  <c r="A434" i="6" s="1"/>
  <c r="A299" i="7" s="1"/>
  <c r="A299" i="8" s="1"/>
  <c r="Q299" i="8" s="1"/>
  <c r="B463" i="5"/>
  <c r="B434" i="6" s="1"/>
  <c r="B299" i="7" s="1"/>
  <c r="B299" i="8" s="1"/>
  <c r="C463" i="5"/>
  <c r="C434" i="6" s="1"/>
  <c r="C299" i="7" s="1"/>
  <c r="C299" i="8" s="1"/>
  <c r="D463" i="5"/>
  <c r="D434" i="6" s="1"/>
  <c r="D299" i="7" s="1"/>
  <c r="D299" i="8" s="1"/>
  <c r="E463" i="5"/>
  <c r="E434" i="6" s="1"/>
  <c r="E299" i="7" s="1"/>
  <c r="E299" i="8" s="1"/>
  <c r="A464" i="5"/>
  <c r="B464" i="5"/>
  <c r="B435" i="6" s="1"/>
  <c r="C464" i="5"/>
  <c r="C435" i="6" s="1"/>
  <c r="D464" i="5"/>
  <c r="D435" i="6" s="1"/>
  <c r="E464" i="5"/>
  <c r="A465" i="5"/>
  <c r="A436" i="6" s="1"/>
  <c r="A300" i="7" s="1"/>
  <c r="A300" i="8" s="1"/>
  <c r="Q300" i="8" s="1"/>
  <c r="B465" i="5"/>
  <c r="B436" i="6" s="1"/>
  <c r="B300" i="7" s="1"/>
  <c r="B300" i="8" s="1"/>
  <c r="C465" i="5"/>
  <c r="D465" i="5"/>
  <c r="D436" i="6" s="1"/>
  <c r="D300" i="7" s="1"/>
  <c r="D300" i="8" s="1"/>
  <c r="E465" i="5"/>
  <c r="E436" i="6" s="1"/>
  <c r="E300" i="7" s="1"/>
  <c r="E300" i="8" s="1"/>
  <c r="A466" i="5"/>
  <c r="B466" i="5"/>
  <c r="B437" i="6" s="1"/>
  <c r="B301" i="7" s="1"/>
  <c r="B301" i="8" s="1"/>
  <c r="C466" i="5"/>
  <c r="C437" i="6" s="1"/>
  <c r="C301" i="7" s="1"/>
  <c r="C301" i="8" s="1"/>
  <c r="D466" i="5"/>
  <c r="D437" i="6" s="1"/>
  <c r="D301" i="7" s="1"/>
  <c r="D301" i="8" s="1"/>
  <c r="E466" i="5"/>
  <c r="A467" i="5"/>
  <c r="A438" i="6" s="1"/>
  <c r="B467" i="5"/>
  <c r="B438" i="6" s="1"/>
  <c r="C467" i="5"/>
  <c r="C438" i="6" s="1"/>
  <c r="D467" i="5"/>
  <c r="D438" i="6" s="1"/>
  <c r="E467" i="5"/>
  <c r="E438" i="6" s="1"/>
  <c r="A468" i="5"/>
  <c r="B468" i="5"/>
  <c r="B439" i="6" s="1"/>
  <c r="B302" i="7" s="1"/>
  <c r="B302" i="8" s="1"/>
  <c r="C468" i="5"/>
  <c r="C439" i="6" s="1"/>
  <c r="C302" i="7" s="1"/>
  <c r="C302" i="8" s="1"/>
  <c r="D468" i="5"/>
  <c r="D439" i="6" s="1"/>
  <c r="D302" i="7" s="1"/>
  <c r="D302" i="8" s="1"/>
  <c r="E468" i="5"/>
  <c r="A469" i="5"/>
  <c r="A440" i="6" s="1"/>
  <c r="B469" i="5"/>
  <c r="B440" i="6" s="1"/>
  <c r="C469" i="5"/>
  <c r="D469" i="5"/>
  <c r="D440" i="6" s="1"/>
  <c r="E469" i="5"/>
  <c r="E440" i="6" s="1"/>
  <c r="A470" i="5"/>
  <c r="B470" i="5"/>
  <c r="B441" i="6" s="1"/>
  <c r="B303" i="7" s="1"/>
  <c r="B303" i="8" s="1"/>
  <c r="C470" i="5"/>
  <c r="C441" i="6" s="1"/>
  <c r="C303" i="7" s="1"/>
  <c r="C303" i="8" s="1"/>
  <c r="D470" i="5"/>
  <c r="D441" i="6" s="1"/>
  <c r="D303" i="7" s="1"/>
  <c r="D303" i="8" s="1"/>
  <c r="E470" i="5"/>
  <c r="A471" i="5"/>
  <c r="A442" i="6" s="1"/>
  <c r="A304" i="7" s="1"/>
  <c r="A304" i="8" s="1"/>
  <c r="Q304" i="8" s="1"/>
  <c r="B471" i="5"/>
  <c r="B442" i="6" s="1"/>
  <c r="B304" i="7" s="1"/>
  <c r="B304" i="8" s="1"/>
  <c r="C471" i="5"/>
  <c r="C442" i="6" s="1"/>
  <c r="C304" i="7" s="1"/>
  <c r="C304" i="8" s="1"/>
  <c r="D471" i="5"/>
  <c r="D442" i="6" s="1"/>
  <c r="D304" i="7" s="1"/>
  <c r="D304" i="8" s="1"/>
  <c r="E471" i="5"/>
  <c r="E442" i="6" s="1"/>
  <c r="E304" i="7" s="1"/>
  <c r="E304" i="8" s="1"/>
  <c r="A472" i="5"/>
  <c r="B472" i="5"/>
  <c r="B443" i="6" s="1"/>
  <c r="C472" i="5"/>
  <c r="C443" i="6" s="1"/>
  <c r="D472" i="5"/>
  <c r="D443" i="6" s="1"/>
  <c r="E472" i="5"/>
  <c r="A473" i="5"/>
  <c r="A444" i="6" s="1"/>
  <c r="A305" i="7" s="1"/>
  <c r="A305" i="8" s="1"/>
  <c r="Q305" i="8" s="1"/>
  <c r="B473" i="5"/>
  <c r="B444" i="6" s="1"/>
  <c r="B305" i="7" s="1"/>
  <c r="B305" i="8" s="1"/>
  <c r="C473" i="5"/>
  <c r="D473" i="5"/>
  <c r="D444" i="6" s="1"/>
  <c r="D305" i="7" s="1"/>
  <c r="D305" i="8" s="1"/>
  <c r="E473" i="5"/>
  <c r="E444" i="6" s="1"/>
  <c r="E305" i="7" s="1"/>
  <c r="E305" i="8" s="1"/>
  <c r="C303" i="9" s="1"/>
  <c r="A474" i="5"/>
  <c r="B474" i="5"/>
  <c r="B446" i="6" s="1"/>
  <c r="C474" i="5"/>
  <c r="C446" i="6" s="1"/>
  <c r="D474" i="5"/>
  <c r="D446" i="6" s="1"/>
  <c r="E474" i="5"/>
  <c r="A475" i="5"/>
  <c r="A445" i="6" s="1"/>
  <c r="A306" i="7" s="1"/>
  <c r="A306" i="8" s="1"/>
  <c r="Q306" i="8" s="1"/>
  <c r="B475" i="5"/>
  <c r="B445" i="6" s="1"/>
  <c r="B306" i="7" s="1"/>
  <c r="B306" i="8" s="1"/>
  <c r="C475" i="5"/>
  <c r="C445" i="6" s="1"/>
  <c r="C306" i="7" s="1"/>
  <c r="C306" i="8" s="1"/>
  <c r="D475" i="5"/>
  <c r="D445" i="6" s="1"/>
  <c r="D306" i="7" s="1"/>
  <c r="D306" i="8" s="1"/>
  <c r="B16" i="9" s="1"/>
  <c r="E475" i="5"/>
  <c r="E445" i="6" s="1"/>
  <c r="E306" i="7" s="1"/>
  <c r="E306" i="8" s="1"/>
  <c r="A476" i="5"/>
  <c r="A447" i="6" s="1"/>
  <c r="A307" i="7" s="1"/>
  <c r="A307" i="8" s="1"/>
  <c r="Q307" i="8" s="1"/>
  <c r="B476" i="5"/>
  <c r="B447" i="6" s="1"/>
  <c r="B307" i="7" s="1"/>
  <c r="B307" i="8" s="1"/>
  <c r="C476" i="5"/>
  <c r="C447" i="6" s="1"/>
  <c r="C307" i="7" s="1"/>
  <c r="C307" i="8" s="1"/>
  <c r="D476" i="5"/>
  <c r="D447" i="6" s="1"/>
  <c r="D307" i="7" s="1"/>
  <c r="D307" i="8" s="1"/>
  <c r="E476" i="5"/>
  <c r="E447" i="6" s="1"/>
  <c r="E307" i="7" s="1"/>
  <c r="E307" i="8" s="1"/>
  <c r="A477" i="5"/>
  <c r="A449" i="6" s="1"/>
  <c r="B477" i="5"/>
  <c r="B449" i="6" s="1"/>
  <c r="C477" i="5"/>
  <c r="C449" i="6" s="1"/>
  <c r="D477" i="5"/>
  <c r="D449" i="6" s="1"/>
  <c r="E477" i="5"/>
  <c r="E449" i="6" s="1"/>
  <c r="A478" i="5"/>
  <c r="A448" i="6" s="1"/>
  <c r="A308" i="7" s="1"/>
  <c r="A308" i="8" s="1"/>
  <c r="Q308" i="8" s="1"/>
  <c r="B478" i="5"/>
  <c r="B448" i="6" s="1"/>
  <c r="B308" i="7" s="1"/>
  <c r="B308" i="8" s="1"/>
  <c r="C478" i="5"/>
  <c r="C448" i="6" s="1"/>
  <c r="C308" i="7" s="1"/>
  <c r="C308" i="8" s="1"/>
  <c r="D478" i="5"/>
  <c r="D448" i="6" s="1"/>
  <c r="D308" i="7" s="1"/>
  <c r="D308" i="8" s="1"/>
  <c r="E478" i="5"/>
  <c r="E448" i="6" s="1"/>
  <c r="E308" i="7" s="1"/>
  <c r="E308" i="8" s="1"/>
  <c r="A479" i="5"/>
  <c r="A450" i="6" s="1"/>
  <c r="A309" i="7" s="1"/>
  <c r="A309" i="8" s="1"/>
  <c r="Q309" i="8" s="1"/>
  <c r="B479" i="5"/>
  <c r="B450" i="6" s="1"/>
  <c r="B309" i="7" s="1"/>
  <c r="B309" i="8" s="1"/>
  <c r="C479" i="5"/>
  <c r="C450" i="6" s="1"/>
  <c r="C309" i="7" s="1"/>
  <c r="C309" i="8" s="1"/>
  <c r="D479" i="5"/>
  <c r="D450" i="6" s="1"/>
  <c r="D309" i="7" s="1"/>
  <c r="D309" i="8" s="1"/>
  <c r="E479" i="5"/>
  <c r="E450" i="6" s="1"/>
  <c r="E309" i="7" s="1"/>
  <c r="E309" i="8" s="1"/>
  <c r="C307" i="9" s="1"/>
  <c r="A480" i="5"/>
  <c r="A451" i="6" s="1"/>
  <c r="A310" i="7" s="1"/>
  <c r="A310" i="8" s="1"/>
  <c r="Q310" i="8" s="1"/>
  <c r="B480" i="5"/>
  <c r="B451" i="6" s="1"/>
  <c r="B310" i="7" s="1"/>
  <c r="B310" i="8" s="1"/>
  <c r="C480" i="5"/>
  <c r="C451" i="6" s="1"/>
  <c r="C310" i="7" s="1"/>
  <c r="C310" i="8" s="1"/>
  <c r="D480" i="5"/>
  <c r="D451" i="6" s="1"/>
  <c r="D310" i="7" s="1"/>
  <c r="D310" i="8" s="1"/>
  <c r="E480" i="5"/>
  <c r="E451" i="6" s="1"/>
  <c r="E310" i="7" s="1"/>
  <c r="E310" i="8" s="1"/>
  <c r="C308" i="9" s="1"/>
  <c r="A481" i="5"/>
  <c r="A452" i="6" s="1"/>
  <c r="A311" i="7" s="1"/>
  <c r="A311" i="8" s="1"/>
  <c r="Q311" i="8" s="1"/>
  <c r="B481" i="5"/>
  <c r="B452" i="6" s="1"/>
  <c r="B311" i="7" s="1"/>
  <c r="B311" i="8" s="1"/>
  <c r="C481" i="5"/>
  <c r="C452" i="6" s="1"/>
  <c r="C311" i="7" s="1"/>
  <c r="C311" i="8" s="1"/>
  <c r="D481" i="5"/>
  <c r="D452" i="6" s="1"/>
  <c r="D311" i="7" s="1"/>
  <c r="D311" i="8" s="1"/>
  <c r="B20" i="9" s="1"/>
  <c r="E481" i="5"/>
  <c r="E452" i="6" s="1"/>
  <c r="E311" i="7" s="1"/>
  <c r="E311" i="8" s="1"/>
  <c r="C20" i="9" s="1"/>
  <c r="A482" i="5"/>
  <c r="A454" i="6" s="1"/>
  <c r="B482" i="5"/>
  <c r="B454" i="6" s="1"/>
  <c r="C482" i="5"/>
  <c r="C454" i="6" s="1"/>
  <c r="D482" i="5"/>
  <c r="D454" i="6" s="1"/>
  <c r="E482" i="5"/>
  <c r="E454" i="6" s="1"/>
  <c r="A483" i="5"/>
  <c r="A453" i="6" s="1"/>
  <c r="A312" i="7" s="1"/>
  <c r="A312" i="8" s="1"/>
  <c r="Q312" i="8" s="1"/>
  <c r="B483" i="5"/>
  <c r="B453" i="6" s="1"/>
  <c r="B312" i="7" s="1"/>
  <c r="B312" i="8" s="1"/>
  <c r="C483" i="5"/>
  <c r="C453" i="6" s="1"/>
  <c r="C312" i="7" s="1"/>
  <c r="C312" i="8" s="1"/>
  <c r="D483" i="5"/>
  <c r="D453" i="6" s="1"/>
  <c r="D312" i="7" s="1"/>
  <c r="D312" i="8" s="1"/>
  <c r="B310" i="9" s="1"/>
  <c r="E483" i="5"/>
  <c r="E453" i="6" s="1"/>
  <c r="E312" i="7" s="1"/>
  <c r="E312" i="8" s="1"/>
  <c r="A484" i="5"/>
  <c r="A455" i="6" s="1"/>
  <c r="A313" i="7" s="1"/>
  <c r="A313" i="8" s="1"/>
  <c r="Q313" i="8" s="1"/>
  <c r="B484" i="5"/>
  <c r="B455" i="6" s="1"/>
  <c r="B313" i="7" s="1"/>
  <c r="B313" i="8" s="1"/>
  <c r="C484" i="5"/>
  <c r="C455" i="6" s="1"/>
  <c r="C313" i="7" s="1"/>
  <c r="C313" i="8" s="1"/>
  <c r="D484" i="5"/>
  <c r="D455" i="6" s="1"/>
  <c r="D313" i="7" s="1"/>
  <c r="D313" i="8" s="1"/>
  <c r="E484" i="5"/>
  <c r="E455" i="6" s="1"/>
  <c r="E313" i="7" s="1"/>
  <c r="E313" i="8" s="1"/>
  <c r="C311" i="9" s="1"/>
  <c r="A485" i="5"/>
  <c r="A456" i="6" s="1"/>
  <c r="A314" i="7" s="1"/>
  <c r="A314" i="8" s="1"/>
  <c r="Q314" i="8" s="1"/>
  <c r="B485" i="5"/>
  <c r="B456" i="6" s="1"/>
  <c r="B314" i="7" s="1"/>
  <c r="B314" i="8" s="1"/>
  <c r="C485" i="5"/>
  <c r="C456" i="6" s="1"/>
  <c r="C314" i="7" s="1"/>
  <c r="C314" i="8" s="1"/>
  <c r="D485" i="5"/>
  <c r="D456" i="6" s="1"/>
  <c r="D314" i="7" s="1"/>
  <c r="D314" i="8" s="1"/>
  <c r="B312" i="9" s="1"/>
  <c r="E485" i="5"/>
  <c r="E456" i="6" s="1"/>
  <c r="E314" i="7" s="1"/>
  <c r="E314" i="8" s="1"/>
  <c r="A486" i="5"/>
  <c r="A457" i="6" s="1"/>
  <c r="A315" i="7" s="1"/>
  <c r="A315" i="8" s="1"/>
  <c r="Q315" i="8" s="1"/>
  <c r="B486" i="5"/>
  <c r="B457" i="6" s="1"/>
  <c r="B315" i="7" s="1"/>
  <c r="B315" i="8" s="1"/>
  <c r="C486" i="5"/>
  <c r="C457" i="6" s="1"/>
  <c r="C315" i="7" s="1"/>
  <c r="C315" i="8" s="1"/>
  <c r="D486" i="5"/>
  <c r="D457" i="6" s="1"/>
  <c r="D315" i="7" s="1"/>
  <c r="D315" i="8" s="1"/>
  <c r="E486" i="5"/>
  <c r="E457" i="6" s="1"/>
  <c r="E315" i="7" s="1"/>
  <c r="E315" i="8" s="1"/>
  <c r="A487" i="5"/>
  <c r="A458" i="6" s="1"/>
  <c r="B487" i="5"/>
  <c r="B458" i="6" s="1"/>
  <c r="C487" i="5"/>
  <c r="C458" i="6" s="1"/>
  <c r="D487" i="5"/>
  <c r="D458" i="6" s="1"/>
  <c r="E487" i="5"/>
  <c r="E458" i="6" s="1"/>
  <c r="A488" i="5"/>
  <c r="A459" i="6" s="1"/>
  <c r="A316" i="7" s="1"/>
  <c r="A316" i="8" s="1"/>
  <c r="Q316" i="8" s="1"/>
  <c r="B488" i="5"/>
  <c r="B459" i="6" s="1"/>
  <c r="B316" i="7" s="1"/>
  <c r="B316" i="8" s="1"/>
  <c r="C488" i="5"/>
  <c r="C459" i="6" s="1"/>
  <c r="C316" i="7" s="1"/>
  <c r="C316" i="8" s="1"/>
  <c r="D488" i="5"/>
  <c r="D459" i="6" s="1"/>
  <c r="D316" i="7" s="1"/>
  <c r="D316" i="8" s="1"/>
  <c r="E488" i="5"/>
  <c r="E459" i="6" s="1"/>
  <c r="E316" i="7" s="1"/>
  <c r="E316" i="8" s="1"/>
  <c r="A489" i="5"/>
  <c r="A460" i="6" s="1"/>
  <c r="A317" i="7" s="1"/>
  <c r="A317" i="8" s="1"/>
  <c r="Q317" i="8" s="1"/>
  <c r="B489" i="5"/>
  <c r="B460" i="6" s="1"/>
  <c r="B317" i="7" s="1"/>
  <c r="B317" i="8" s="1"/>
  <c r="C489" i="5"/>
  <c r="C460" i="6" s="1"/>
  <c r="C317" i="7" s="1"/>
  <c r="C317" i="8" s="1"/>
  <c r="D489" i="5"/>
  <c r="D460" i="6" s="1"/>
  <c r="D317" i="7" s="1"/>
  <c r="D317" i="8" s="1"/>
  <c r="B315" i="9" s="1"/>
  <c r="E489" i="5"/>
  <c r="E460" i="6" s="1"/>
  <c r="E317" i="7" s="1"/>
  <c r="E317" i="8" s="1"/>
  <c r="C315" i="9" s="1"/>
  <c r="A490" i="5"/>
  <c r="A461" i="6" s="1"/>
  <c r="A318" i="7" s="1"/>
  <c r="A318" i="8" s="1"/>
  <c r="Q318" i="8" s="1"/>
  <c r="B490" i="5"/>
  <c r="B461" i="6" s="1"/>
  <c r="B318" i="7" s="1"/>
  <c r="B318" i="8" s="1"/>
  <c r="C490" i="5"/>
  <c r="C461" i="6" s="1"/>
  <c r="C318" i="7" s="1"/>
  <c r="C318" i="8" s="1"/>
  <c r="D490" i="5"/>
  <c r="D461" i="6" s="1"/>
  <c r="D318" i="7" s="1"/>
  <c r="D318" i="8" s="1"/>
  <c r="B316" i="9" s="1"/>
  <c r="E490" i="5"/>
  <c r="E461" i="6" s="1"/>
  <c r="E318" i="7" s="1"/>
  <c r="E318" i="8" s="1"/>
  <c r="A491" i="5"/>
  <c r="B491" i="5"/>
  <c r="C491" i="5"/>
  <c r="D491" i="5"/>
  <c r="E491" i="5"/>
  <c r="A492" i="5"/>
  <c r="A462" i="6" s="1"/>
  <c r="A319" i="7" s="1"/>
  <c r="A319" i="8" s="1"/>
  <c r="Q319" i="8" s="1"/>
  <c r="B492" i="5"/>
  <c r="B462" i="6" s="1"/>
  <c r="B319" i="7" s="1"/>
  <c r="B319" i="8" s="1"/>
  <c r="C492" i="5"/>
  <c r="C462" i="6" s="1"/>
  <c r="C319" i="7" s="1"/>
  <c r="C319" i="8" s="1"/>
  <c r="D492" i="5"/>
  <c r="D462" i="6" s="1"/>
  <c r="D319" i="7" s="1"/>
  <c r="D319" i="8" s="1"/>
  <c r="E492" i="5"/>
  <c r="E462" i="6" s="1"/>
  <c r="E319" i="7" s="1"/>
  <c r="E319" i="8" s="1"/>
  <c r="C317" i="9" s="1"/>
  <c r="A493" i="5"/>
  <c r="A463" i="6" s="1"/>
  <c r="A320" i="7" s="1"/>
  <c r="A320" i="8" s="1"/>
  <c r="Q320" i="8" s="1"/>
  <c r="B493" i="5"/>
  <c r="B463" i="6" s="1"/>
  <c r="B320" i="7" s="1"/>
  <c r="B320" i="8" s="1"/>
  <c r="C493" i="5"/>
  <c r="C463" i="6" s="1"/>
  <c r="C320" i="7" s="1"/>
  <c r="C320" i="8" s="1"/>
  <c r="D493" i="5"/>
  <c r="D463" i="6" s="1"/>
  <c r="D320" i="7" s="1"/>
  <c r="D320" i="8" s="1"/>
  <c r="E493" i="5"/>
  <c r="E463" i="6" s="1"/>
  <c r="E320" i="7" s="1"/>
  <c r="E320" i="8" s="1"/>
  <c r="A494" i="5"/>
  <c r="A464" i="6" s="1"/>
  <c r="A321" i="7" s="1"/>
  <c r="A321" i="8" s="1"/>
  <c r="Q321" i="8" s="1"/>
  <c r="B494" i="5"/>
  <c r="B464" i="6" s="1"/>
  <c r="B321" i="7" s="1"/>
  <c r="B321" i="8" s="1"/>
  <c r="C494" i="5"/>
  <c r="C464" i="6" s="1"/>
  <c r="C321" i="7" s="1"/>
  <c r="C321" i="8" s="1"/>
  <c r="D494" i="5"/>
  <c r="D464" i="6" s="1"/>
  <c r="D321" i="7" s="1"/>
  <c r="D321" i="8" s="1"/>
  <c r="E494" i="5"/>
  <c r="E464" i="6" s="1"/>
  <c r="E321" i="7" s="1"/>
  <c r="E321" i="8" s="1"/>
  <c r="A495" i="5"/>
  <c r="A465" i="6" s="1"/>
  <c r="A322" i="7" s="1"/>
  <c r="A322" i="8" s="1"/>
  <c r="Q322" i="8" s="1"/>
  <c r="B495" i="5"/>
  <c r="B465" i="6" s="1"/>
  <c r="B322" i="7" s="1"/>
  <c r="B322" i="8" s="1"/>
  <c r="C495" i="5"/>
  <c r="C465" i="6" s="1"/>
  <c r="C322" i="7" s="1"/>
  <c r="C322" i="8" s="1"/>
  <c r="D495" i="5"/>
  <c r="D465" i="6" s="1"/>
  <c r="D322" i="7" s="1"/>
  <c r="D322" i="8" s="1"/>
  <c r="E495" i="5"/>
  <c r="E465" i="6" s="1"/>
  <c r="E322" i="7" s="1"/>
  <c r="E322" i="8" s="1"/>
  <c r="A496" i="5"/>
  <c r="A466" i="6" s="1"/>
  <c r="A323" i="7" s="1"/>
  <c r="A323" i="8" s="1"/>
  <c r="Q323" i="8" s="1"/>
  <c r="B496" i="5"/>
  <c r="B466" i="6" s="1"/>
  <c r="B323" i="7" s="1"/>
  <c r="B323" i="8" s="1"/>
  <c r="C496" i="5"/>
  <c r="C466" i="6" s="1"/>
  <c r="C323" i="7" s="1"/>
  <c r="C323" i="8" s="1"/>
  <c r="D496" i="5"/>
  <c r="D466" i="6" s="1"/>
  <c r="D323" i="7" s="1"/>
  <c r="D323" i="8" s="1"/>
  <c r="E496" i="5"/>
  <c r="E466" i="6" s="1"/>
  <c r="E323" i="7" s="1"/>
  <c r="E323" i="8" s="1"/>
  <c r="A497" i="5"/>
  <c r="A467" i="6" s="1"/>
  <c r="A324" i="7" s="1"/>
  <c r="A324" i="8" s="1"/>
  <c r="Q324" i="8" s="1"/>
  <c r="B497" i="5"/>
  <c r="B467" i="6" s="1"/>
  <c r="B324" i="7" s="1"/>
  <c r="B324" i="8" s="1"/>
  <c r="C497" i="5"/>
  <c r="C467" i="6" s="1"/>
  <c r="C324" i="7" s="1"/>
  <c r="C324" i="8" s="1"/>
  <c r="D497" i="5"/>
  <c r="D467" i="6" s="1"/>
  <c r="D324" i="7" s="1"/>
  <c r="D324" i="8" s="1"/>
  <c r="E497" i="5"/>
  <c r="E467" i="6" s="1"/>
  <c r="E324" i="7" s="1"/>
  <c r="E324" i="8" s="1"/>
  <c r="A498" i="5"/>
  <c r="A468" i="6" s="1"/>
  <c r="A325" i="7" s="1"/>
  <c r="A325" i="8" s="1"/>
  <c r="Q325" i="8" s="1"/>
  <c r="B498" i="5"/>
  <c r="B468" i="6" s="1"/>
  <c r="B325" i="7" s="1"/>
  <c r="B325" i="8" s="1"/>
  <c r="C498" i="5"/>
  <c r="C468" i="6" s="1"/>
  <c r="C325" i="7" s="1"/>
  <c r="C325" i="8" s="1"/>
  <c r="D498" i="5"/>
  <c r="D468" i="6" s="1"/>
  <c r="D325" i="7" s="1"/>
  <c r="D325" i="8" s="1"/>
  <c r="E498" i="5"/>
  <c r="E468" i="6" s="1"/>
  <c r="E325" i="7" s="1"/>
  <c r="E325" i="8" s="1"/>
  <c r="C323" i="9" s="1"/>
  <c r="A499" i="5"/>
  <c r="A469" i="6" s="1"/>
  <c r="A326" i="7" s="1"/>
  <c r="A326" i="8" s="1"/>
  <c r="Q326" i="8" s="1"/>
  <c r="B499" i="5"/>
  <c r="B469" i="6" s="1"/>
  <c r="B326" i="7" s="1"/>
  <c r="B326" i="8" s="1"/>
  <c r="C499" i="5"/>
  <c r="C469" i="6" s="1"/>
  <c r="C326" i="7" s="1"/>
  <c r="C326" i="8" s="1"/>
  <c r="D499" i="5"/>
  <c r="D469" i="6" s="1"/>
  <c r="D326" i="7" s="1"/>
  <c r="D326" i="8" s="1"/>
  <c r="E499" i="5"/>
  <c r="E469" i="6" s="1"/>
  <c r="E326" i="7" s="1"/>
  <c r="E326" i="8" s="1"/>
  <c r="A500" i="5"/>
  <c r="A470" i="6" s="1"/>
  <c r="A327" i="7" s="1"/>
  <c r="A327" i="8" s="1"/>
  <c r="Q327" i="8" s="1"/>
  <c r="B500" i="5"/>
  <c r="B470" i="6" s="1"/>
  <c r="B327" i="7" s="1"/>
  <c r="B327" i="8" s="1"/>
  <c r="C500" i="5"/>
  <c r="C470" i="6" s="1"/>
  <c r="C327" i="7" s="1"/>
  <c r="C327" i="8" s="1"/>
  <c r="D500" i="5"/>
  <c r="D470" i="6" s="1"/>
  <c r="D327" i="7" s="1"/>
  <c r="D327" i="8" s="1"/>
  <c r="B184" i="9" s="1"/>
  <c r="E500" i="5"/>
  <c r="E470" i="6" s="1"/>
  <c r="E327" i="7" s="1"/>
  <c r="E327" i="8" s="1"/>
  <c r="A501" i="5"/>
  <c r="A471" i="6" s="1"/>
  <c r="A328" i="7" s="1"/>
  <c r="A328" i="8" s="1"/>
  <c r="Q328" i="8" s="1"/>
  <c r="B501" i="5"/>
  <c r="B471" i="6" s="1"/>
  <c r="B328" i="7" s="1"/>
  <c r="B328" i="8" s="1"/>
  <c r="C501" i="5"/>
  <c r="C471" i="6" s="1"/>
  <c r="C328" i="7" s="1"/>
  <c r="C328" i="8" s="1"/>
  <c r="D501" i="5"/>
  <c r="D471" i="6" s="1"/>
  <c r="D328" i="7" s="1"/>
  <c r="D328" i="8" s="1"/>
  <c r="E501" i="5"/>
  <c r="E471" i="6" s="1"/>
  <c r="E328" i="7" s="1"/>
  <c r="E328" i="8" s="1"/>
  <c r="A502" i="5"/>
  <c r="A472" i="6" s="1"/>
  <c r="A329" i="7" s="1"/>
  <c r="A329" i="8" s="1"/>
  <c r="Q329" i="8" s="1"/>
  <c r="B502" i="5"/>
  <c r="B472" i="6" s="1"/>
  <c r="B329" i="7" s="1"/>
  <c r="B329" i="8" s="1"/>
  <c r="C502" i="5"/>
  <c r="C472" i="6" s="1"/>
  <c r="C329" i="7" s="1"/>
  <c r="C329" i="8" s="1"/>
  <c r="D502" i="5"/>
  <c r="D472" i="6" s="1"/>
  <c r="D329" i="7" s="1"/>
  <c r="D329" i="8" s="1"/>
  <c r="E502" i="5"/>
  <c r="E472" i="6" s="1"/>
  <c r="E329" i="7" s="1"/>
  <c r="E329" i="8" s="1"/>
  <c r="A503" i="5"/>
  <c r="A473" i="6" s="1"/>
  <c r="A330" i="7" s="1"/>
  <c r="A330" i="8" s="1"/>
  <c r="Q330" i="8" s="1"/>
  <c r="B503" i="5"/>
  <c r="B473" i="6" s="1"/>
  <c r="B330" i="7" s="1"/>
  <c r="B330" i="8" s="1"/>
  <c r="C503" i="5"/>
  <c r="C473" i="6" s="1"/>
  <c r="C330" i="7" s="1"/>
  <c r="C330" i="8" s="1"/>
  <c r="D503" i="5"/>
  <c r="D473" i="6" s="1"/>
  <c r="D330" i="7" s="1"/>
  <c r="D330" i="8" s="1"/>
  <c r="E503" i="5"/>
  <c r="E473" i="6" s="1"/>
  <c r="E330" i="7" s="1"/>
  <c r="E330" i="8" s="1"/>
  <c r="A504" i="5"/>
  <c r="A474" i="6" s="1"/>
  <c r="B504" i="5"/>
  <c r="B474" i="6" s="1"/>
  <c r="C504" i="5"/>
  <c r="C474" i="6" s="1"/>
  <c r="D504" i="5"/>
  <c r="D474" i="6" s="1"/>
  <c r="E504" i="5"/>
  <c r="E474" i="6" s="1"/>
  <c r="A505" i="5"/>
  <c r="A475" i="6" s="1"/>
  <c r="A331" i="7" s="1"/>
  <c r="A331" i="8" s="1"/>
  <c r="Q331" i="8" s="1"/>
  <c r="B505" i="5"/>
  <c r="B475" i="6" s="1"/>
  <c r="B331" i="7" s="1"/>
  <c r="B331" i="8" s="1"/>
  <c r="C505" i="5"/>
  <c r="C475" i="6" s="1"/>
  <c r="C331" i="7" s="1"/>
  <c r="C331" i="8" s="1"/>
  <c r="D505" i="5"/>
  <c r="D475" i="6" s="1"/>
  <c r="D331" i="7" s="1"/>
  <c r="D331" i="8" s="1"/>
  <c r="E505" i="5"/>
  <c r="E475" i="6" s="1"/>
  <c r="E331" i="7" s="1"/>
  <c r="E331" i="8" s="1"/>
  <c r="A506" i="5"/>
  <c r="A476" i="6" s="1"/>
  <c r="A332" i="7" s="1"/>
  <c r="A332" i="8" s="1"/>
  <c r="Q332" i="8" s="1"/>
  <c r="B506" i="5"/>
  <c r="B476" i="6" s="1"/>
  <c r="B332" i="7" s="1"/>
  <c r="B332" i="8" s="1"/>
  <c r="C506" i="5"/>
  <c r="C476" i="6" s="1"/>
  <c r="C332" i="7" s="1"/>
  <c r="C332" i="8" s="1"/>
  <c r="D506" i="5"/>
  <c r="D476" i="6" s="1"/>
  <c r="D332" i="7" s="1"/>
  <c r="D332" i="8" s="1"/>
  <c r="E506" i="5"/>
  <c r="E476" i="6" s="1"/>
  <c r="E332" i="7" s="1"/>
  <c r="E332" i="8" s="1"/>
  <c r="A507" i="5"/>
  <c r="A477" i="6" s="1"/>
  <c r="A333" i="7" s="1"/>
  <c r="A333" i="8" s="1"/>
  <c r="Q333" i="8" s="1"/>
  <c r="B507" i="5"/>
  <c r="B477" i="6" s="1"/>
  <c r="B333" i="7" s="1"/>
  <c r="B333" i="8" s="1"/>
  <c r="C507" i="5"/>
  <c r="C477" i="6" s="1"/>
  <c r="C333" i="7" s="1"/>
  <c r="C333" i="8" s="1"/>
  <c r="D507" i="5"/>
  <c r="D477" i="6" s="1"/>
  <c r="D333" i="7" s="1"/>
  <c r="D333" i="8" s="1"/>
  <c r="E507" i="5"/>
  <c r="E477" i="6" s="1"/>
  <c r="E333" i="7" s="1"/>
  <c r="E333" i="8" s="1"/>
  <c r="A508" i="5"/>
  <c r="A478" i="6" s="1"/>
  <c r="A334" i="7" s="1"/>
  <c r="A334" i="8" s="1"/>
  <c r="Q334" i="8" s="1"/>
  <c r="B508" i="5"/>
  <c r="B478" i="6" s="1"/>
  <c r="B334" i="7" s="1"/>
  <c r="B334" i="8" s="1"/>
  <c r="C508" i="5"/>
  <c r="C478" i="6" s="1"/>
  <c r="C334" i="7" s="1"/>
  <c r="C334" i="8" s="1"/>
  <c r="D508" i="5"/>
  <c r="D478" i="6" s="1"/>
  <c r="D334" i="7" s="1"/>
  <c r="D334" i="8" s="1"/>
  <c r="E508" i="5"/>
  <c r="E478" i="6" s="1"/>
  <c r="E334" i="7" s="1"/>
  <c r="E334" i="8" s="1"/>
  <c r="C59" i="9" s="1"/>
  <c r="A509" i="5"/>
  <c r="A479" i="6" s="1"/>
  <c r="A335" i="7" s="1"/>
  <c r="A335" i="8" s="1"/>
  <c r="Q335" i="8" s="1"/>
  <c r="B509" i="5"/>
  <c r="B479" i="6" s="1"/>
  <c r="B335" i="7" s="1"/>
  <c r="B335" i="8" s="1"/>
  <c r="C509" i="5"/>
  <c r="C479" i="6" s="1"/>
  <c r="C335" i="7" s="1"/>
  <c r="C335" i="8" s="1"/>
  <c r="D509" i="5"/>
  <c r="D479" i="6" s="1"/>
  <c r="D335" i="7" s="1"/>
  <c r="D335" i="8" s="1"/>
  <c r="E509" i="5"/>
  <c r="E479" i="6" s="1"/>
  <c r="E335" i="7" s="1"/>
  <c r="E335" i="8" s="1"/>
  <c r="A510" i="5"/>
  <c r="A480" i="6" s="1"/>
  <c r="A336" i="7" s="1"/>
  <c r="A336" i="8" s="1"/>
  <c r="Q336" i="8" s="1"/>
  <c r="B510" i="5"/>
  <c r="B480" i="6" s="1"/>
  <c r="B336" i="7" s="1"/>
  <c r="B336" i="8" s="1"/>
  <c r="C510" i="5"/>
  <c r="C480" i="6" s="1"/>
  <c r="C336" i="7" s="1"/>
  <c r="C336" i="8" s="1"/>
  <c r="D510" i="5"/>
  <c r="D480" i="6" s="1"/>
  <c r="D336" i="7" s="1"/>
  <c r="D336" i="8" s="1"/>
  <c r="B334" i="9" s="1"/>
  <c r="E510" i="5"/>
  <c r="E480" i="6" s="1"/>
  <c r="E336" i="7" s="1"/>
  <c r="E336" i="8" s="1"/>
  <c r="A511" i="5"/>
  <c r="A481" i="6" s="1"/>
  <c r="A337" i="7" s="1"/>
  <c r="A337" i="8" s="1"/>
  <c r="Q337" i="8" s="1"/>
  <c r="B511" i="5"/>
  <c r="B481" i="6" s="1"/>
  <c r="B337" i="7" s="1"/>
  <c r="B337" i="8" s="1"/>
  <c r="C511" i="5"/>
  <c r="C481" i="6" s="1"/>
  <c r="C337" i="7" s="1"/>
  <c r="C337" i="8" s="1"/>
  <c r="D511" i="5"/>
  <c r="D481" i="6" s="1"/>
  <c r="D337" i="7" s="1"/>
  <c r="D337" i="8" s="1"/>
  <c r="E511" i="5"/>
  <c r="E481" i="6" s="1"/>
  <c r="E337" i="7" s="1"/>
  <c r="E337" i="8" s="1"/>
  <c r="C335" i="9" s="1"/>
  <c r="A512" i="5"/>
  <c r="A482" i="6" s="1"/>
  <c r="B512" i="5"/>
  <c r="B482" i="6" s="1"/>
  <c r="C512" i="5"/>
  <c r="C482" i="6" s="1"/>
  <c r="D512" i="5"/>
  <c r="D482" i="6" s="1"/>
  <c r="E512" i="5"/>
  <c r="E482" i="6" s="1"/>
  <c r="A513" i="5"/>
  <c r="A484" i="6" s="1"/>
  <c r="B513" i="5"/>
  <c r="B484" i="6" s="1"/>
  <c r="C513" i="5"/>
  <c r="C484" i="6" s="1"/>
  <c r="D513" i="5"/>
  <c r="D484" i="6" s="1"/>
  <c r="E513" i="5"/>
  <c r="E484" i="6" s="1"/>
  <c r="A514" i="5"/>
  <c r="A483" i="6" s="1"/>
  <c r="A338" i="7" s="1"/>
  <c r="A338" i="8" s="1"/>
  <c r="Q338" i="8" s="1"/>
  <c r="B514" i="5"/>
  <c r="B483" i="6" s="1"/>
  <c r="B338" i="7" s="1"/>
  <c r="B338" i="8" s="1"/>
  <c r="C514" i="5"/>
  <c r="C483" i="6" s="1"/>
  <c r="C338" i="7" s="1"/>
  <c r="C338" i="8" s="1"/>
  <c r="D514" i="5"/>
  <c r="D483" i="6" s="1"/>
  <c r="D338" i="7" s="1"/>
  <c r="D338" i="8" s="1"/>
  <c r="E514" i="5"/>
  <c r="E483" i="6" s="1"/>
  <c r="E338" i="7" s="1"/>
  <c r="E338" i="8" s="1"/>
  <c r="A515" i="5"/>
  <c r="A486" i="6" s="1"/>
  <c r="B515" i="5"/>
  <c r="B486" i="6" s="1"/>
  <c r="C515" i="5"/>
  <c r="C486" i="6" s="1"/>
  <c r="D515" i="5"/>
  <c r="D486" i="6" s="1"/>
  <c r="E515" i="5"/>
  <c r="E486" i="6" s="1"/>
  <c r="A516" i="5"/>
  <c r="A485" i="6" s="1"/>
  <c r="A339" i="7" s="1"/>
  <c r="A339" i="8" s="1"/>
  <c r="Q339" i="8" s="1"/>
  <c r="B516" i="5"/>
  <c r="B485" i="6" s="1"/>
  <c r="B339" i="7" s="1"/>
  <c r="B339" i="8" s="1"/>
  <c r="C516" i="5"/>
  <c r="C485" i="6" s="1"/>
  <c r="C339" i="7" s="1"/>
  <c r="C339" i="8" s="1"/>
  <c r="D516" i="5"/>
  <c r="D485" i="6" s="1"/>
  <c r="D339" i="7" s="1"/>
  <c r="D339" i="8" s="1"/>
  <c r="E516" i="5"/>
  <c r="E485" i="6" s="1"/>
  <c r="E339" i="7" s="1"/>
  <c r="E339" i="8" s="1"/>
  <c r="A517" i="5"/>
  <c r="A487" i="6" s="1"/>
  <c r="A340" i="7" s="1"/>
  <c r="A340" i="8" s="1"/>
  <c r="Q340" i="8" s="1"/>
  <c r="B517" i="5"/>
  <c r="B487" i="6" s="1"/>
  <c r="B340" i="7" s="1"/>
  <c r="B340" i="8" s="1"/>
  <c r="C517" i="5"/>
  <c r="C487" i="6" s="1"/>
  <c r="C340" i="7" s="1"/>
  <c r="C340" i="8" s="1"/>
  <c r="D517" i="5"/>
  <c r="D487" i="6" s="1"/>
  <c r="D340" i="7" s="1"/>
  <c r="D340" i="8" s="1"/>
  <c r="E517" i="5"/>
  <c r="E487" i="6" s="1"/>
  <c r="E340" i="7" s="1"/>
  <c r="E340" i="8" s="1"/>
  <c r="A518" i="5"/>
  <c r="B518" i="5"/>
  <c r="C518" i="5"/>
  <c r="D518" i="5"/>
  <c r="E518" i="5"/>
  <c r="A519" i="5"/>
  <c r="A488" i="6" s="1"/>
  <c r="A341" i="7" s="1"/>
  <c r="A341" i="8" s="1"/>
  <c r="Q341" i="8" s="1"/>
  <c r="B519" i="5"/>
  <c r="B488" i="6" s="1"/>
  <c r="B341" i="7" s="1"/>
  <c r="B341" i="8" s="1"/>
  <c r="C519" i="5"/>
  <c r="C488" i="6" s="1"/>
  <c r="C341" i="7" s="1"/>
  <c r="C341" i="8" s="1"/>
  <c r="D519" i="5"/>
  <c r="D488" i="6" s="1"/>
  <c r="D341" i="7" s="1"/>
  <c r="D341" i="8" s="1"/>
  <c r="E519" i="5"/>
  <c r="E488" i="6" s="1"/>
  <c r="E341" i="7" s="1"/>
  <c r="E341" i="8" s="1"/>
  <c r="C339" i="9" s="1"/>
  <c r="A520" i="5"/>
  <c r="A490" i="6" s="1"/>
  <c r="B520" i="5"/>
  <c r="B490" i="6" s="1"/>
  <c r="C520" i="5"/>
  <c r="C490" i="6" s="1"/>
  <c r="D520" i="5"/>
  <c r="D490" i="6" s="1"/>
  <c r="E520" i="5"/>
  <c r="E490" i="6" s="1"/>
  <c r="A521" i="5"/>
  <c r="A489" i="6" s="1"/>
  <c r="A342" i="7" s="1"/>
  <c r="A342" i="8" s="1"/>
  <c r="Q342" i="8" s="1"/>
  <c r="B521" i="5"/>
  <c r="B489" i="6" s="1"/>
  <c r="B342" i="7" s="1"/>
  <c r="B342" i="8" s="1"/>
  <c r="C521" i="5"/>
  <c r="C489" i="6" s="1"/>
  <c r="C342" i="7" s="1"/>
  <c r="C342" i="8" s="1"/>
  <c r="D521" i="5"/>
  <c r="D489" i="6" s="1"/>
  <c r="D342" i="7" s="1"/>
  <c r="D342" i="8" s="1"/>
  <c r="E521" i="5"/>
  <c r="E489" i="6" s="1"/>
  <c r="E342" i="7" s="1"/>
  <c r="E342" i="8" s="1"/>
  <c r="C180" i="9" s="1"/>
  <c r="A522" i="5"/>
  <c r="A491" i="6" s="1"/>
  <c r="A343" i="7" s="1"/>
  <c r="A343" i="8" s="1"/>
  <c r="Q343" i="8" s="1"/>
  <c r="B522" i="5"/>
  <c r="B491" i="6" s="1"/>
  <c r="B343" i="7" s="1"/>
  <c r="B343" i="8" s="1"/>
  <c r="C522" i="5"/>
  <c r="C491" i="6" s="1"/>
  <c r="C343" i="7" s="1"/>
  <c r="C343" i="8" s="1"/>
  <c r="D522" i="5"/>
  <c r="D491" i="6" s="1"/>
  <c r="D343" i="7" s="1"/>
  <c r="D343" i="8" s="1"/>
  <c r="E522" i="5"/>
  <c r="E491" i="6" s="1"/>
  <c r="E343" i="7" s="1"/>
  <c r="E343" i="8" s="1"/>
  <c r="A523" i="5"/>
  <c r="A492" i="6" s="1"/>
  <c r="A344" i="7" s="1"/>
  <c r="A344" i="8" s="1"/>
  <c r="Q344" i="8" s="1"/>
  <c r="B523" i="5"/>
  <c r="B492" i="6" s="1"/>
  <c r="B344" i="7" s="1"/>
  <c r="B344" i="8" s="1"/>
  <c r="C523" i="5"/>
  <c r="C492" i="6" s="1"/>
  <c r="C344" i="7" s="1"/>
  <c r="C344" i="8" s="1"/>
  <c r="D523" i="5"/>
  <c r="D492" i="6" s="1"/>
  <c r="D344" i="7" s="1"/>
  <c r="D344" i="8" s="1"/>
  <c r="E523" i="5"/>
  <c r="E492" i="6" s="1"/>
  <c r="E344" i="7" s="1"/>
  <c r="E344" i="8" s="1"/>
  <c r="A524" i="5"/>
  <c r="A493" i="6" s="1"/>
  <c r="A345" i="7" s="1"/>
  <c r="A345" i="8" s="1"/>
  <c r="Q345" i="8" s="1"/>
  <c r="B524" i="5"/>
  <c r="B493" i="6" s="1"/>
  <c r="B345" i="7" s="1"/>
  <c r="B345" i="8" s="1"/>
  <c r="C524" i="5"/>
  <c r="C493" i="6" s="1"/>
  <c r="C345" i="7" s="1"/>
  <c r="C345" i="8" s="1"/>
  <c r="D524" i="5"/>
  <c r="D493" i="6" s="1"/>
  <c r="D345" i="7" s="1"/>
  <c r="D345" i="8" s="1"/>
  <c r="E524" i="5"/>
  <c r="E493" i="6" s="1"/>
  <c r="E345" i="7" s="1"/>
  <c r="E345" i="8" s="1"/>
  <c r="A525" i="5"/>
  <c r="A494" i="6" s="1"/>
  <c r="A346" i="7" s="1"/>
  <c r="A346" i="8" s="1"/>
  <c r="Q346" i="8" s="1"/>
  <c r="B525" i="5"/>
  <c r="B494" i="6" s="1"/>
  <c r="B346" i="7" s="1"/>
  <c r="B346" i="8" s="1"/>
  <c r="C525" i="5"/>
  <c r="C494" i="6" s="1"/>
  <c r="C346" i="7" s="1"/>
  <c r="C346" i="8" s="1"/>
  <c r="D525" i="5"/>
  <c r="D494" i="6" s="1"/>
  <c r="D346" i="7" s="1"/>
  <c r="D346" i="8" s="1"/>
  <c r="E525" i="5"/>
  <c r="E494" i="6" s="1"/>
  <c r="E346" i="7" s="1"/>
  <c r="E346" i="8" s="1"/>
  <c r="A526" i="5"/>
  <c r="A495" i="6" s="1"/>
  <c r="A347" i="7" s="1"/>
  <c r="A347" i="8" s="1"/>
  <c r="Q347" i="8" s="1"/>
  <c r="B526" i="5"/>
  <c r="B495" i="6" s="1"/>
  <c r="B347" i="7" s="1"/>
  <c r="B347" i="8" s="1"/>
  <c r="C526" i="5"/>
  <c r="C495" i="6" s="1"/>
  <c r="C347" i="7" s="1"/>
  <c r="C347" i="8" s="1"/>
  <c r="D526" i="5"/>
  <c r="D495" i="6" s="1"/>
  <c r="D347" i="7" s="1"/>
  <c r="D347" i="8" s="1"/>
  <c r="E526" i="5"/>
  <c r="E495" i="6" s="1"/>
  <c r="E347" i="7" s="1"/>
  <c r="E347" i="8" s="1"/>
  <c r="A527" i="5"/>
  <c r="B527" i="5"/>
  <c r="C527" i="5"/>
  <c r="D527" i="5"/>
  <c r="E527" i="5"/>
  <c r="A528" i="5"/>
  <c r="A496" i="6" s="1"/>
  <c r="A348" i="7" s="1"/>
  <c r="A348" i="8" s="1"/>
  <c r="Q348" i="8" s="1"/>
  <c r="B528" i="5"/>
  <c r="B496" i="6" s="1"/>
  <c r="B348" i="7" s="1"/>
  <c r="B348" i="8" s="1"/>
  <c r="C528" i="5"/>
  <c r="C496" i="6" s="1"/>
  <c r="C348" i="7" s="1"/>
  <c r="C348" i="8" s="1"/>
  <c r="D528" i="5"/>
  <c r="D496" i="6" s="1"/>
  <c r="D348" i="7" s="1"/>
  <c r="D348" i="8" s="1"/>
  <c r="E528" i="5"/>
  <c r="E496" i="6" s="1"/>
  <c r="E348" i="7" s="1"/>
  <c r="E348" i="8" s="1"/>
  <c r="A529" i="5"/>
  <c r="A497" i="6" s="1"/>
  <c r="A349" i="7" s="1"/>
  <c r="A349" i="8" s="1"/>
  <c r="Q349" i="8" s="1"/>
  <c r="B529" i="5"/>
  <c r="B497" i="6" s="1"/>
  <c r="B349" i="7" s="1"/>
  <c r="B349" i="8" s="1"/>
  <c r="C529" i="5"/>
  <c r="C497" i="6" s="1"/>
  <c r="C349" i="7" s="1"/>
  <c r="C349" i="8" s="1"/>
  <c r="D529" i="5"/>
  <c r="D497" i="6" s="1"/>
  <c r="D349" i="7" s="1"/>
  <c r="D349" i="8" s="1"/>
  <c r="E529" i="5"/>
  <c r="E497" i="6" s="1"/>
  <c r="E349" i="7" s="1"/>
  <c r="E349" i="8" s="1"/>
  <c r="A530" i="5"/>
  <c r="A498" i="6" s="1"/>
  <c r="A350" i="7" s="1"/>
  <c r="A350" i="8" s="1"/>
  <c r="Q350" i="8" s="1"/>
  <c r="B530" i="5"/>
  <c r="B498" i="6" s="1"/>
  <c r="B350" i="7" s="1"/>
  <c r="B350" i="8" s="1"/>
  <c r="C530" i="5"/>
  <c r="C498" i="6" s="1"/>
  <c r="C350" i="7" s="1"/>
  <c r="C350" i="8" s="1"/>
  <c r="D530" i="5"/>
  <c r="D498" i="6" s="1"/>
  <c r="D350" i="7" s="1"/>
  <c r="D350" i="8" s="1"/>
  <c r="E530" i="5"/>
  <c r="E498" i="6" s="1"/>
  <c r="E350" i="7" s="1"/>
  <c r="E350" i="8" s="1"/>
  <c r="A531" i="5"/>
  <c r="A499" i="6" s="1"/>
  <c r="A351" i="7" s="1"/>
  <c r="A351" i="8" s="1"/>
  <c r="Q351" i="8" s="1"/>
  <c r="B531" i="5"/>
  <c r="B499" i="6" s="1"/>
  <c r="B351" i="7" s="1"/>
  <c r="B351" i="8" s="1"/>
  <c r="C531" i="5"/>
  <c r="C499" i="6" s="1"/>
  <c r="C351" i="7" s="1"/>
  <c r="C351" i="8" s="1"/>
  <c r="D531" i="5"/>
  <c r="D499" i="6" s="1"/>
  <c r="D351" i="7" s="1"/>
  <c r="D351" i="8" s="1"/>
  <c r="E531" i="5"/>
  <c r="E499" i="6" s="1"/>
  <c r="E351" i="7" s="1"/>
  <c r="E351" i="8" s="1"/>
  <c r="C239" i="9" s="1"/>
  <c r="F200" i="5"/>
  <c r="F187" i="6" s="1"/>
  <c r="O187" i="6" s="1"/>
  <c r="F129" i="7" s="1"/>
  <c r="F129" i="8" s="1"/>
  <c r="G200" i="5"/>
  <c r="G187" i="6" s="1"/>
  <c r="P187" i="6" s="1"/>
  <c r="G129" i="7" s="1"/>
  <c r="G129" i="8" s="1"/>
  <c r="H200" i="5"/>
  <c r="H187" i="6" s="1"/>
  <c r="Q187" i="6" s="1"/>
  <c r="H129" i="7" s="1"/>
  <c r="H129" i="8" s="1"/>
  <c r="I200" i="5"/>
  <c r="I187" i="6" s="1"/>
  <c r="R187" i="6" s="1"/>
  <c r="I129" i="7" s="1"/>
  <c r="I129" i="8" s="1"/>
  <c r="K127" i="9" s="1"/>
  <c r="J200" i="5"/>
  <c r="J187" i="6" s="1"/>
  <c r="S187" i="6" s="1"/>
  <c r="J129" i="7" s="1"/>
  <c r="J129" i="8" s="1"/>
  <c r="K200" i="5"/>
  <c r="K187" i="6" s="1"/>
  <c r="T187" i="6" s="1"/>
  <c r="K129" i="7" s="1"/>
  <c r="K129" i="8" s="1"/>
  <c r="L200" i="5"/>
  <c r="L187" i="6" s="1"/>
  <c r="U187" i="6" s="1"/>
  <c r="L129" i="7" s="1"/>
  <c r="L129" i="8" s="1"/>
  <c r="M200" i="5"/>
  <c r="M187" i="6" s="1"/>
  <c r="N200" i="5"/>
  <c r="F202" i="5"/>
  <c r="G202" i="5"/>
  <c r="H202" i="5"/>
  <c r="I202" i="5"/>
  <c r="J202" i="5"/>
  <c r="K202" i="5"/>
  <c r="L202" i="5"/>
  <c r="M202" i="5"/>
  <c r="N202" i="5"/>
  <c r="F203" i="5"/>
  <c r="F190" i="6" s="1"/>
  <c r="G203" i="5"/>
  <c r="G190" i="6" s="1"/>
  <c r="H203" i="5"/>
  <c r="H190" i="6" s="1"/>
  <c r="I203" i="5"/>
  <c r="I190" i="6" s="1"/>
  <c r="J203" i="5"/>
  <c r="J190" i="6" s="1"/>
  <c r="K203" i="5"/>
  <c r="K190" i="6" s="1"/>
  <c r="L203" i="5"/>
  <c r="L190" i="6" s="1"/>
  <c r="M203" i="5"/>
  <c r="M190" i="6" s="1"/>
  <c r="N203" i="5"/>
  <c r="F204" i="5"/>
  <c r="F189" i="6" s="1"/>
  <c r="O189" i="6" s="1"/>
  <c r="F130" i="7" s="1"/>
  <c r="F130" i="8" s="1"/>
  <c r="G204" i="5"/>
  <c r="G189" i="6" s="1"/>
  <c r="P189" i="6" s="1"/>
  <c r="G130" i="7" s="1"/>
  <c r="G130" i="8" s="1"/>
  <c r="I128" i="9" s="1"/>
  <c r="H204" i="5"/>
  <c r="H189" i="6" s="1"/>
  <c r="Q189" i="6" s="1"/>
  <c r="H130" i="7" s="1"/>
  <c r="H130" i="8" s="1"/>
  <c r="J128" i="9" s="1"/>
  <c r="I204" i="5"/>
  <c r="I189" i="6" s="1"/>
  <c r="R189" i="6" s="1"/>
  <c r="I130" i="7" s="1"/>
  <c r="I130" i="8" s="1"/>
  <c r="J204" i="5"/>
  <c r="J189" i="6" s="1"/>
  <c r="S189" i="6" s="1"/>
  <c r="J130" i="7" s="1"/>
  <c r="J130" i="8" s="1"/>
  <c r="K204" i="5"/>
  <c r="K189" i="6" s="1"/>
  <c r="T189" i="6" s="1"/>
  <c r="K130" i="7" s="1"/>
  <c r="K130" i="8" s="1"/>
  <c r="M128" i="9" s="1"/>
  <c r="L204" i="5"/>
  <c r="L189" i="6" s="1"/>
  <c r="U189" i="6" s="1"/>
  <c r="L130" i="7" s="1"/>
  <c r="L130" i="8" s="1"/>
  <c r="N128" i="9" s="1"/>
  <c r="M204" i="5"/>
  <c r="M189" i="6" s="1"/>
  <c r="N204" i="5"/>
  <c r="F205" i="5"/>
  <c r="F191" i="6" s="1"/>
  <c r="O191" i="6" s="1"/>
  <c r="F131" i="7" s="1"/>
  <c r="F131" i="8" s="1"/>
  <c r="G205" i="5"/>
  <c r="G191" i="6" s="1"/>
  <c r="P191" i="6" s="1"/>
  <c r="G131" i="7" s="1"/>
  <c r="G131" i="8" s="1"/>
  <c r="I97" i="9" s="1"/>
  <c r="H205" i="5"/>
  <c r="H191" i="6" s="1"/>
  <c r="Q191" i="6" s="1"/>
  <c r="H131" i="7" s="1"/>
  <c r="H131" i="8" s="1"/>
  <c r="I205" i="5"/>
  <c r="I191" i="6" s="1"/>
  <c r="R191" i="6" s="1"/>
  <c r="I131" i="7" s="1"/>
  <c r="I131" i="8" s="1"/>
  <c r="J205" i="5"/>
  <c r="J191" i="6" s="1"/>
  <c r="S191" i="6" s="1"/>
  <c r="J131" i="7" s="1"/>
  <c r="J131" i="8" s="1"/>
  <c r="K205" i="5"/>
  <c r="K191" i="6" s="1"/>
  <c r="T191" i="6" s="1"/>
  <c r="K131" i="7" s="1"/>
  <c r="K131" i="8" s="1"/>
  <c r="M97" i="9" s="1"/>
  <c r="L205" i="5"/>
  <c r="L191" i="6" s="1"/>
  <c r="U191" i="6" s="1"/>
  <c r="L131" i="7" s="1"/>
  <c r="L131" i="8" s="1"/>
  <c r="M205" i="5"/>
  <c r="M191" i="6" s="1"/>
  <c r="V191" i="6" s="1"/>
  <c r="M131" i="7" s="1"/>
  <c r="M131" i="8" s="1"/>
  <c r="N205" i="5"/>
  <c r="F206" i="5"/>
  <c r="F193" i="6" s="1"/>
  <c r="G206" i="5"/>
  <c r="G193" i="6" s="1"/>
  <c r="H206" i="5"/>
  <c r="H193" i="6" s="1"/>
  <c r="I206" i="5"/>
  <c r="I193" i="6" s="1"/>
  <c r="J206" i="5"/>
  <c r="J193" i="6" s="1"/>
  <c r="K206" i="5"/>
  <c r="K193" i="6" s="1"/>
  <c r="L206" i="5"/>
  <c r="L193" i="6" s="1"/>
  <c r="M206" i="5"/>
  <c r="M193" i="6" s="1"/>
  <c r="N206" i="5"/>
  <c r="F207" i="5"/>
  <c r="F192" i="6" s="1"/>
  <c r="O192" i="6" s="1"/>
  <c r="F132" i="7" s="1"/>
  <c r="F132" i="8" s="1"/>
  <c r="G207" i="5"/>
  <c r="G192" i="6" s="1"/>
  <c r="P192" i="6" s="1"/>
  <c r="G132" i="7" s="1"/>
  <c r="G132" i="8" s="1"/>
  <c r="H207" i="5"/>
  <c r="H192" i="6" s="1"/>
  <c r="Q192" i="6" s="1"/>
  <c r="H132" i="7" s="1"/>
  <c r="H132" i="8" s="1"/>
  <c r="I207" i="5"/>
  <c r="I192" i="6" s="1"/>
  <c r="R192" i="6" s="1"/>
  <c r="I132" i="7" s="1"/>
  <c r="I132" i="8" s="1"/>
  <c r="K126" i="9" s="1"/>
  <c r="J207" i="5"/>
  <c r="J192" i="6" s="1"/>
  <c r="S192" i="6" s="1"/>
  <c r="J132" i="7" s="1"/>
  <c r="J132" i="8" s="1"/>
  <c r="K207" i="5"/>
  <c r="K192" i="6" s="1"/>
  <c r="T192" i="6" s="1"/>
  <c r="K132" i="7" s="1"/>
  <c r="K132" i="8" s="1"/>
  <c r="L207" i="5"/>
  <c r="L192" i="6" s="1"/>
  <c r="U192" i="6" s="1"/>
  <c r="L132" i="7" s="1"/>
  <c r="L132" i="8" s="1"/>
  <c r="M207" i="5"/>
  <c r="M192" i="6" s="1"/>
  <c r="N207" i="5"/>
  <c r="F208" i="5"/>
  <c r="F194" i="6" s="1"/>
  <c r="O194" i="6" s="1"/>
  <c r="F133" i="7" s="1"/>
  <c r="F133" i="8" s="1"/>
  <c r="G208" i="5"/>
  <c r="G194" i="6" s="1"/>
  <c r="P194" i="6" s="1"/>
  <c r="G133" i="7" s="1"/>
  <c r="G133" i="8" s="1"/>
  <c r="H208" i="5"/>
  <c r="H194" i="6" s="1"/>
  <c r="Q194" i="6" s="1"/>
  <c r="H133" i="7" s="1"/>
  <c r="H133" i="8" s="1"/>
  <c r="J131" i="9" s="1"/>
  <c r="I208" i="5"/>
  <c r="I194" i="6" s="1"/>
  <c r="R194" i="6" s="1"/>
  <c r="I133" i="7" s="1"/>
  <c r="I133" i="8" s="1"/>
  <c r="K131" i="9" s="1"/>
  <c r="J208" i="5"/>
  <c r="J194" i="6" s="1"/>
  <c r="S194" i="6" s="1"/>
  <c r="J133" i="7" s="1"/>
  <c r="J133" i="8" s="1"/>
  <c r="K208" i="5"/>
  <c r="K194" i="6" s="1"/>
  <c r="T194" i="6" s="1"/>
  <c r="K133" i="7" s="1"/>
  <c r="K133" i="8" s="1"/>
  <c r="L208" i="5"/>
  <c r="L194" i="6" s="1"/>
  <c r="U194" i="6" s="1"/>
  <c r="L133" i="7" s="1"/>
  <c r="L133" i="8" s="1"/>
  <c r="N131" i="9" s="1"/>
  <c r="M208" i="5"/>
  <c r="M194" i="6" s="1"/>
  <c r="V194" i="6" s="1"/>
  <c r="M133" i="7" s="1"/>
  <c r="M133" i="8" s="1"/>
  <c r="O131" i="9" s="1"/>
  <c r="N208" i="5"/>
  <c r="F209" i="5"/>
  <c r="F195" i="6" s="1"/>
  <c r="O195" i="6" s="1"/>
  <c r="F134" i="7" s="1"/>
  <c r="F134" i="8" s="1"/>
  <c r="G209" i="5"/>
  <c r="G195" i="6" s="1"/>
  <c r="P195" i="6" s="1"/>
  <c r="G134" i="7" s="1"/>
  <c r="G134" i="8" s="1"/>
  <c r="H209" i="5"/>
  <c r="H195" i="6" s="1"/>
  <c r="Q195" i="6" s="1"/>
  <c r="H134" i="7" s="1"/>
  <c r="H134" i="8" s="1"/>
  <c r="I209" i="5"/>
  <c r="I195" i="6" s="1"/>
  <c r="R195" i="6" s="1"/>
  <c r="I134" i="7" s="1"/>
  <c r="I134" i="8" s="1"/>
  <c r="J209" i="5"/>
  <c r="J195" i="6" s="1"/>
  <c r="S195" i="6" s="1"/>
  <c r="J134" i="7" s="1"/>
  <c r="J134" i="8" s="1"/>
  <c r="K209" i="5"/>
  <c r="K195" i="6" s="1"/>
  <c r="T195" i="6" s="1"/>
  <c r="K134" i="7" s="1"/>
  <c r="K134" i="8" s="1"/>
  <c r="L209" i="5"/>
  <c r="L195" i="6" s="1"/>
  <c r="U195" i="6" s="1"/>
  <c r="L134" i="7" s="1"/>
  <c r="L134" i="8" s="1"/>
  <c r="M209" i="5"/>
  <c r="M195" i="6" s="1"/>
  <c r="V195" i="6" s="1"/>
  <c r="M134" i="7" s="1"/>
  <c r="M134" i="8" s="1"/>
  <c r="N209" i="5"/>
  <c r="F210" i="5"/>
  <c r="G210" i="5"/>
  <c r="H210" i="5"/>
  <c r="I210" i="5"/>
  <c r="J210" i="5"/>
  <c r="K210" i="5"/>
  <c r="L210" i="5"/>
  <c r="M210" i="5"/>
  <c r="N210" i="5"/>
  <c r="F211" i="5"/>
  <c r="F196" i="6" s="1"/>
  <c r="O196" i="6" s="1"/>
  <c r="F135" i="7" s="1"/>
  <c r="F135" i="8" s="1"/>
  <c r="G211" i="5"/>
  <c r="G196" i="6" s="1"/>
  <c r="P196" i="6" s="1"/>
  <c r="G135" i="7" s="1"/>
  <c r="G135" i="8" s="1"/>
  <c r="H211" i="5"/>
  <c r="H196" i="6" s="1"/>
  <c r="Q196" i="6" s="1"/>
  <c r="H135" i="7" s="1"/>
  <c r="H135" i="8" s="1"/>
  <c r="J133" i="9" s="1"/>
  <c r="I211" i="5"/>
  <c r="I196" i="6" s="1"/>
  <c r="R196" i="6" s="1"/>
  <c r="I135" i="7" s="1"/>
  <c r="I135" i="8" s="1"/>
  <c r="J211" i="5"/>
  <c r="J196" i="6" s="1"/>
  <c r="S196" i="6" s="1"/>
  <c r="J135" i="7" s="1"/>
  <c r="J135" i="8" s="1"/>
  <c r="L133" i="9" s="1"/>
  <c r="K211" i="5"/>
  <c r="K196" i="6" s="1"/>
  <c r="T196" i="6" s="1"/>
  <c r="K135" i="7" s="1"/>
  <c r="K135" i="8" s="1"/>
  <c r="L211" i="5"/>
  <c r="L196" i="6" s="1"/>
  <c r="U196" i="6" s="1"/>
  <c r="L135" i="7" s="1"/>
  <c r="L135" i="8" s="1"/>
  <c r="N133" i="9" s="1"/>
  <c r="M211" i="5"/>
  <c r="M196" i="6" s="1"/>
  <c r="N211" i="5"/>
  <c r="F212" i="5"/>
  <c r="F197" i="6" s="1"/>
  <c r="G212" i="5"/>
  <c r="G197" i="6" s="1"/>
  <c r="H212" i="5"/>
  <c r="H197" i="6" s="1"/>
  <c r="I212" i="5"/>
  <c r="I197" i="6" s="1"/>
  <c r="J212" i="5"/>
  <c r="J197" i="6" s="1"/>
  <c r="K212" i="5"/>
  <c r="K197" i="6" s="1"/>
  <c r="L212" i="5"/>
  <c r="L197" i="6" s="1"/>
  <c r="M212" i="5"/>
  <c r="M197" i="6" s="1"/>
  <c r="N212" i="5"/>
  <c r="F213" i="5"/>
  <c r="F198" i="6" s="1"/>
  <c r="O198" i="6" s="1"/>
  <c r="F136" i="7" s="1"/>
  <c r="F136" i="8" s="1"/>
  <c r="G213" i="5"/>
  <c r="G198" i="6" s="1"/>
  <c r="P198" i="6" s="1"/>
  <c r="G136" i="7" s="1"/>
  <c r="G136" i="8" s="1"/>
  <c r="I86" i="9" s="1"/>
  <c r="H213" i="5"/>
  <c r="H198" i="6" s="1"/>
  <c r="Q198" i="6" s="1"/>
  <c r="H136" i="7" s="1"/>
  <c r="H136" i="8" s="1"/>
  <c r="I213" i="5"/>
  <c r="I198" i="6" s="1"/>
  <c r="R198" i="6" s="1"/>
  <c r="I136" i="7" s="1"/>
  <c r="I136" i="8" s="1"/>
  <c r="J213" i="5"/>
  <c r="J198" i="6" s="1"/>
  <c r="S198" i="6" s="1"/>
  <c r="J136" i="7" s="1"/>
  <c r="J136" i="8" s="1"/>
  <c r="K213" i="5"/>
  <c r="K198" i="6" s="1"/>
  <c r="T198" i="6" s="1"/>
  <c r="K136" i="7" s="1"/>
  <c r="K136" i="8" s="1"/>
  <c r="M86" i="9" s="1"/>
  <c r="L213" i="5"/>
  <c r="L198" i="6" s="1"/>
  <c r="U198" i="6" s="1"/>
  <c r="L136" i="7" s="1"/>
  <c r="L136" i="8" s="1"/>
  <c r="M213" i="5"/>
  <c r="M198" i="6" s="1"/>
  <c r="V198" i="6" s="1"/>
  <c r="M136" i="7" s="1"/>
  <c r="M136" i="8" s="1"/>
  <c r="N213" i="5"/>
  <c r="F214" i="5"/>
  <c r="F199" i="6" s="1"/>
  <c r="O199" i="6" s="1"/>
  <c r="F137" i="7" s="1"/>
  <c r="F137" i="8" s="1"/>
  <c r="G214" i="5"/>
  <c r="G199" i="6" s="1"/>
  <c r="P199" i="6" s="1"/>
  <c r="G137" i="7" s="1"/>
  <c r="G137" i="8" s="1"/>
  <c r="I135" i="9" s="1"/>
  <c r="H214" i="5"/>
  <c r="H199" i="6" s="1"/>
  <c r="Q199" i="6" s="1"/>
  <c r="H137" i="7" s="1"/>
  <c r="H137" i="8" s="1"/>
  <c r="I214" i="5"/>
  <c r="I199" i="6" s="1"/>
  <c r="R199" i="6" s="1"/>
  <c r="I137" i="7" s="1"/>
  <c r="I137" i="8" s="1"/>
  <c r="J214" i="5"/>
  <c r="J199" i="6" s="1"/>
  <c r="S199" i="6" s="1"/>
  <c r="J137" i="7" s="1"/>
  <c r="J137" i="8" s="1"/>
  <c r="L135" i="9" s="1"/>
  <c r="K214" i="5"/>
  <c r="K199" i="6" s="1"/>
  <c r="T199" i="6" s="1"/>
  <c r="K137" i="7" s="1"/>
  <c r="K137" i="8" s="1"/>
  <c r="M135" i="9" s="1"/>
  <c r="L214" i="5"/>
  <c r="L199" i="6" s="1"/>
  <c r="U199" i="6" s="1"/>
  <c r="L137" i="7" s="1"/>
  <c r="L137" i="8" s="1"/>
  <c r="M214" i="5"/>
  <c r="M199" i="6" s="1"/>
  <c r="V199" i="6" s="1"/>
  <c r="M137" i="7" s="1"/>
  <c r="M137" i="8" s="1"/>
  <c r="N214" i="5"/>
  <c r="F215" i="5"/>
  <c r="F200" i="6" s="1"/>
  <c r="O200" i="6" s="1"/>
  <c r="F138" i="7" s="1"/>
  <c r="F138" i="8" s="1"/>
  <c r="G215" i="5"/>
  <c r="G200" i="6" s="1"/>
  <c r="P200" i="6" s="1"/>
  <c r="G138" i="7" s="1"/>
  <c r="G138" i="8" s="1"/>
  <c r="H215" i="5"/>
  <c r="H200" i="6" s="1"/>
  <c r="Q200" i="6" s="1"/>
  <c r="H138" i="7" s="1"/>
  <c r="H138" i="8" s="1"/>
  <c r="I215" i="5"/>
  <c r="I200" i="6" s="1"/>
  <c r="R200" i="6" s="1"/>
  <c r="I138" i="7" s="1"/>
  <c r="I138" i="8" s="1"/>
  <c r="J215" i="5"/>
  <c r="J200" i="6" s="1"/>
  <c r="S200" i="6" s="1"/>
  <c r="J138" i="7" s="1"/>
  <c r="J138" i="8" s="1"/>
  <c r="K215" i="5"/>
  <c r="K200" i="6" s="1"/>
  <c r="T200" i="6" s="1"/>
  <c r="K138" i="7" s="1"/>
  <c r="K138" i="8" s="1"/>
  <c r="L215" i="5"/>
  <c r="L200" i="6" s="1"/>
  <c r="U200" i="6" s="1"/>
  <c r="L138" i="7" s="1"/>
  <c r="L138" i="8" s="1"/>
  <c r="M215" i="5"/>
  <c r="M200" i="6" s="1"/>
  <c r="N215" i="5"/>
  <c r="F216" i="5"/>
  <c r="F201" i="6" s="1"/>
  <c r="G216" i="5"/>
  <c r="G201" i="6" s="1"/>
  <c r="H216" i="5"/>
  <c r="H201" i="6" s="1"/>
  <c r="I216" i="5"/>
  <c r="I201" i="6" s="1"/>
  <c r="J216" i="5"/>
  <c r="J201" i="6" s="1"/>
  <c r="K216" i="5"/>
  <c r="K201" i="6" s="1"/>
  <c r="L216" i="5"/>
  <c r="L201" i="6" s="1"/>
  <c r="M216" i="5"/>
  <c r="M201" i="6" s="1"/>
  <c r="N216" i="5"/>
  <c r="F217" i="5"/>
  <c r="F202" i="6" s="1"/>
  <c r="O202" i="6" s="1"/>
  <c r="F139" i="7" s="1"/>
  <c r="F139" i="8" s="1"/>
  <c r="G217" i="5"/>
  <c r="G202" i="6" s="1"/>
  <c r="P202" i="6" s="1"/>
  <c r="G139" i="7" s="1"/>
  <c r="G139" i="8" s="1"/>
  <c r="H217" i="5"/>
  <c r="H202" i="6" s="1"/>
  <c r="Q202" i="6" s="1"/>
  <c r="H139" i="7" s="1"/>
  <c r="H139" i="8" s="1"/>
  <c r="I217" i="5"/>
  <c r="I202" i="6" s="1"/>
  <c r="R202" i="6" s="1"/>
  <c r="I139" i="7" s="1"/>
  <c r="I139" i="8" s="1"/>
  <c r="J217" i="5"/>
  <c r="J202" i="6" s="1"/>
  <c r="S202" i="6" s="1"/>
  <c r="J139" i="7" s="1"/>
  <c r="J139" i="8" s="1"/>
  <c r="K217" i="5"/>
  <c r="K202" i="6" s="1"/>
  <c r="T202" i="6" s="1"/>
  <c r="K139" i="7" s="1"/>
  <c r="K139" i="8" s="1"/>
  <c r="L217" i="5"/>
  <c r="L202" i="6" s="1"/>
  <c r="U202" i="6" s="1"/>
  <c r="L139" i="7" s="1"/>
  <c r="L139" i="8" s="1"/>
  <c r="M217" i="5"/>
  <c r="M202" i="6" s="1"/>
  <c r="N217" i="5"/>
  <c r="F218" i="5"/>
  <c r="F203" i="6" s="1"/>
  <c r="G218" i="5"/>
  <c r="G203" i="6" s="1"/>
  <c r="H218" i="5"/>
  <c r="H203" i="6" s="1"/>
  <c r="I218" i="5"/>
  <c r="I203" i="6" s="1"/>
  <c r="J218" i="5"/>
  <c r="J203" i="6" s="1"/>
  <c r="K218" i="5"/>
  <c r="K203" i="6" s="1"/>
  <c r="L218" i="5"/>
  <c r="L203" i="6" s="1"/>
  <c r="M218" i="5"/>
  <c r="M203" i="6" s="1"/>
  <c r="N218" i="5"/>
  <c r="F219" i="5"/>
  <c r="F204" i="6" s="1"/>
  <c r="O204" i="6" s="1"/>
  <c r="F140" i="7" s="1"/>
  <c r="F140" i="8" s="1"/>
  <c r="G219" i="5"/>
  <c r="G204" i="6" s="1"/>
  <c r="P204" i="6" s="1"/>
  <c r="G140" i="7" s="1"/>
  <c r="G140" i="8" s="1"/>
  <c r="H219" i="5"/>
  <c r="H204" i="6" s="1"/>
  <c r="Q204" i="6" s="1"/>
  <c r="H140" i="7" s="1"/>
  <c r="H140" i="8" s="1"/>
  <c r="I219" i="5"/>
  <c r="I204" i="6" s="1"/>
  <c r="R204" i="6" s="1"/>
  <c r="I140" i="7" s="1"/>
  <c r="I140" i="8" s="1"/>
  <c r="K138" i="9" s="1"/>
  <c r="J219" i="5"/>
  <c r="J204" i="6" s="1"/>
  <c r="S204" i="6" s="1"/>
  <c r="J140" i="7" s="1"/>
  <c r="J140" i="8" s="1"/>
  <c r="L138" i="9" s="1"/>
  <c r="K219" i="5"/>
  <c r="K204" i="6" s="1"/>
  <c r="T204" i="6" s="1"/>
  <c r="K140" i="7" s="1"/>
  <c r="K140" i="8" s="1"/>
  <c r="L219" i="5"/>
  <c r="L204" i="6" s="1"/>
  <c r="U204" i="6" s="1"/>
  <c r="L140" i="7" s="1"/>
  <c r="L140" i="8" s="1"/>
  <c r="M219" i="5"/>
  <c r="M204" i="6" s="1"/>
  <c r="N219" i="5"/>
  <c r="F220" i="5"/>
  <c r="F205" i="6" s="1"/>
  <c r="G220" i="5"/>
  <c r="G205" i="6" s="1"/>
  <c r="H220" i="5"/>
  <c r="H205" i="6" s="1"/>
  <c r="I220" i="5"/>
  <c r="I205" i="6" s="1"/>
  <c r="J220" i="5"/>
  <c r="J205" i="6" s="1"/>
  <c r="K220" i="5"/>
  <c r="K205" i="6" s="1"/>
  <c r="L220" i="5"/>
  <c r="L205" i="6" s="1"/>
  <c r="M220" i="5"/>
  <c r="M205" i="6" s="1"/>
  <c r="N220" i="5"/>
  <c r="F221" i="5"/>
  <c r="F206" i="6" s="1"/>
  <c r="O206" i="6" s="1"/>
  <c r="F141" i="7" s="1"/>
  <c r="F141" i="8" s="1"/>
  <c r="G221" i="5"/>
  <c r="G206" i="6" s="1"/>
  <c r="P206" i="6" s="1"/>
  <c r="G141" i="7" s="1"/>
  <c r="G141" i="8" s="1"/>
  <c r="H221" i="5"/>
  <c r="H206" i="6" s="1"/>
  <c r="Q206" i="6" s="1"/>
  <c r="H141" i="7" s="1"/>
  <c r="H141" i="8" s="1"/>
  <c r="I221" i="5"/>
  <c r="I206" i="6" s="1"/>
  <c r="R206" i="6" s="1"/>
  <c r="I141" i="7" s="1"/>
  <c r="I141" i="8" s="1"/>
  <c r="J221" i="5"/>
  <c r="J206" i="6" s="1"/>
  <c r="S206" i="6" s="1"/>
  <c r="J141" i="7" s="1"/>
  <c r="J141" i="8" s="1"/>
  <c r="K221" i="5"/>
  <c r="K206" i="6" s="1"/>
  <c r="T206" i="6" s="1"/>
  <c r="K141" i="7" s="1"/>
  <c r="K141" i="8" s="1"/>
  <c r="L221" i="5"/>
  <c r="L206" i="6" s="1"/>
  <c r="U206" i="6" s="1"/>
  <c r="L141" i="7" s="1"/>
  <c r="L141" i="8" s="1"/>
  <c r="M221" i="5"/>
  <c r="M206" i="6" s="1"/>
  <c r="N221" i="5"/>
  <c r="F222" i="5"/>
  <c r="F207" i="6" s="1"/>
  <c r="G222" i="5"/>
  <c r="G207" i="6" s="1"/>
  <c r="H222" i="5"/>
  <c r="H207" i="6" s="1"/>
  <c r="I222" i="5"/>
  <c r="I207" i="6" s="1"/>
  <c r="J222" i="5"/>
  <c r="J207" i="6" s="1"/>
  <c r="K222" i="5"/>
  <c r="K207" i="6" s="1"/>
  <c r="L222" i="5"/>
  <c r="L207" i="6" s="1"/>
  <c r="M222" i="5"/>
  <c r="M207" i="6" s="1"/>
  <c r="N222" i="5"/>
  <c r="F223" i="5"/>
  <c r="G223" i="5"/>
  <c r="H223" i="5"/>
  <c r="I223" i="5"/>
  <c r="J223" i="5"/>
  <c r="K223" i="5"/>
  <c r="L223" i="5"/>
  <c r="M223" i="5"/>
  <c r="N223" i="5"/>
  <c r="F224" i="5"/>
  <c r="F208" i="6" s="1"/>
  <c r="O208" i="6" s="1"/>
  <c r="F142" i="7" s="1"/>
  <c r="F142" i="8" s="1"/>
  <c r="G224" i="5"/>
  <c r="G208" i="6" s="1"/>
  <c r="P208" i="6" s="1"/>
  <c r="G142" i="7" s="1"/>
  <c r="G142" i="8" s="1"/>
  <c r="H224" i="5"/>
  <c r="H208" i="6" s="1"/>
  <c r="Q208" i="6" s="1"/>
  <c r="H142" i="7" s="1"/>
  <c r="H142" i="8" s="1"/>
  <c r="I224" i="5"/>
  <c r="I208" i="6" s="1"/>
  <c r="R208" i="6" s="1"/>
  <c r="I142" i="7" s="1"/>
  <c r="I142" i="8" s="1"/>
  <c r="J224" i="5"/>
  <c r="J208" i="6" s="1"/>
  <c r="S208" i="6" s="1"/>
  <c r="J142" i="7" s="1"/>
  <c r="J142" i="8" s="1"/>
  <c r="K224" i="5"/>
  <c r="K208" i="6" s="1"/>
  <c r="T208" i="6" s="1"/>
  <c r="K142" i="7" s="1"/>
  <c r="K142" i="8" s="1"/>
  <c r="L224" i="5"/>
  <c r="L208" i="6" s="1"/>
  <c r="U208" i="6" s="1"/>
  <c r="L142" i="7" s="1"/>
  <c r="L142" i="8" s="1"/>
  <c r="M224" i="5"/>
  <c r="M208" i="6" s="1"/>
  <c r="N224" i="5"/>
  <c r="F225" i="5"/>
  <c r="F209" i="6" s="1"/>
  <c r="G225" i="5"/>
  <c r="G209" i="6" s="1"/>
  <c r="H225" i="5"/>
  <c r="H209" i="6" s="1"/>
  <c r="I225" i="5"/>
  <c r="I209" i="6" s="1"/>
  <c r="J225" i="5"/>
  <c r="J209" i="6" s="1"/>
  <c r="K225" i="5"/>
  <c r="K209" i="6" s="1"/>
  <c r="L225" i="5"/>
  <c r="L209" i="6" s="1"/>
  <c r="M225" i="5"/>
  <c r="M209" i="6" s="1"/>
  <c r="N225" i="5"/>
  <c r="F226" i="5"/>
  <c r="F210" i="6" s="1"/>
  <c r="O210" i="6" s="1"/>
  <c r="F143" i="7" s="1"/>
  <c r="F143" i="8" s="1"/>
  <c r="G226" i="5"/>
  <c r="G210" i="6" s="1"/>
  <c r="P210" i="6" s="1"/>
  <c r="G143" i="7" s="1"/>
  <c r="G143" i="8" s="1"/>
  <c r="H226" i="5"/>
  <c r="H210" i="6" s="1"/>
  <c r="Q210" i="6" s="1"/>
  <c r="H143" i="7" s="1"/>
  <c r="H143" i="8" s="1"/>
  <c r="I226" i="5"/>
  <c r="I210" i="6" s="1"/>
  <c r="R210" i="6" s="1"/>
  <c r="I143" i="7" s="1"/>
  <c r="I143" i="8" s="1"/>
  <c r="J226" i="5"/>
  <c r="J210" i="6" s="1"/>
  <c r="S210" i="6" s="1"/>
  <c r="J143" i="7" s="1"/>
  <c r="J143" i="8" s="1"/>
  <c r="L141" i="9" s="1"/>
  <c r="K226" i="5"/>
  <c r="K210" i="6" s="1"/>
  <c r="T210" i="6" s="1"/>
  <c r="K143" i="7" s="1"/>
  <c r="K143" i="8" s="1"/>
  <c r="L226" i="5"/>
  <c r="L210" i="6" s="1"/>
  <c r="U210" i="6" s="1"/>
  <c r="L143" i="7" s="1"/>
  <c r="L143" i="8" s="1"/>
  <c r="M226" i="5"/>
  <c r="M210" i="6" s="1"/>
  <c r="V210" i="6" s="1"/>
  <c r="M143" i="7" s="1"/>
  <c r="M143" i="8" s="1"/>
  <c r="N226" i="5"/>
  <c r="F227" i="5"/>
  <c r="F211" i="6" s="1"/>
  <c r="O211" i="6" s="1"/>
  <c r="F144" i="7" s="1"/>
  <c r="F144" i="8" s="1"/>
  <c r="G227" i="5"/>
  <c r="G211" i="6" s="1"/>
  <c r="P211" i="6" s="1"/>
  <c r="G144" i="7" s="1"/>
  <c r="G144" i="8" s="1"/>
  <c r="H227" i="5"/>
  <c r="H211" i="6" s="1"/>
  <c r="Q211" i="6" s="1"/>
  <c r="H144" i="7" s="1"/>
  <c r="H144" i="8" s="1"/>
  <c r="I227" i="5"/>
  <c r="I211" i="6" s="1"/>
  <c r="R211" i="6" s="1"/>
  <c r="I144" i="7" s="1"/>
  <c r="I144" i="8" s="1"/>
  <c r="J227" i="5"/>
  <c r="J211" i="6" s="1"/>
  <c r="S211" i="6" s="1"/>
  <c r="J144" i="7" s="1"/>
  <c r="J144" i="8" s="1"/>
  <c r="L142" i="9" s="1"/>
  <c r="K227" i="5"/>
  <c r="K211" i="6" s="1"/>
  <c r="T211" i="6" s="1"/>
  <c r="K144" i="7" s="1"/>
  <c r="K144" i="8" s="1"/>
  <c r="L227" i="5"/>
  <c r="L211" i="6" s="1"/>
  <c r="U211" i="6" s="1"/>
  <c r="L144" i="7" s="1"/>
  <c r="L144" i="8" s="1"/>
  <c r="M227" i="5"/>
  <c r="M211" i="6" s="1"/>
  <c r="V211" i="6" s="1"/>
  <c r="M144" i="7" s="1"/>
  <c r="M144" i="8" s="1"/>
  <c r="N227" i="5"/>
  <c r="F228" i="5"/>
  <c r="G228" i="5"/>
  <c r="H228" i="5"/>
  <c r="I228" i="5"/>
  <c r="J228" i="5"/>
  <c r="K228" i="5"/>
  <c r="L228" i="5"/>
  <c r="M228" i="5"/>
  <c r="N228" i="5"/>
  <c r="F229" i="5"/>
  <c r="F212" i="6" s="1"/>
  <c r="O212" i="6" s="1"/>
  <c r="F145" i="7" s="1"/>
  <c r="F145" i="8" s="1"/>
  <c r="G229" i="5"/>
  <c r="G212" i="6" s="1"/>
  <c r="P212" i="6" s="1"/>
  <c r="G145" i="7" s="1"/>
  <c r="G145" i="8" s="1"/>
  <c r="H229" i="5"/>
  <c r="H212" i="6" s="1"/>
  <c r="Q212" i="6" s="1"/>
  <c r="H145" i="7" s="1"/>
  <c r="H145" i="8" s="1"/>
  <c r="I229" i="5"/>
  <c r="I212" i="6" s="1"/>
  <c r="R212" i="6" s="1"/>
  <c r="I145" i="7" s="1"/>
  <c r="I145" i="8" s="1"/>
  <c r="J229" i="5"/>
  <c r="J212" i="6" s="1"/>
  <c r="S212" i="6" s="1"/>
  <c r="J145" i="7" s="1"/>
  <c r="J145" i="8" s="1"/>
  <c r="K229" i="5"/>
  <c r="K212" i="6" s="1"/>
  <c r="T212" i="6" s="1"/>
  <c r="K145" i="7" s="1"/>
  <c r="K145" i="8" s="1"/>
  <c r="L229" i="5"/>
  <c r="L212" i="6" s="1"/>
  <c r="U212" i="6" s="1"/>
  <c r="L145" i="7" s="1"/>
  <c r="L145" i="8" s="1"/>
  <c r="M229" i="5"/>
  <c r="M212" i="6" s="1"/>
  <c r="N229" i="5"/>
  <c r="F230" i="5"/>
  <c r="F213" i="6" s="1"/>
  <c r="G230" i="5"/>
  <c r="G213" i="6" s="1"/>
  <c r="H230" i="5"/>
  <c r="H213" i="6" s="1"/>
  <c r="I230" i="5"/>
  <c r="I213" i="6" s="1"/>
  <c r="J230" i="5"/>
  <c r="J213" i="6" s="1"/>
  <c r="K230" i="5"/>
  <c r="K213" i="6" s="1"/>
  <c r="L230" i="5"/>
  <c r="L213" i="6" s="1"/>
  <c r="M230" i="5"/>
  <c r="M213" i="6" s="1"/>
  <c r="N230" i="5"/>
  <c r="F231" i="5"/>
  <c r="F214" i="6" s="1"/>
  <c r="O214" i="6" s="1"/>
  <c r="F146" i="7" s="1"/>
  <c r="F146" i="8" s="1"/>
  <c r="G231" i="5"/>
  <c r="G214" i="6" s="1"/>
  <c r="P214" i="6" s="1"/>
  <c r="G146" i="7" s="1"/>
  <c r="G146" i="8" s="1"/>
  <c r="H231" i="5"/>
  <c r="H214" i="6" s="1"/>
  <c r="Q214" i="6" s="1"/>
  <c r="H146" i="7" s="1"/>
  <c r="H146" i="8" s="1"/>
  <c r="I231" i="5"/>
  <c r="I214" i="6" s="1"/>
  <c r="R214" i="6" s="1"/>
  <c r="I146" i="7" s="1"/>
  <c r="I146" i="8" s="1"/>
  <c r="K47" i="9" s="1"/>
  <c r="J231" i="5"/>
  <c r="J214" i="6" s="1"/>
  <c r="S214" i="6" s="1"/>
  <c r="J146" i="7" s="1"/>
  <c r="J146" i="8" s="1"/>
  <c r="K231" i="5"/>
  <c r="K214" i="6" s="1"/>
  <c r="T214" i="6" s="1"/>
  <c r="K146" i="7" s="1"/>
  <c r="K146" i="8" s="1"/>
  <c r="L231" i="5"/>
  <c r="L214" i="6" s="1"/>
  <c r="U214" i="6" s="1"/>
  <c r="L146" i="7" s="1"/>
  <c r="L146" i="8" s="1"/>
  <c r="M231" i="5"/>
  <c r="M214" i="6" s="1"/>
  <c r="V214" i="6" s="1"/>
  <c r="M146" i="7" s="1"/>
  <c r="M146" i="8" s="1"/>
  <c r="O47" i="9" s="1"/>
  <c r="N231" i="5"/>
  <c r="F232" i="5"/>
  <c r="G232" i="5"/>
  <c r="H232" i="5"/>
  <c r="I232" i="5"/>
  <c r="J232" i="5"/>
  <c r="K232" i="5"/>
  <c r="L232" i="5"/>
  <c r="M232" i="5"/>
  <c r="N232" i="5"/>
  <c r="F233" i="5"/>
  <c r="F215" i="6" s="1"/>
  <c r="O215" i="6" s="1"/>
  <c r="F147" i="7" s="1"/>
  <c r="F147" i="8" s="1"/>
  <c r="G233" i="5"/>
  <c r="G215" i="6" s="1"/>
  <c r="P215" i="6" s="1"/>
  <c r="G147" i="7" s="1"/>
  <c r="G147" i="8" s="1"/>
  <c r="H233" i="5"/>
  <c r="H215" i="6" s="1"/>
  <c r="Q215" i="6" s="1"/>
  <c r="H147" i="7" s="1"/>
  <c r="H147" i="8" s="1"/>
  <c r="I233" i="5"/>
  <c r="I215" i="6" s="1"/>
  <c r="R215" i="6" s="1"/>
  <c r="I147" i="7" s="1"/>
  <c r="I147" i="8" s="1"/>
  <c r="J233" i="5"/>
  <c r="J215" i="6" s="1"/>
  <c r="S215" i="6" s="1"/>
  <c r="J147" i="7" s="1"/>
  <c r="J147" i="8" s="1"/>
  <c r="K233" i="5"/>
  <c r="K215" i="6" s="1"/>
  <c r="T215" i="6" s="1"/>
  <c r="K147" i="7" s="1"/>
  <c r="K147" i="8" s="1"/>
  <c r="L233" i="5"/>
  <c r="L215" i="6" s="1"/>
  <c r="U215" i="6" s="1"/>
  <c r="L147" i="7" s="1"/>
  <c r="L147" i="8" s="1"/>
  <c r="M233" i="5"/>
  <c r="M215" i="6" s="1"/>
  <c r="V215" i="6" s="1"/>
  <c r="M147" i="7" s="1"/>
  <c r="M147" i="8" s="1"/>
  <c r="N233" i="5"/>
  <c r="F234" i="5"/>
  <c r="F216" i="6" s="1"/>
  <c r="O216" i="6" s="1"/>
  <c r="F148" i="7" s="1"/>
  <c r="F148" i="8" s="1"/>
  <c r="G234" i="5"/>
  <c r="G216" i="6" s="1"/>
  <c r="H234" i="5"/>
  <c r="H216" i="6" s="1"/>
  <c r="Q216" i="6" s="1"/>
  <c r="H148" i="7" s="1"/>
  <c r="H148" i="8" s="1"/>
  <c r="I234" i="5"/>
  <c r="I216" i="6" s="1"/>
  <c r="R216" i="6" s="1"/>
  <c r="I148" i="7" s="1"/>
  <c r="I148" i="8" s="1"/>
  <c r="J234" i="5"/>
  <c r="J216" i="6" s="1"/>
  <c r="S216" i="6" s="1"/>
  <c r="J148" i="7" s="1"/>
  <c r="J148" i="8" s="1"/>
  <c r="K234" i="5"/>
  <c r="K216" i="6" s="1"/>
  <c r="L234" i="5"/>
  <c r="L216" i="6" s="1"/>
  <c r="U216" i="6" s="1"/>
  <c r="L148" i="7" s="1"/>
  <c r="L148" i="8" s="1"/>
  <c r="M234" i="5"/>
  <c r="M216" i="6" s="1"/>
  <c r="N234" i="5"/>
  <c r="F235" i="5"/>
  <c r="F218" i="6" s="1"/>
  <c r="G235" i="5"/>
  <c r="G218" i="6" s="1"/>
  <c r="H235" i="5"/>
  <c r="H218" i="6" s="1"/>
  <c r="I235" i="5"/>
  <c r="I218" i="6" s="1"/>
  <c r="J235" i="5"/>
  <c r="J218" i="6" s="1"/>
  <c r="K235" i="5"/>
  <c r="K218" i="6" s="1"/>
  <c r="L235" i="5"/>
  <c r="L218" i="6" s="1"/>
  <c r="M235" i="5"/>
  <c r="M218" i="6" s="1"/>
  <c r="N235" i="5"/>
  <c r="F236" i="5"/>
  <c r="F217" i="6" s="1"/>
  <c r="G236" i="5"/>
  <c r="G217" i="6" s="1"/>
  <c r="H236" i="5"/>
  <c r="H217" i="6" s="1"/>
  <c r="I236" i="5"/>
  <c r="I217" i="6" s="1"/>
  <c r="J236" i="5"/>
  <c r="J217" i="6" s="1"/>
  <c r="K236" i="5"/>
  <c r="K217" i="6" s="1"/>
  <c r="L236" i="5"/>
  <c r="L217" i="6" s="1"/>
  <c r="M236" i="5"/>
  <c r="M217" i="6" s="1"/>
  <c r="N236" i="5"/>
  <c r="F237" i="5"/>
  <c r="F219" i="6" s="1"/>
  <c r="O219" i="6" s="1"/>
  <c r="F149" i="7" s="1"/>
  <c r="F149" i="8" s="1"/>
  <c r="G237" i="5"/>
  <c r="G219" i="6" s="1"/>
  <c r="P219" i="6" s="1"/>
  <c r="G149" i="7" s="1"/>
  <c r="G149" i="8" s="1"/>
  <c r="H237" i="5"/>
  <c r="H219" i="6" s="1"/>
  <c r="Q219" i="6" s="1"/>
  <c r="H149" i="7" s="1"/>
  <c r="H149" i="8" s="1"/>
  <c r="I237" i="5"/>
  <c r="I219" i="6" s="1"/>
  <c r="R219" i="6" s="1"/>
  <c r="I149" i="7" s="1"/>
  <c r="I149" i="8" s="1"/>
  <c r="J237" i="5"/>
  <c r="J219" i="6" s="1"/>
  <c r="S219" i="6" s="1"/>
  <c r="J149" i="7" s="1"/>
  <c r="J149" i="8" s="1"/>
  <c r="K237" i="5"/>
  <c r="K219" i="6" s="1"/>
  <c r="T219" i="6" s="1"/>
  <c r="K149" i="7" s="1"/>
  <c r="K149" i="8" s="1"/>
  <c r="L237" i="5"/>
  <c r="L219" i="6" s="1"/>
  <c r="U219" i="6" s="1"/>
  <c r="L149" i="7" s="1"/>
  <c r="L149" i="8" s="1"/>
  <c r="M237" i="5"/>
  <c r="M219" i="6" s="1"/>
  <c r="V219" i="6" s="1"/>
  <c r="M149" i="7" s="1"/>
  <c r="M149" i="8" s="1"/>
  <c r="N237" i="5"/>
  <c r="F238" i="5"/>
  <c r="F220" i="6" s="1"/>
  <c r="O220" i="6" s="1"/>
  <c r="F150" i="7" s="1"/>
  <c r="F150" i="8" s="1"/>
  <c r="G238" i="5"/>
  <c r="G220" i="6" s="1"/>
  <c r="P220" i="6" s="1"/>
  <c r="G150" i="7" s="1"/>
  <c r="G150" i="8" s="1"/>
  <c r="H238" i="5"/>
  <c r="H220" i="6" s="1"/>
  <c r="Q220" i="6" s="1"/>
  <c r="H150" i="7" s="1"/>
  <c r="H150" i="8" s="1"/>
  <c r="I238" i="5"/>
  <c r="I220" i="6" s="1"/>
  <c r="R220" i="6" s="1"/>
  <c r="I150" i="7" s="1"/>
  <c r="I150" i="8" s="1"/>
  <c r="J238" i="5"/>
  <c r="J220" i="6" s="1"/>
  <c r="S220" i="6" s="1"/>
  <c r="J150" i="7" s="1"/>
  <c r="J150" i="8" s="1"/>
  <c r="K238" i="5"/>
  <c r="K220" i="6" s="1"/>
  <c r="T220" i="6" s="1"/>
  <c r="K150" i="7" s="1"/>
  <c r="K150" i="8" s="1"/>
  <c r="L238" i="5"/>
  <c r="L220" i="6" s="1"/>
  <c r="U220" i="6" s="1"/>
  <c r="L150" i="7" s="1"/>
  <c r="L150" i="8" s="1"/>
  <c r="M238" i="5"/>
  <c r="M220" i="6" s="1"/>
  <c r="N238" i="5"/>
  <c r="F239" i="5"/>
  <c r="F221" i="6" s="1"/>
  <c r="G239" i="5"/>
  <c r="G221" i="6" s="1"/>
  <c r="H239" i="5"/>
  <c r="H221" i="6" s="1"/>
  <c r="I239" i="5"/>
  <c r="I221" i="6" s="1"/>
  <c r="J239" i="5"/>
  <c r="J221" i="6" s="1"/>
  <c r="K239" i="5"/>
  <c r="K221" i="6" s="1"/>
  <c r="L239" i="5"/>
  <c r="L221" i="6" s="1"/>
  <c r="M239" i="5"/>
  <c r="M221" i="6" s="1"/>
  <c r="N239" i="5"/>
  <c r="F240" i="5"/>
  <c r="F223" i="6" s="1"/>
  <c r="G240" i="5"/>
  <c r="G223" i="6" s="1"/>
  <c r="H240" i="5"/>
  <c r="H223" i="6" s="1"/>
  <c r="I240" i="5"/>
  <c r="I223" i="6" s="1"/>
  <c r="J240" i="5"/>
  <c r="J223" i="6" s="1"/>
  <c r="K240" i="5"/>
  <c r="K223" i="6" s="1"/>
  <c r="L240" i="5"/>
  <c r="L223" i="6" s="1"/>
  <c r="M240" i="5"/>
  <c r="M223" i="6" s="1"/>
  <c r="N240" i="5"/>
  <c r="F241" i="5"/>
  <c r="F222" i="6" s="1"/>
  <c r="O222" i="6" s="1"/>
  <c r="F151" i="7" s="1"/>
  <c r="F151" i="8" s="1"/>
  <c r="G241" i="5"/>
  <c r="G222" i="6" s="1"/>
  <c r="P222" i="6" s="1"/>
  <c r="G151" i="7" s="1"/>
  <c r="G151" i="8" s="1"/>
  <c r="H241" i="5"/>
  <c r="H222" i="6" s="1"/>
  <c r="Q222" i="6" s="1"/>
  <c r="H151" i="7" s="1"/>
  <c r="H151" i="8" s="1"/>
  <c r="I241" i="5"/>
  <c r="I222" i="6" s="1"/>
  <c r="R222" i="6" s="1"/>
  <c r="I151" i="7" s="1"/>
  <c r="I151" i="8" s="1"/>
  <c r="K149" i="9" s="1"/>
  <c r="J241" i="5"/>
  <c r="J222" i="6" s="1"/>
  <c r="S222" i="6" s="1"/>
  <c r="J151" i="7" s="1"/>
  <c r="J151" i="8" s="1"/>
  <c r="L149" i="9" s="1"/>
  <c r="K241" i="5"/>
  <c r="K222" i="6" s="1"/>
  <c r="T222" i="6" s="1"/>
  <c r="K151" i="7" s="1"/>
  <c r="K151" i="8" s="1"/>
  <c r="L241" i="5"/>
  <c r="L222" i="6" s="1"/>
  <c r="U222" i="6" s="1"/>
  <c r="L151" i="7" s="1"/>
  <c r="L151" i="8" s="1"/>
  <c r="M241" i="5"/>
  <c r="M222" i="6" s="1"/>
  <c r="N241" i="5"/>
  <c r="F242" i="5"/>
  <c r="F225" i="6" s="1"/>
  <c r="G242" i="5"/>
  <c r="G225" i="6" s="1"/>
  <c r="H242" i="5"/>
  <c r="H225" i="6" s="1"/>
  <c r="I242" i="5"/>
  <c r="I225" i="6" s="1"/>
  <c r="J242" i="5"/>
  <c r="J225" i="6" s="1"/>
  <c r="K242" i="5"/>
  <c r="K225" i="6" s="1"/>
  <c r="L242" i="5"/>
  <c r="L225" i="6" s="1"/>
  <c r="M242" i="5"/>
  <c r="M225" i="6" s="1"/>
  <c r="N242" i="5"/>
  <c r="F243" i="5"/>
  <c r="F224" i="6" s="1"/>
  <c r="O224" i="6" s="1"/>
  <c r="F152" i="7" s="1"/>
  <c r="F152" i="8" s="1"/>
  <c r="G243" i="5"/>
  <c r="G224" i="6" s="1"/>
  <c r="P224" i="6" s="1"/>
  <c r="G152" i="7" s="1"/>
  <c r="G152" i="8" s="1"/>
  <c r="H243" i="5"/>
  <c r="H224" i="6" s="1"/>
  <c r="Q224" i="6" s="1"/>
  <c r="H152" i="7" s="1"/>
  <c r="H152" i="8" s="1"/>
  <c r="I243" i="5"/>
  <c r="I224" i="6" s="1"/>
  <c r="R224" i="6" s="1"/>
  <c r="I152" i="7" s="1"/>
  <c r="I152" i="8" s="1"/>
  <c r="J243" i="5"/>
  <c r="J224" i="6" s="1"/>
  <c r="S224" i="6" s="1"/>
  <c r="J152" i="7" s="1"/>
  <c r="J152" i="8" s="1"/>
  <c r="K243" i="5"/>
  <c r="K224" i="6" s="1"/>
  <c r="T224" i="6" s="1"/>
  <c r="K152" i="7" s="1"/>
  <c r="K152" i="8" s="1"/>
  <c r="L243" i="5"/>
  <c r="L224" i="6" s="1"/>
  <c r="U224" i="6" s="1"/>
  <c r="L152" i="7" s="1"/>
  <c r="L152" i="8" s="1"/>
  <c r="M243" i="5"/>
  <c r="M224" i="6" s="1"/>
  <c r="N243" i="5"/>
  <c r="F244" i="5"/>
  <c r="F226" i="6" s="1"/>
  <c r="O226" i="6" s="1"/>
  <c r="F153" i="7" s="1"/>
  <c r="G244" i="5"/>
  <c r="G226" i="6" s="1"/>
  <c r="H244" i="5"/>
  <c r="H226" i="6" s="1"/>
  <c r="Q226" i="6" s="1"/>
  <c r="H153" i="7" s="1"/>
  <c r="H153" i="8" s="1"/>
  <c r="I244" i="5"/>
  <c r="I226" i="6" s="1"/>
  <c r="R226" i="6" s="1"/>
  <c r="I153" i="7" s="1"/>
  <c r="I153" i="8" s="1"/>
  <c r="J244" i="5"/>
  <c r="J226" i="6" s="1"/>
  <c r="S226" i="6" s="1"/>
  <c r="J153" i="7" s="1"/>
  <c r="J153" i="8" s="1"/>
  <c r="K244" i="5"/>
  <c r="K226" i="6" s="1"/>
  <c r="T226" i="6" s="1"/>
  <c r="K153" i="7" s="1"/>
  <c r="K153" i="8" s="1"/>
  <c r="L244" i="5"/>
  <c r="L226" i="6" s="1"/>
  <c r="U226" i="6" s="1"/>
  <c r="L153" i="7" s="1"/>
  <c r="L153" i="8" s="1"/>
  <c r="M244" i="5"/>
  <c r="M226" i="6" s="1"/>
  <c r="V226" i="6" s="1"/>
  <c r="M153" i="7" s="1"/>
  <c r="M153" i="8" s="1"/>
  <c r="N244" i="5"/>
  <c r="F245" i="5"/>
  <c r="F227" i="6" s="1"/>
  <c r="G245" i="5"/>
  <c r="G227" i="6" s="1"/>
  <c r="H245" i="5"/>
  <c r="H227" i="6" s="1"/>
  <c r="I245" i="5"/>
  <c r="I227" i="6" s="1"/>
  <c r="J245" i="5"/>
  <c r="J227" i="6" s="1"/>
  <c r="K245" i="5"/>
  <c r="K227" i="6" s="1"/>
  <c r="L245" i="5"/>
  <c r="L227" i="6" s="1"/>
  <c r="M245" i="5"/>
  <c r="M227" i="6" s="1"/>
  <c r="N245" i="5"/>
  <c r="F246" i="5"/>
  <c r="F229" i="6" s="1"/>
  <c r="G246" i="5"/>
  <c r="G229" i="6" s="1"/>
  <c r="H246" i="5"/>
  <c r="H229" i="6" s="1"/>
  <c r="I246" i="5"/>
  <c r="I229" i="6" s="1"/>
  <c r="J246" i="5"/>
  <c r="J229" i="6" s="1"/>
  <c r="K246" i="5"/>
  <c r="K229" i="6" s="1"/>
  <c r="L246" i="5"/>
  <c r="L229" i="6" s="1"/>
  <c r="M246" i="5"/>
  <c r="M229" i="6" s="1"/>
  <c r="N246" i="5"/>
  <c r="F247" i="5"/>
  <c r="F228" i="6" s="1"/>
  <c r="O228" i="6" s="1"/>
  <c r="F154" i="7" s="1"/>
  <c r="F154" i="8" s="1"/>
  <c r="G247" i="5"/>
  <c r="G228" i="6" s="1"/>
  <c r="P228" i="6" s="1"/>
  <c r="G154" i="7" s="1"/>
  <c r="G154" i="8" s="1"/>
  <c r="I152" i="9" s="1"/>
  <c r="H247" i="5"/>
  <c r="H228" i="6" s="1"/>
  <c r="Q228" i="6" s="1"/>
  <c r="H154" i="7" s="1"/>
  <c r="H154" i="8" s="1"/>
  <c r="I247" i="5"/>
  <c r="I228" i="6" s="1"/>
  <c r="R228" i="6" s="1"/>
  <c r="I154" i="7" s="1"/>
  <c r="I154" i="8" s="1"/>
  <c r="J247" i="5"/>
  <c r="J228" i="6" s="1"/>
  <c r="S228" i="6" s="1"/>
  <c r="J154" i="7" s="1"/>
  <c r="J154" i="8" s="1"/>
  <c r="K247" i="5"/>
  <c r="K228" i="6" s="1"/>
  <c r="T228" i="6" s="1"/>
  <c r="K154" i="7" s="1"/>
  <c r="K154" i="8" s="1"/>
  <c r="M152" i="9" s="1"/>
  <c r="L247" i="5"/>
  <c r="L228" i="6" s="1"/>
  <c r="U228" i="6" s="1"/>
  <c r="L154" i="7" s="1"/>
  <c r="L154" i="8" s="1"/>
  <c r="M247" i="5"/>
  <c r="M228" i="6" s="1"/>
  <c r="N247" i="5"/>
  <c r="F248" i="5"/>
  <c r="F231" i="6" s="1"/>
  <c r="G248" i="5"/>
  <c r="G231" i="6" s="1"/>
  <c r="H248" i="5"/>
  <c r="H231" i="6" s="1"/>
  <c r="I248" i="5"/>
  <c r="I231" i="6" s="1"/>
  <c r="J248" i="5"/>
  <c r="J231" i="6" s="1"/>
  <c r="K248" i="5"/>
  <c r="K231" i="6" s="1"/>
  <c r="L248" i="5"/>
  <c r="L231" i="6" s="1"/>
  <c r="M248" i="5"/>
  <c r="M231" i="6" s="1"/>
  <c r="N248" i="5"/>
  <c r="F249" i="5"/>
  <c r="F230" i="6" s="1"/>
  <c r="O230" i="6" s="1"/>
  <c r="F155" i="7" s="1"/>
  <c r="F155" i="8" s="1"/>
  <c r="G249" i="5"/>
  <c r="G230" i="6" s="1"/>
  <c r="P230" i="6" s="1"/>
  <c r="G155" i="7" s="1"/>
  <c r="G155" i="8" s="1"/>
  <c r="H249" i="5"/>
  <c r="H230" i="6" s="1"/>
  <c r="Q230" i="6" s="1"/>
  <c r="H155" i="7" s="1"/>
  <c r="H155" i="8" s="1"/>
  <c r="I249" i="5"/>
  <c r="I230" i="6" s="1"/>
  <c r="R230" i="6" s="1"/>
  <c r="I155" i="7" s="1"/>
  <c r="I155" i="8" s="1"/>
  <c r="J249" i="5"/>
  <c r="J230" i="6" s="1"/>
  <c r="S230" i="6" s="1"/>
  <c r="J155" i="7" s="1"/>
  <c r="J155" i="8" s="1"/>
  <c r="L139" i="9" s="1"/>
  <c r="K249" i="5"/>
  <c r="K230" i="6" s="1"/>
  <c r="T230" i="6" s="1"/>
  <c r="K155" i="7" s="1"/>
  <c r="K155" i="8" s="1"/>
  <c r="L249" i="5"/>
  <c r="L230" i="6" s="1"/>
  <c r="U230" i="6" s="1"/>
  <c r="L155" i="7" s="1"/>
  <c r="L155" i="8" s="1"/>
  <c r="M249" i="5"/>
  <c r="M230" i="6" s="1"/>
  <c r="N249" i="5"/>
  <c r="F250" i="5"/>
  <c r="F232" i="6" s="1"/>
  <c r="O232" i="6" s="1"/>
  <c r="F156" i="7" s="1"/>
  <c r="F156" i="8" s="1"/>
  <c r="G250" i="5"/>
  <c r="G232" i="6" s="1"/>
  <c r="P232" i="6" s="1"/>
  <c r="G156" i="7" s="1"/>
  <c r="G156" i="8" s="1"/>
  <c r="I30" i="9" s="1"/>
  <c r="H250" i="5"/>
  <c r="H232" i="6" s="1"/>
  <c r="Q232" i="6" s="1"/>
  <c r="H156" i="7" s="1"/>
  <c r="H156" i="8" s="1"/>
  <c r="I250" i="5"/>
  <c r="I232" i="6" s="1"/>
  <c r="R232" i="6" s="1"/>
  <c r="I156" i="7" s="1"/>
  <c r="I156" i="8" s="1"/>
  <c r="J250" i="5"/>
  <c r="J232" i="6" s="1"/>
  <c r="S232" i="6" s="1"/>
  <c r="J156" i="7" s="1"/>
  <c r="J156" i="8" s="1"/>
  <c r="L30" i="9" s="1"/>
  <c r="K250" i="5"/>
  <c r="K232" i="6" s="1"/>
  <c r="T232" i="6" s="1"/>
  <c r="K156" i="7" s="1"/>
  <c r="K156" i="8" s="1"/>
  <c r="M30" i="9" s="1"/>
  <c r="L250" i="5"/>
  <c r="L232" i="6" s="1"/>
  <c r="U232" i="6" s="1"/>
  <c r="L156" i="7" s="1"/>
  <c r="L156" i="8" s="1"/>
  <c r="M250" i="5"/>
  <c r="M232" i="6" s="1"/>
  <c r="V232" i="6" s="1"/>
  <c r="M156" i="7" s="1"/>
  <c r="M156" i="8" s="1"/>
  <c r="O30" i="9" s="1"/>
  <c r="N250" i="5"/>
  <c r="F251" i="5"/>
  <c r="F233" i="6" s="1"/>
  <c r="O233" i="6" s="1"/>
  <c r="F157" i="7" s="1"/>
  <c r="F157" i="8" s="1"/>
  <c r="G251" i="5"/>
  <c r="G233" i="6" s="1"/>
  <c r="P233" i="6" s="1"/>
  <c r="G157" i="7" s="1"/>
  <c r="G157" i="8" s="1"/>
  <c r="H251" i="5"/>
  <c r="H233" i="6" s="1"/>
  <c r="Q233" i="6" s="1"/>
  <c r="H157" i="7" s="1"/>
  <c r="H157" i="8" s="1"/>
  <c r="J155" i="9" s="1"/>
  <c r="I251" i="5"/>
  <c r="I233" i="6" s="1"/>
  <c r="R233" i="6" s="1"/>
  <c r="I157" i="7" s="1"/>
  <c r="I157" i="8" s="1"/>
  <c r="K155" i="9" s="1"/>
  <c r="J251" i="5"/>
  <c r="J233" i="6" s="1"/>
  <c r="S233" i="6" s="1"/>
  <c r="J157" i="7" s="1"/>
  <c r="J157" i="8" s="1"/>
  <c r="K251" i="5"/>
  <c r="K233" i="6" s="1"/>
  <c r="T233" i="6" s="1"/>
  <c r="K157" i="7" s="1"/>
  <c r="K157" i="8" s="1"/>
  <c r="L251" i="5"/>
  <c r="L233" i="6" s="1"/>
  <c r="U233" i="6" s="1"/>
  <c r="L157" i="7" s="1"/>
  <c r="L157" i="8" s="1"/>
  <c r="N155" i="9" s="1"/>
  <c r="M251" i="5"/>
  <c r="M233" i="6" s="1"/>
  <c r="V233" i="6" s="1"/>
  <c r="M157" i="7" s="1"/>
  <c r="M157" i="8" s="1"/>
  <c r="O155" i="9" s="1"/>
  <c r="N251" i="5"/>
  <c r="F252" i="5"/>
  <c r="F234" i="6" s="1"/>
  <c r="O234" i="6" s="1"/>
  <c r="F158" i="7" s="1"/>
  <c r="F158" i="8" s="1"/>
  <c r="G252" i="5"/>
  <c r="G234" i="6" s="1"/>
  <c r="P234" i="6" s="1"/>
  <c r="G158" i="7" s="1"/>
  <c r="G158" i="8" s="1"/>
  <c r="I43" i="9" s="1"/>
  <c r="H252" i="5"/>
  <c r="H234" i="6" s="1"/>
  <c r="Q234" i="6" s="1"/>
  <c r="H158" i="7" s="1"/>
  <c r="H158" i="8" s="1"/>
  <c r="I252" i="5"/>
  <c r="I234" i="6" s="1"/>
  <c r="R234" i="6" s="1"/>
  <c r="I158" i="7" s="1"/>
  <c r="I158" i="8" s="1"/>
  <c r="J252" i="5"/>
  <c r="J234" i="6" s="1"/>
  <c r="S234" i="6" s="1"/>
  <c r="J158" i="7" s="1"/>
  <c r="J158" i="8" s="1"/>
  <c r="K252" i="5"/>
  <c r="K234" i="6" s="1"/>
  <c r="T234" i="6" s="1"/>
  <c r="K158" i="7" s="1"/>
  <c r="K158" i="8" s="1"/>
  <c r="M43" i="9" s="1"/>
  <c r="L252" i="5"/>
  <c r="L234" i="6" s="1"/>
  <c r="U234" i="6" s="1"/>
  <c r="L158" i="7" s="1"/>
  <c r="L158" i="8" s="1"/>
  <c r="M252" i="5"/>
  <c r="M234" i="6" s="1"/>
  <c r="V234" i="6" s="1"/>
  <c r="M158" i="7" s="1"/>
  <c r="M158" i="8" s="1"/>
  <c r="N252" i="5"/>
  <c r="F254" i="5"/>
  <c r="F237" i="6" s="1"/>
  <c r="G254" i="5"/>
  <c r="G237" i="6" s="1"/>
  <c r="H254" i="5"/>
  <c r="H237" i="6" s="1"/>
  <c r="I254" i="5"/>
  <c r="I237" i="6" s="1"/>
  <c r="J254" i="5"/>
  <c r="J237" i="6" s="1"/>
  <c r="K254" i="5"/>
  <c r="K237" i="6" s="1"/>
  <c r="L254" i="5"/>
  <c r="L237" i="6" s="1"/>
  <c r="M254" i="5"/>
  <c r="M237" i="6" s="1"/>
  <c r="N254" i="5"/>
  <c r="F253" i="5"/>
  <c r="F235" i="6" s="1"/>
  <c r="O235" i="6" s="1"/>
  <c r="F159" i="7" s="1"/>
  <c r="F159" i="8" s="1"/>
  <c r="G253" i="5"/>
  <c r="G235" i="6" s="1"/>
  <c r="P235" i="6" s="1"/>
  <c r="G159" i="7" s="1"/>
  <c r="G159" i="8" s="1"/>
  <c r="H253" i="5"/>
  <c r="H235" i="6" s="1"/>
  <c r="Q235" i="6" s="1"/>
  <c r="H159" i="7" s="1"/>
  <c r="H159" i="8" s="1"/>
  <c r="I253" i="5"/>
  <c r="I235" i="6" s="1"/>
  <c r="R235" i="6" s="1"/>
  <c r="I159" i="7" s="1"/>
  <c r="I159" i="8" s="1"/>
  <c r="K116" i="9" s="1"/>
  <c r="J253" i="5"/>
  <c r="J235" i="6" s="1"/>
  <c r="S235" i="6" s="1"/>
  <c r="J159" i="7" s="1"/>
  <c r="J159" i="8" s="1"/>
  <c r="L116" i="9" s="1"/>
  <c r="K253" i="5"/>
  <c r="K235" i="6" s="1"/>
  <c r="L253" i="5"/>
  <c r="L235" i="6" s="1"/>
  <c r="U235" i="6" s="1"/>
  <c r="L159" i="7" s="1"/>
  <c r="L159" i="8" s="1"/>
  <c r="M253" i="5"/>
  <c r="M235" i="6" s="1"/>
  <c r="N253" i="5"/>
  <c r="F255" i="5"/>
  <c r="F236" i="6" s="1"/>
  <c r="G255" i="5"/>
  <c r="G236" i="6" s="1"/>
  <c r="H255" i="5"/>
  <c r="H236" i="6" s="1"/>
  <c r="I255" i="5"/>
  <c r="I236" i="6" s="1"/>
  <c r="J255" i="5"/>
  <c r="J236" i="6" s="1"/>
  <c r="K255" i="5"/>
  <c r="K236" i="6" s="1"/>
  <c r="L255" i="5"/>
  <c r="L236" i="6" s="1"/>
  <c r="M255" i="5"/>
  <c r="M236" i="6" s="1"/>
  <c r="N255" i="5"/>
  <c r="F256" i="5"/>
  <c r="F238" i="6" s="1"/>
  <c r="O238" i="6" s="1"/>
  <c r="F160" i="7" s="1"/>
  <c r="F160" i="8" s="1"/>
  <c r="G256" i="5"/>
  <c r="G238" i="6" s="1"/>
  <c r="P238" i="6" s="1"/>
  <c r="G160" i="7" s="1"/>
  <c r="G160" i="8" s="1"/>
  <c r="H256" i="5"/>
  <c r="H238" i="6" s="1"/>
  <c r="Q238" i="6" s="1"/>
  <c r="H160" i="7" s="1"/>
  <c r="H160" i="8" s="1"/>
  <c r="I256" i="5"/>
  <c r="I238" i="6" s="1"/>
  <c r="R238" i="6" s="1"/>
  <c r="I160" i="7" s="1"/>
  <c r="I160" i="8" s="1"/>
  <c r="K158" i="9" s="1"/>
  <c r="J256" i="5"/>
  <c r="J238" i="6" s="1"/>
  <c r="S238" i="6" s="1"/>
  <c r="J160" i="7" s="1"/>
  <c r="J160" i="8" s="1"/>
  <c r="K256" i="5"/>
  <c r="K238" i="6" s="1"/>
  <c r="T238" i="6" s="1"/>
  <c r="K160" i="7" s="1"/>
  <c r="K160" i="8" s="1"/>
  <c r="L256" i="5"/>
  <c r="L238" i="6" s="1"/>
  <c r="U238" i="6" s="1"/>
  <c r="L160" i="7" s="1"/>
  <c r="L160" i="8" s="1"/>
  <c r="M256" i="5"/>
  <c r="M238" i="6" s="1"/>
  <c r="V238" i="6" s="1"/>
  <c r="M160" i="7" s="1"/>
  <c r="M160" i="8" s="1"/>
  <c r="N256" i="5"/>
  <c r="F257" i="5"/>
  <c r="F239" i="6" s="1"/>
  <c r="O239" i="6" s="1"/>
  <c r="F161" i="7" s="1"/>
  <c r="F161" i="8" s="1"/>
  <c r="G257" i="5"/>
  <c r="G239" i="6" s="1"/>
  <c r="P239" i="6" s="1"/>
  <c r="G161" i="7" s="1"/>
  <c r="G161" i="8" s="1"/>
  <c r="H257" i="5"/>
  <c r="H239" i="6" s="1"/>
  <c r="Q239" i="6" s="1"/>
  <c r="H161" i="7" s="1"/>
  <c r="H161" i="8" s="1"/>
  <c r="I257" i="5"/>
  <c r="I239" i="6" s="1"/>
  <c r="R239" i="6" s="1"/>
  <c r="I161" i="7" s="1"/>
  <c r="I161" i="8" s="1"/>
  <c r="J257" i="5"/>
  <c r="J239" i="6" s="1"/>
  <c r="S239" i="6" s="1"/>
  <c r="J161" i="7" s="1"/>
  <c r="J161" i="8" s="1"/>
  <c r="K257" i="5"/>
  <c r="K239" i="6" s="1"/>
  <c r="T239" i="6" s="1"/>
  <c r="K161" i="7" s="1"/>
  <c r="K161" i="8" s="1"/>
  <c r="L257" i="5"/>
  <c r="L239" i="6" s="1"/>
  <c r="U239" i="6" s="1"/>
  <c r="L161" i="7" s="1"/>
  <c r="L161" i="8" s="1"/>
  <c r="M257" i="5"/>
  <c r="M239" i="6" s="1"/>
  <c r="V239" i="6" s="1"/>
  <c r="M161" i="7" s="1"/>
  <c r="M161" i="8" s="1"/>
  <c r="N257" i="5"/>
  <c r="F258" i="5"/>
  <c r="F241" i="6" s="1"/>
  <c r="G258" i="5"/>
  <c r="G241" i="6" s="1"/>
  <c r="H258" i="5"/>
  <c r="H241" i="6" s="1"/>
  <c r="I258" i="5"/>
  <c r="I241" i="6" s="1"/>
  <c r="J258" i="5"/>
  <c r="J241" i="6" s="1"/>
  <c r="K258" i="5"/>
  <c r="K241" i="6" s="1"/>
  <c r="L258" i="5"/>
  <c r="L241" i="6" s="1"/>
  <c r="M258" i="5"/>
  <c r="M241" i="6" s="1"/>
  <c r="N258" i="5"/>
  <c r="F259" i="5"/>
  <c r="F240" i="6" s="1"/>
  <c r="O240" i="6" s="1"/>
  <c r="F162" i="7" s="1"/>
  <c r="F162" i="8" s="1"/>
  <c r="G259" i="5"/>
  <c r="G240" i="6" s="1"/>
  <c r="P240" i="6" s="1"/>
  <c r="G162" i="7" s="1"/>
  <c r="G162" i="8" s="1"/>
  <c r="H259" i="5"/>
  <c r="H240" i="6" s="1"/>
  <c r="Q240" i="6" s="1"/>
  <c r="H162" i="7" s="1"/>
  <c r="H162" i="8" s="1"/>
  <c r="J160" i="9" s="1"/>
  <c r="I259" i="5"/>
  <c r="I240" i="6" s="1"/>
  <c r="R240" i="6" s="1"/>
  <c r="I162" i="7" s="1"/>
  <c r="I162" i="8" s="1"/>
  <c r="J259" i="5"/>
  <c r="J240" i="6" s="1"/>
  <c r="S240" i="6" s="1"/>
  <c r="J162" i="7" s="1"/>
  <c r="J162" i="8" s="1"/>
  <c r="K259" i="5"/>
  <c r="K240" i="6" s="1"/>
  <c r="T240" i="6" s="1"/>
  <c r="K162" i="7" s="1"/>
  <c r="K162" i="8" s="1"/>
  <c r="L259" i="5"/>
  <c r="L240" i="6" s="1"/>
  <c r="U240" i="6" s="1"/>
  <c r="L162" i="7" s="1"/>
  <c r="L162" i="8" s="1"/>
  <c r="N160" i="9" s="1"/>
  <c r="M259" i="5"/>
  <c r="M240" i="6" s="1"/>
  <c r="N259" i="5"/>
  <c r="F260" i="5"/>
  <c r="F242" i="6" s="1"/>
  <c r="O242" i="6" s="1"/>
  <c r="F163" i="7" s="1"/>
  <c r="G260" i="5"/>
  <c r="G242" i="6" s="1"/>
  <c r="P242" i="6" s="1"/>
  <c r="G163" i="7" s="1"/>
  <c r="G163" i="8" s="1"/>
  <c r="H260" i="5"/>
  <c r="H242" i="6" s="1"/>
  <c r="Q242" i="6" s="1"/>
  <c r="H163" i="7" s="1"/>
  <c r="H163" i="8" s="1"/>
  <c r="J77" i="9" s="1"/>
  <c r="I260" i="5"/>
  <c r="I242" i="6" s="1"/>
  <c r="R242" i="6" s="1"/>
  <c r="I163" i="7" s="1"/>
  <c r="I163" i="8" s="1"/>
  <c r="J260" i="5"/>
  <c r="J242" i="6" s="1"/>
  <c r="S242" i="6" s="1"/>
  <c r="J163" i="7" s="1"/>
  <c r="J163" i="8" s="1"/>
  <c r="K260" i="5"/>
  <c r="K242" i="6" s="1"/>
  <c r="T242" i="6" s="1"/>
  <c r="K163" i="7" s="1"/>
  <c r="K163" i="8" s="1"/>
  <c r="L260" i="5"/>
  <c r="L242" i="6" s="1"/>
  <c r="U242" i="6" s="1"/>
  <c r="L163" i="7" s="1"/>
  <c r="L163" i="8" s="1"/>
  <c r="N77" i="9" s="1"/>
  <c r="M260" i="5"/>
  <c r="M242" i="6" s="1"/>
  <c r="V242" i="6" s="1"/>
  <c r="M163" i="7" s="1"/>
  <c r="M163" i="8" s="1"/>
  <c r="O77" i="9" s="1"/>
  <c r="N260" i="5"/>
  <c r="F261" i="5"/>
  <c r="F243" i="6" s="1"/>
  <c r="O243" i="6" s="1"/>
  <c r="F164" i="7" s="1"/>
  <c r="F164" i="8" s="1"/>
  <c r="G261" i="5"/>
  <c r="G243" i="6" s="1"/>
  <c r="P243" i="6" s="1"/>
  <c r="G164" i="7" s="1"/>
  <c r="G164" i="8" s="1"/>
  <c r="H261" i="5"/>
  <c r="H243" i="6" s="1"/>
  <c r="Q243" i="6" s="1"/>
  <c r="H164" i="7" s="1"/>
  <c r="H164" i="8" s="1"/>
  <c r="I261" i="5"/>
  <c r="I243" i="6" s="1"/>
  <c r="R243" i="6" s="1"/>
  <c r="I164" i="7" s="1"/>
  <c r="I164" i="8" s="1"/>
  <c r="J261" i="5"/>
  <c r="J243" i="6" s="1"/>
  <c r="S243" i="6" s="1"/>
  <c r="J164" i="7" s="1"/>
  <c r="J164" i="8" s="1"/>
  <c r="K261" i="5"/>
  <c r="K243" i="6" s="1"/>
  <c r="T243" i="6" s="1"/>
  <c r="K164" i="7" s="1"/>
  <c r="K164" i="8" s="1"/>
  <c r="L261" i="5"/>
  <c r="L243" i="6" s="1"/>
  <c r="M261" i="5"/>
  <c r="M243" i="6" s="1"/>
  <c r="V243" i="6" s="1"/>
  <c r="M164" i="7" s="1"/>
  <c r="M164" i="8" s="1"/>
  <c r="N261" i="5"/>
  <c r="F262" i="5"/>
  <c r="F244" i="6" s="1"/>
  <c r="G262" i="5"/>
  <c r="G244" i="6" s="1"/>
  <c r="H262" i="5"/>
  <c r="H244" i="6" s="1"/>
  <c r="I262" i="5"/>
  <c r="I244" i="6" s="1"/>
  <c r="J262" i="5"/>
  <c r="J244" i="6" s="1"/>
  <c r="K262" i="5"/>
  <c r="K244" i="6" s="1"/>
  <c r="L262" i="5"/>
  <c r="L244" i="6" s="1"/>
  <c r="M262" i="5"/>
  <c r="M244" i="6" s="1"/>
  <c r="N262" i="5"/>
  <c r="F263" i="5"/>
  <c r="F245" i="6" s="1"/>
  <c r="O245" i="6" s="1"/>
  <c r="F165" i="7" s="1"/>
  <c r="F165" i="8" s="1"/>
  <c r="G263" i="5"/>
  <c r="G245" i="6" s="1"/>
  <c r="P245" i="6" s="1"/>
  <c r="G165" i="7" s="1"/>
  <c r="G165" i="8" s="1"/>
  <c r="H263" i="5"/>
  <c r="H245" i="6" s="1"/>
  <c r="Q245" i="6" s="1"/>
  <c r="H165" i="7" s="1"/>
  <c r="H165" i="8" s="1"/>
  <c r="I263" i="5"/>
  <c r="I245" i="6" s="1"/>
  <c r="R245" i="6" s="1"/>
  <c r="I165" i="7" s="1"/>
  <c r="I165" i="8" s="1"/>
  <c r="J263" i="5"/>
  <c r="J245" i="6" s="1"/>
  <c r="S245" i="6" s="1"/>
  <c r="J165" i="7" s="1"/>
  <c r="J165" i="8" s="1"/>
  <c r="K263" i="5"/>
  <c r="K245" i="6" s="1"/>
  <c r="T245" i="6" s="1"/>
  <c r="K165" i="7" s="1"/>
  <c r="K165" i="8" s="1"/>
  <c r="L263" i="5"/>
  <c r="L245" i="6" s="1"/>
  <c r="U245" i="6" s="1"/>
  <c r="L165" i="7" s="1"/>
  <c r="L165" i="8" s="1"/>
  <c r="M263" i="5"/>
  <c r="M245" i="6" s="1"/>
  <c r="V245" i="6" s="1"/>
  <c r="M165" i="7" s="1"/>
  <c r="M165" i="8" s="1"/>
  <c r="N263" i="5"/>
  <c r="F264" i="5"/>
  <c r="G264" i="5"/>
  <c r="H264" i="5"/>
  <c r="I264" i="5"/>
  <c r="J264" i="5"/>
  <c r="K264" i="5"/>
  <c r="L264" i="5"/>
  <c r="M264" i="5"/>
  <c r="N264" i="5"/>
  <c r="F265" i="5"/>
  <c r="F246" i="6" s="1"/>
  <c r="O246" i="6" s="1"/>
  <c r="F166" i="7" s="1"/>
  <c r="F166" i="8" s="1"/>
  <c r="G265" i="5"/>
  <c r="G246" i="6" s="1"/>
  <c r="P246" i="6" s="1"/>
  <c r="G166" i="7" s="1"/>
  <c r="G166" i="8" s="1"/>
  <c r="H265" i="5"/>
  <c r="H246" i="6" s="1"/>
  <c r="Q246" i="6" s="1"/>
  <c r="H166" i="7" s="1"/>
  <c r="H166" i="8" s="1"/>
  <c r="I265" i="5"/>
  <c r="I246" i="6" s="1"/>
  <c r="R246" i="6" s="1"/>
  <c r="I166" i="7" s="1"/>
  <c r="I166" i="8" s="1"/>
  <c r="J265" i="5"/>
  <c r="J246" i="6" s="1"/>
  <c r="S246" i="6" s="1"/>
  <c r="J166" i="7" s="1"/>
  <c r="J166" i="8" s="1"/>
  <c r="K265" i="5"/>
  <c r="K246" i="6" s="1"/>
  <c r="T246" i="6" s="1"/>
  <c r="K166" i="7" s="1"/>
  <c r="K166" i="8" s="1"/>
  <c r="L265" i="5"/>
  <c r="L246" i="6" s="1"/>
  <c r="U246" i="6" s="1"/>
  <c r="L166" i="7" s="1"/>
  <c r="L166" i="8" s="1"/>
  <c r="M265" i="5"/>
  <c r="M246" i="6" s="1"/>
  <c r="V246" i="6" s="1"/>
  <c r="M166" i="7" s="1"/>
  <c r="M166" i="8" s="1"/>
  <c r="N265" i="5"/>
  <c r="F266" i="5"/>
  <c r="F247" i="6" s="1"/>
  <c r="O247" i="6" s="1"/>
  <c r="F167" i="7" s="1"/>
  <c r="F167" i="8" s="1"/>
  <c r="G266" i="5"/>
  <c r="G247" i="6" s="1"/>
  <c r="P247" i="6" s="1"/>
  <c r="G167" i="7" s="1"/>
  <c r="G167" i="8" s="1"/>
  <c r="H266" i="5"/>
  <c r="H247" i="6" s="1"/>
  <c r="Q247" i="6" s="1"/>
  <c r="H167" i="7" s="1"/>
  <c r="H167" i="8" s="1"/>
  <c r="I266" i="5"/>
  <c r="I247" i="6" s="1"/>
  <c r="R247" i="6" s="1"/>
  <c r="I167" i="7" s="1"/>
  <c r="I167" i="8" s="1"/>
  <c r="J266" i="5"/>
  <c r="J247" i="6" s="1"/>
  <c r="S247" i="6" s="1"/>
  <c r="J167" i="7" s="1"/>
  <c r="J167" i="8" s="1"/>
  <c r="K266" i="5"/>
  <c r="K247" i="6" s="1"/>
  <c r="T247" i="6" s="1"/>
  <c r="K167" i="7" s="1"/>
  <c r="K167" i="8" s="1"/>
  <c r="L266" i="5"/>
  <c r="L247" i="6" s="1"/>
  <c r="U247" i="6" s="1"/>
  <c r="L167" i="7" s="1"/>
  <c r="L167" i="8" s="1"/>
  <c r="M266" i="5"/>
  <c r="M247" i="6" s="1"/>
  <c r="V247" i="6" s="1"/>
  <c r="M167" i="7" s="1"/>
  <c r="M167" i="8" s="1"/>
  <c r="N266" i="5"/>
  <c r="F267" i="5"/>
  <c r="F248" i="6" s="1"/>
  <c r="O248" i="6" s="1"/>
  <c r="F168" i="7" s="1"/>
  <c r="F168" i="8" s="1"/>
  <c r="G267" i="5"/>
  <c r="G248" i="6" s="1"/>
  <c r="P248" i="6" s="1"/>
  <c r="G168" i="7" s="1"/>
  <c r="G168" i="8" s="1"/>
  <c r="H267" i="5"/>
  <c r="H248" i="6" s="1"/>
  <c r="Q248" i="6" s="1"/>
  <c r="H168" i="7" s="1"/>
  <c r="H168" i="8" s="1"/>
  <c r="J14" i="9" s="1"/>
  <c r="I267" i="5"/>
  <c r="I248" i="6" s="1"/>
  <c r="R248" i="6" s="1"/>
  <c r="I168" i="7" s="1"/>
  <c r="I168" i="8" s="1"/>
  <c r="J267" i="5"/>
  <c r="J248" i="6" s="1"/>
  <c r="S248" i="6" s="1"/>
  <c r="J168" i="7" s="1"/>
  <c r="J168" i="8" s="1"/>
  <c r="K267" i="5"/>
  <c r="K248" i="6" s="1"/>
  <c r="T248" i="6" s="1"/>
  <c r="K168" i="7" s="1"/>
  <c r="K168" i="8" s="1"/>
  <c r="L267" i="5"/>
  <c r="L248" i="6" s="1"/>
  <c r="M267" i="5"/>
  <c r="M248" i="6" s="1"/>
  <c r="V248" i="6" s="1"/>
  <c r="M168" i="7" s="1"/>
  <c r="M168" i="8" s="1"/>
  <c r="O14" i="9" s="1"/>
  <c r="N267" i="5"/>
  <c r="F268" i="5"/>
  <c r="F249" i="6" s="1"/>
  <c r="G268" i="5"/>
  <c r="G249" i="6" s="1"/>
  <c r="H268" i="5"/>
  <c r="H249" i="6" s="1"/>
  <c r="I268" i="5"/>
  <c r="I249" i="6" s="1"/>
  <c r="J268" i="5"/>
  <c r="J249" i="6" s="1"/>
  <c r="K268" i="5"/>
  <c r="K249" i="6" s="1"/>
  <c r="L268" i="5"/>
  <c r="L249" i="6" s="1"/>
  <c r="M268" i="5"/>
  <c r="M249" i="6" s="1"/>
  <c r="N268" i="5"/>
  <c r="F269" i="5"/>
  <c r="F250" i="6" s="1"/>
  <c r="O250" i="6" s="1"/>
  <c r="F169" i="7" s="1"/>
  <c r="G269" i="5"/>
  <c r="G250" i="6" s="1"/>
  <c r="P250" i="6" s="1"/>
  <c r="G169" i="7" s="1"/>
  <c r="G169" i="8" s="1"/>
  <c r="I25" i="9" s="1"/>
  <c r="H269" i="5"/>
  <c r="H250" i="6" s="1"/>
  <c r="Q250" i="6" s="1"/>
  <c r="H169" i="7" s="1"/>
  <c r="H169" i="8" s="1"/>
  <c r="J25" i="9" s="1"/>
  <c r="I269" i="5"/>
  <c r="I250" i="6" s="1"/>
  <c r="R250" i="6" s="1"/>
  <c r="I169" i="7" s="1"/>
  <c r="I169" i="8" s="1"/>
  <c r="J269" i="5"/>
  <c r="J250" i="6" s="1"/>
  <c r="S250" i="6" s="1"/>
  <c r="J169" i="7" s="1"/>
  <c r="J169" i="8" s="1"/>
  <c r="K269" i="5"/>
  <c r="K250" i="6" s="1"/>
  <c r="T250" i="6" s="1"/>
  <c r="K169" i="7" s="1"/>
  <c r="K169" i="8" s="1"/>
  <c r="M25" i="9" s="1"/>
  <c r="L269" i="5"/>
  <c r="L250" i="6" s="1"/>
  <c r="U250" i="6" s="1"/>
  <c r="L169" i="7" s="1"/>
  <c r="L169" i="8" s="1"/>
  <c r="N25" i="9" s="1"/>
  <c r="M269" i="5"/>
  <c r="M250" i="6" s="1"/>
  <c r="V250" i="6" s="1"/>
  <c r="M169" i="7" s="1"/>
  <c r="M169" i="8" s="1"/>
  <c r="N269" i="5"/>
  <c r="F270" i="5"/>
  <c r="F251" i="6" s="1"/>
  <c r="O251" i="6" s="1"/>
  <c r="F170" i="7" s="1"/>
  <c r="F170" i="8" s="1"/>
  <c r="G270" i="5"/>
  <c r="G251" i="6" s="1"/>
  <c r="P251" i="6" s="1"/>
  <c r="G170" i="7" s="1"/>
  <c r="G170" i="8" s="1"/>
  <c r="H270" i="5"/>
  <c r="H251" i="6" s="1"/>
  <c r="Q251" i="6" s="1"/>
  <c r="H170" i="7" s="1"/>
  <c r="H170" i="8" s="1"/>
  <c r="I270" i="5"/>
  <c r="I251" i="6" s="1"/>
  <c r="R251" i="6" s="1"/>
  <c r="I170" i="7" s="1"/>
  <c r="I170" i="8" s="1"/>
  <c r="K168" i="9" s="1"/>
  <c r="J270" i="5"/>
  <c r="J251" i="6" s="1"/>
  <c r="S251" i="6" s="1"/>
  <c r="J170" i="7" s="1"/>
  <c r="J170" i="8" s="1"/>
  <c r="K270" i="5"/>
  <c r="K251" i="6" s="1"/>
  <c r="T251" i="6" s="1"/>
  <c r="K170" i="7" s="1"/>
  <c r="K170" i="8" s="1"/>
  <c r="L270" i="5"/>
  <c r="L251" i="6" s="1"/>
  <c r="U251" i="6" s="1"/>
  <c r="L170" i="7" s="1"/>
  <c r="L170" i="8" s="1"/>
  <c r="M270" i="5"/>
  <c r="M251" i="6" s="1"/>
  <c r="V251" i="6" s="1"/>
  <c r="M170" i="7" s="1"/>
  <c r="M170" i="8" s="1"/>
  <c r="O168" i="9" s="1"/>
  <c r="N270" i="5"/>
  <c r="F271" i="5"/>
  <c r="F252" i="6" s="1"/>
  <c r="O252" i="6" s="1"/>
  <c r="F171" i="7" s="1"/>
  <c r="F171" i="8" s="1"/>
  <c r="G271" i="5"/>
  <c r="G252" i="6" s="1"/>
  <c r="P252" i="6" s="1"/>
  <c r="G171" i="7" s="1"/>
  <c r="G171" i="8" s="1"/>
  <c r="H271" i="5"/>
  <c r="H252" i="6" s="1"/>
  <c r="Q252" i="6" s="1"/>
  <c r="H171" i="7" s="1"/>
  <c r="H171" i="8" s="1"/>
  <c r="J169" i="9" s="1"/>
  <c r="I271" i="5"/>
  <c r="I252" i="6" s="1"/>
  <c r="R252" i="6" s="1"/>
  <c r="I171" i="7" s="1"/>
  <c r="I171" i="8" s="1"/>
  <c r="K169" i="9" s="1"/>
  <c r="J271" i="5"/>
  <c r="J252" i="6" s="1"/>
  <c r="S252" i="6" s="1"/>
  <c r="J171" i="7" s="1"/>
  <c r="J171" i="8" s="1"/>
  <c r="L169" i="9" s="1"/>
  <c r="K271" i="5"/>
  <c r="K252" i="6" s="1"/>
  <c r="T252" i="6" s="1"/>
  <c r="K171" i="7" s="1"/>
  <c r="K171" i="8" s="1"/>
  <c r="L271" i="5"/>
  <c r="L252" i="6" s="1"/>
  <c r="U252" i="6" s="1"/>
  <c r="L171" i="7" s="1"/>
  <c r="L171" i="8" s="1"/>
  <c r="N169" i="9" s="1"/>
  <c r="M271" i="5"/>
  <c r="M252" i="6" s="1"/>
  <c r="V252" i="6" s="1"/>
  <c r="M171" i="7" s="1"/>
  <c r="M171" i="8" s="1"/>
  <c r="O169" i="9" s="1"/>
  <c r="N271" i="5"/>
  <c r="F272" i="5"/>
  <c r="G272" i="5"/>
  <c r="H272" i="5"/>
  <c r="I272" i="5"/>
  <c r="J272" i="5"/>
  <c r="K272" i="5"/>
  <c r="L272" i="5"/>
  <c r="M272" i="5"/>
  <c r="N272" i="5"/>
  <c r="F273" i="5"/>
  <c r="F254" i="6" s="1"/>
  <c r="G273" i="5"/>
  <c r="G254" i="6" s="1"/>
  <c r="H273" i="5"/>
  <c r="H254" i="6" s="1"/>
  <c r="I273" i="5"/>
  <c r="I254" i="6" s="1"/>
  <c r="J273" i="5"/>
  <c r="J254" i="6" s="1"/>
  <c r="K273" i="5"/>
  <c r="K254" i="6" s="1"/>
  <c r="L273" i="5"/>
  <c r="L254" i="6" s="1"/>
  <c r="M273" i="5"/>
  <c r="M254" i="6" s="1"/>
  <c r="N273" i="5"/>
  <c r="F274" i="5"/>
  <c r="F253" i="6" s="1"/>
  <c r="O253" i="6" s="1"/>
  <c r="F172" i="7" s="1"/>
  <c r="F172" i="8" s="1"/>
  <c r="G274" i="5"/>
  <c r="G253" i="6" s="1"/>
  <c r="P253" i="6" s="1"/>
  <c r="G172" i="7" s="1"/>
  <c r="G172" i="8" s="1"/>
  <c r="H274" i="5"/>
  <c r="H253" i="6" s="1"/>
  <c r="Q253" i="6" s="1"/>
  <c r="H172" i="7" s="1"/>
  <c r="H172" i="8" s="1"/>
  <c r="J170" i="9" s="1"/>
  <c r="I274" i="5"/>
  <c r="I253" i="6" s="1"/>
  <c r="R253" i="6" s="1"/>
  <c r="I172" i="7" s="1"/>
  <c r="I172" i="8" s="1"/>
  <c r="K170" i="9" s="1"/>
  <c r="J274" i="5"/>
  <c r="J253" i="6" s="1"/>
  <c r="S253" i="6" s="1"/>
  <c r="J172" i="7" s="1"/>
  <c r="J172" i="8" s="1"/>
  <c r="K274" i="5"/>
  <c r="K253" i="6" s="1"/>
  <c r="T253" i="6" s="1"/>
  <c r="K172" i="7" s="1"/>
  <c r="K172" i="8" s="1"/>
  <c r="L274" i="5"/>
  <c r="L253" i="6" s="1"/>
  <c r="M274" i="5"/>
  <c r="M253" i="6" s="1"/>
  <c r="V253" i="6" s="1"/>
  <c r="M172" i="7" s="1"/>
  <c r="M172" i="8" s="1"/>
  <c r="O170" i="9" s="1"/>
  <c r="N274" i="5"/>
  <c r="F275" i="5"/>
  <c r="F256" i="6" s="1"/>
  <c r="G275" i="5"/>
  <c r="G256" i="6" s="1"/>
  <c r="H275" i="5"/>
  <c r="H256" i="6" s="1"/>
  <c r="I275" i="5"/>
  <c r="I256" i="6" s="1"/>
  <c r="J275" i="5"/>
  <c r="J256" i="6" s="1"/>
  <c r="K275" i="5"/>
  <c r="K256" i="6" s="1"/>
  <c r="L275" i="5"/>
  <c r="L256" i="6" s="1"/>
  <c r="M275" i="5"/>
  <c r="M256" i="6" s="1"/>
  <c r="N275" i="5"/>
  <c r="F276" i="5"/>
  <c r="F255" i="6" s="1"/>
  <c r="O255" i="6" s="1"/>
  <c r="F173" i="7" s="1"/>
  <c r="F173" i="8" s="1"/>
  <c r="G276" i="5"/>
  <c r="G255" i="6" s="1"/>
  <c r="P255" i="6" s="1"/>
  <c r="G173" i="7" s="1"/>
  <c r="G173" i="8" s="1"/>
  <c r="H276" i="5"/>
  <c r="H255" i="6" s="1"/>
  <c r="Q255" i="6" s="1"/>
  <c r="H173" i="7" s="1"/>
  <c r="H173" i="8" s="1"/>
  <c r="J206" i="9" s="1"/>
  <c r="I276" i="5"/>
  <c r="I255" i="6" s="1"/>
  <c r="R255" i="6" s="1"/>
  <c r="I173" i="7" s="1"/>
  <c r="I173" i="8" s="1"/>
  <c r="J276" i="5"/>
  <c r="J255" i="6" s="1"/>
  <c r="S255" i="6" s="1"/>
  <c r="J173" i="7" s="1"/>
  <c r="J173" i="8" s="1"/>
  <c r="K276" i="5"/>
  <c r="K255" i="6" s="1"/>
  <c r="T255" i="6" s="1"/>
  <c r="K173" i="7" s="1"/>
  <c r="K173" i="8" s="1"/>
  <c r="L276" i="5"/>
  <c r="L255" i="6" s="1"/>
  <c r="M276" i="5"/>
  <c r="M255" i="6" s="1"/>
  <c r="V255" i="6" s="1"/>
  <c r="M173" i="7" s="1"/>
  <c r="M173" i="8" s="1"/>
  <c r="N276" i="5"/>
  <c r="F277" i="5"/>
  <c r="F257" i="6" s="1"/>
  <c r="O257" i="6" s="1"/>
  <c r="F174" i="7" s="1"/>
  <c r="F174" i="8" s="1"/>
  <c r="G277" i="5"/>
  <c r="G257" i="6" s="1"/>
  <c r="P257" i="6" s="1"/>
  <c r="G174" i="7" s="1"/>
  <c r="G174" i="8" s="1"/>
  <c r="I172" i="9" s="1"/>
  <c r="H277" i="5"/>
  <c r="H257" i="6" s="1"/>
  <c r="Q257" i="6" s="1"/>
  <c r="H174" i="7" s="1"/>
  <c r="H174" i="8" s="1"/>
  <c r="J172" i="9" s="1"/>
  <c r="I277" i="5"/>
  <c r="I257" i="6" s="1"/>
  <c r="R257" i="6" s="1"/>
  <c r="I174" i="7" s="1"/>
  <c r="I174" i="8" s="1"/>
  <c r="K172" i="9" s="1"/>
  <c r="J277" i="5"/>
  <c r="J257" i="6" s="1"/>
  <c r="S257" i="6" s="1"/>
  <c r="J174" i="7" s="1"/>
  <c r="J174" i="8" s="1"/>
  <c r="K277" i="5"/>
  <c r="K257" i="6" s="1"/>
  <c r="T257" i="6" s="1"/>
  <c r="K174" i="7" s="1"/>
  <c r="K174" i="8" s="1"/>
  <c r="M172" i="9" s="1"/>
  <c r="L277" i="5"/>
  <c r="L257" i="6" s="1"/>
  <c r="U257" i="6" s="1"/>
  <c r="L174" i="7" s="1"/>
  <c r="L174" i="8" s="1"/>
  <c r="N172" i="9" s="1"/>
  <c r="M277" i="5"/>
  <c r="M257" i="6" s="1"/>
  <c r="V257" i="6" s="1"/>
  <c r="M174" i="7" s="1"/>
  <c r="M174" i="8" s="1"/>
  <c r="O172" i="9" s="1"/>
  <c r="N277" i="5"/>
  <c r="F278" i="5"/>
  <c r="F258" i="6" s="1"/>
  <c r="O258" i="6" s="1"/>
  <c r="F175" i="7" s="1"/>
  <c r="F175" i="8" s="1"/>
  <c r="G278" i="5"/>
  <c r="G258" i="6" s="1"/>
  <c r="P258" i="6" s="1"/>
  <c r="G175" i="7" s="1"/>
  <c r="G175" i="8" s="1"/>
  <c r="I173" i="9" s="1"/>
  <c r="H278" i="5"/>
  <c r="H258" i="6" s="1"/>
  <c r="Q258" i="6" s="1"/>
  <c r="H175" i="7" s="1"/>
  <c r="H175" i="8" s="1"/>
  <c r="J173" i="9" s="1"/>
  <c r="I278" i="5"/>
  <c r="I258" i="6" s="1"/>
  <c r="R258" i="6" s="1"/>
  <c r="I175" i="7" s="1"/>
  <c r="I175" i="8" s="1"/>
  <c r="K173" i="9" s="1"/>
  <c r="J278" i="5"/>
  <c r="J258" i="6" s="1"/>
  <c r="S258" i="6" s="1"/>
  <c r="J175" i="7" s="1"/>
  <c r="J175" i="8" s="1"/>
  <c r="L173" i="9" s="1"/>
  <c r="K278" i="5"/>
  <c r="K258" i="6" s="1"/>
  <c r="T258" i="6" s="1"/>
  <c r="K175" i="7" s="1"/>
  <c r="K175" i="8" s="1"/>
  <c r="M173" i="9" s="1"/>
  <c r="L278" i="5"/>
  <c r="L258" i="6" s="1"/>
  <c r="U258" i="6" s="1"/>
  <c r="L175" i="7" s="1"/>
  <c r="L175" i="8" s="1"/>
  <c r="N173" i="9" s="1"/>
  <c r="M278" i="5"/>
  <c r="M258" i="6" s="1"/>
  <c r="V258" i="6" s="1"/>
  <c r="M175" i="7" s="1"/>
  <c r="M175" i="8" s="1"/>
  <c r="O173" i="9" s="1"/>
  <c r="N278" i="5"/>
  <c r="F279" i="5"/>
  <c r="F260" i="6" s="1"/>
  <c r="G279" i="5"/>
  <c r="G260" i="6" s="1"/>
  <c r="H279" i="5"/>
  <c r="H260" i="6" s="1"/>
  <c r="I279" i="5"/>
  <c r="I260" i="6" s="1"/>
  <c r="J279" i="5"/>
  <c r="J260" i="6" s="1"/>
  <c r="K279" i="5"/>
  <c r="K260" i="6" s="1"/>
  <c r="L279" i="5"/>
  <c r="L260" i="6" s="1"/>
  <c r="M279" i="5"/>
  <c r="M260" i="6" s="1"/>
  <c r="N279" i="5"/>
  <c r="F280" i="5"/>
  <c r="F259" i="6" s="1"/>
  <c r="O259" i="6" s="1"/>
  <c r="F176" i="7" s="1"/>
  <c r="F176" i="8" s="1"/>
  <c r="G280" i="5"/>
  <c r="G259" i="6" s="1"/>
  <c r="P259" i="6" s="1"/>
  <c r="G176" i="7" s="1"/>
  <c r="G176" i="8" s="1"/>
  <c r="H280" i="5"/>
  <c r="H259" i="6" s="1"/>
  <c r="Q259" i="6" s="1"/>
  <c r="H176" i="7" s="1"/>
  <c r="H176" i="8" s="1"/>
  <c r="I280" i="5"/>
  <c r="I259" i="6" s="1"/>
  <c r="R259" i="6" s="1"/>
  <c r="I176" i="7" s="1"/>
  <c r="I176" i="8" s="1"/>
  <c r="J280" i="5"/>
  <c r="J259" i="6" s="1"/>
  <c r="S259" i="6" s="1"/>
  <c r="J176" i="7" s="1"/>
  <c r="J176" i="8" s="1"/>
  <c r="K280" i="5"/>
  <c r="K259" i="6" s="1"/>
  <c r="T259" i="6" s="1"/>
  <c r="K176" i="7" s="1"/>
  <c r="K176" i="8" s="1"/>
  <c r="L280" i="5"/>
  <c r="L259" i="6" s="1"/>
  <c r="M280" i="5"/>
  <c r="M259" i="6" s="1"/>
  <c r="V259" i="6" s="1"/>
  <c r="M176" i="7" s="1"/>
  <c r="M176" i="8" s="1"/>
  <c r="O208" i="9" s="1"/>
  <c r="N280" i="5"/>
  <c r="F281" i="5"/>
  <c r="F261" i="6" s="1"/>
  <c r="O261" i="6" s="1"/>
  <c r="F177" i="7" s="1"/>
  <c r="F177" i="8" s="1"/>
  <c r="G281" i="5"/>
  <c r="G261" i="6" s="1"/>
  <c r="P261" i="6" s="1"/>
  <c r="G177" i="7" s="1"/>
  <c r="G177" i="8" s="1"/>
  <c r="H281" i="5"/>
  <c r="H261" i="6" s="1"/>
  <c r="Q261" i="6" s="1"/>
  <c r="H177" i="7" s="1"/>
  <c r="H177" i="8" s="1"/>
  <c r="J175" i="9" s="1"/>
  <c r="I281" i="5"/>
  <c r="I261" i="6" s="1"/>
  <c r="R261" i="6" s="1"/>
  <c r="I177" i="7" s="1"/>
  <c r="I177" i="8" s="1"/>
  <c r="J281" i="5"/>
  <c r="J261" i="6" s="1"/>
  <c r="S261" i="6" s="1"/>
  <c r="J177" i="7" s="1"/>
  <c r="J177" i="8" s="1"/>
  <c r="K281" i="5"/>
  <c r="K261" i="6" s="1"/>
  <c r="T261" i="6" s="1"/>
  <c r="K177" i="7" s="1"/>
  <c r="K177" i="8" s="1"/>
  <c r="L281" i="5"/>
  <c r="L261" i="6" s="1"/>
  <c r="U261" i="6" s="1"/>
  <c r="L177" i="7" s="1"/>
  <c r="L177" i="8" s="1"/>
  <c r="N175" i="9" s="1"/>
  <c r="M281" i="5"/>
  <c r="M261" i="6" s="1"/>
  <c r="V261" i="6" s="1"/>
  <c r="M177" i="7" s="1"/>
  <c r="M177" i="8" s="1"/>
  <c r="N281" i="5"/>
  <c r="F282" i="5"/>
  <c r="F262" i="6" s="1"/>
  <c r="O262" i="6" s="1"/>
  <c r="F178" i="7" s="1"/>
  <c r="F178" i="8" s="1"/>
  <c r="G282" i="5"/>
  <c r="G262" i="6" s="1"/>
  <c r="P262" i="6" s="1"/>
  <c r="G178" i="7" s="1"/>
  <c r="G178" i="8" s="1"/>
  <c r="H282" i="5"/>
  <c r="H262" i="6" s="1"/>
  <c r="Q262" i="6" s="1"/>
  <c r="H178" i="7" s="1"/>
  <c r="H178" i="8" s="1"/>
  <c r="I282" i="5"/>
  <c r="I262" i="6" s="1"/>
  <c r="R262" i="6" s="1"/>
  <c r="I178" i="7" s="1"/>
  <c r="I178" i="8" s="1"/>
  <c r="J282" i="5"/>
  <c r="J262" i="6" s="1"/>
  <c r="S262" i="6" s="1"/>
  <c r="J178" i="7" s="1"/>
  <c r="J178" i="8" s="1"/>
  <c r="K282" i="5"/>
  <c r="K262" i="6" s="1"/>
  <c r="T262" i="6" s="1"/>
  <c r="K178" i="7" s="1"/>
  <c r="K178" i="8" s="1"/>
  <c r="L282" i="5"/>
  <c r="L262" i="6" s="1"/>
  <c r="U262" i="6" s="1"/>
  <c r="L178" i="7" s="1"/>
  <c r="L178" i="8" s="1"/>
  <c r="M282" i="5"/>
  <c r="M262" i="6" s="1"/>
  <c r="V262" i="6" s="1"/>
  <c r="M178" i="7" s="1"/>
  <c r="M178" i="8" s="1"/>
  <c r="N282" i="5"/>
  <c r="F283" i="5"/>
  <c r="F263" i="6" s="1"/>
  <c r="O263" i="6" s="1"/>
  <c r="F179" i="7" s="1"/>
  <c r="G283" i="5"/>
  <c r="G263" i="6" s="1"/>
  <c r="P263" i="6" s="1"/>
  <c r="G179" i="7" s="1"/>
  <c r="G179" i="8" s="1"/>
  <c r="H283" i="5"/>
  <c r="H263" i="6" s="1"/>
  <c r="Q263" i="6" s="1"/>
  <c r="H179" i="7" s="1"/>
  <c r="H179" i="8" s="1"/>
  <c r="I283" i="5"/>
  <c r="I263" i="6" s="1"/>
  <c r="R263" i="6" s="1"/>
  <c r="I179" i="7" s="1"/>
  <c r="I179" i="8" s="1"/>
  <c r="K33" i="9" s="1"/>
  <c r="J283" i="5"/>
  <c r="J263" i="6" s="1"/>
  <c r="S263" i="6" s="1"/>
  <c r="J179" i="7" s="1"/>
  <c r="J179" i="8" s="1"/>
  <c r="K283" i="5"/>
  <c r="K263" i="6" s="1"/>
  <c r="T263" i="6" s="1"/>
  <c r="K179" i="7" s="1"/>
  <c r="K179" i="8" s="1"/>
  <c r="L283" i="5"/>
  <c r="L263" i="6" s="1"/>
  <c r="U263" i="6" s="1"/>
  <c r="L179" i="7" s="1"/>
  <c r="L179" i="8" s="1"/>
  <c r="M283" i="5"/>
  <c r="M263" i="6" s="1"/>
  <c r="V263" i="6" s="1"/>
  <c r="M179" i="7" s="1"/>
  <c r="M179" i="8" s="1"/>
  <c r="O33" i="9" s="1"/>
  <c r="N283" i="5"/>
  <c r="F284" i="5"/>
  <c r="F264" i="6" s="1"/>
  <c r="G284" i="5"/>
  <c r="G264" i="6" s="1"/>
  <c r="P264" i="6" s="1"/>
  <c r="G180" i="7" s="1"/>
  <c r="G180" i="8" s="1"/>
  <c r="H284" i="5"/>
  <c r="H264" i="6" s="1"/>
  <c r="Q264" i="6" s="1"/>
  <c r="H180" i="7" s="1"/>
  <c r="H180" i="8" s="1"/>
  <c r="I284" i="5"/>
  <c r="I264" i="6" s="1"/>
  <c r="R264" i="6" s="1"/>
  <c r="I180" i="7" s="1"/>
  <c r="I180" i="8" s="1"/>
  <c r="J284" i="5"/>
  <c r="J264" i="6" s="1"/>
  <c r="S264" i="6" s="1"/>
  <c r="J180" i="7" s="1"/>
  <c r="J180" i="8" s="1"/>
  <c r="K284" i="5"/>
  <c r="K264" i="6" s="1"/>
  <c r="T264" i="6" s="1"/>
  <c r="K180" i="7" s="1"/>
  <c r="K180" i="8" s="1"/>
  <c r="L284" i="5"/>
  <c r="L264" i="6" s="1"/>
  <c r="U264" i="6" s="1"/>
  <c r="L180" i="7" s="1"/>
  <c r="L180" i="8" s="1"/>
  <c r="M284" i="5"/>
  <c r="M264" i="6" s="1"/>
  <c r="V264" i="6" s="1"/>
  <c r="M180" i="7" s="1"/>
  <c r="M180" i="8" s="1"/>
  <c r="N284" i="5"/>
  <c r="F285" i="5"/>
  <c r="F265" i="6" s="1"/>
  <c r="G285" i="5"/>
  <c r="G265" i="6" s="1"/>
  <c r="H285" i="5"/>
  <c r="H265" i="6" s="1"/>
  <c r="I285" i="5"/>
  <c r="I265" i="6" s="1"/>
  <c r="J285" i="5"/>
  <c r="J265" i="6" s="1"/>
  <c r="K285" i="5"/>
  <c r="K265" i="6" s="1"/>
  <c r="L285" i="5"/>
  <c r="L265" i="6" s="1"/>
  <c r="M285" i="5"/>
  <c r="M265" i="6" s="1"/>
  <c r="N285" i="5"/>
  <c r="F286" i="5"/>
  <c r="F266" i="6" s="1"/>
  <c r="O266" i="6" s="1"/>
  <c r="F181" i="7" s="1"/>
  <c r="F181" i="8" s="1"/>
  <c r="G286" i="5"/>
  <c r="G266" i="6" s="1"/>
  <c r="P266" i="6" s="1"/>
  <c r="G181" i="7" s="1"/>
  <c r="G181" i="8" s="1"/>
  <c r="H286" i="5"/>
  <c r="H266" i="6" s="1"/>
  <c r="Q266" i="6" s="1"/>
  <c r="H181" i="7" s="1"/>
  <c r="H181" i="8" s="1"/>
  <c r="I286" i="5"/>
  <c r="I266" i="6" s="1"/>
  <c r="R266" i="6" s="1"/>
  <c r="I181" i="7" s="1"/>
  <c r="I181" i="8" s="1"/>
  <c r="J286" i="5"/>
  <c r="J266" i="6" s="1"/>
  <c r="S266" i="6" s="1"/>
  <c r="J181" i="7" s="1"/>
  <c r="J181" i="8" s="1"/>
  <c r="K286" i="5"/>
  <c r="K266" i="6" s="1"/>
  <c r="T266" i="6" s="1"/>
  <c r="K181" i="7" s="1"/>
  <c r="K181" i="8" s="1"/>
  <c r="L286" i="5"/>
  <c r="L266" i="6" s="1"/>
  <c r="U266" i="6" s="1"/>
  <c r="L181" i="7" s="1"/>
  <c r="L181" i="8" s="1"/>
  <c r="M286" i="5"/>
  <c r="M266" i="6" s="1"/>
  <c r="N286" i="5"/>
  <c r="F287" i="5"/>
  <c r="F267" i="6" s="1"/>
  <c r="G287" i="5"/>
  <c r="G267" i="6" s="1"/>
  <c r="H287" i="5"/>
  <c r="H267" i="6" s="1"/>
  <c r="I287" i="5"/>
  <c r="I267" i="6" s="1"/>
  <c r="J287" i="5"/>
  <c r="J267" i="6" s="1"/>
  <c r="K287" i="5"/>
  <c r="K267" i="6" s="1"/>
  <c r="L287" i="5"/>
  <c r="L267" i="6" s="1"/>
  <c r="M287" i="5"/>
  <c r="M267" i="6" s="1"/>
  <c r="N287" i="5"/>
  <c r="F288" i="5"/>
  <c r="F268" i="6" s="1"/>
  <c r="O268" i="6" s="1"/>
  <c r="F182" i="7" s="1"/>
  <c r="F182" i="8" s="1"/>
  <c r="G288" i="5"/>
  <c r="G268" i="6" s="1"/>
  <c r="P268" i="6" s="1"/>
  <c r="G182" i="7" s="1"/>
  <c r="G182" i="8" s="1"/>
  <c r="H288" i="5"/>
  <c r="H268" i="6" s="1"/>
  <c r="Q268" i="6" s="1"/>
  <c r="H182" i="7" s="1"/>
  <c r="H182" i="8" s="1"/>
  <c r="J161" i="9" s="1"/>
  <c r="I288" i="5"/>
  <c r="I268" i="6" s="1"/>
  <c r="R268" i="6" s="1"/>
  <c r="I182" i="7" s="1"/>
  <c r="I182" i="8" s="1"/>
  <c r="K161" i="9" s="1"/>
  <c r="J288" i="5"/>
  <c r="J268" i="6" s="1"/>
  <c r="S268" i="6" s="1"/>
  <c r="J182" i="7" s="1"/>
  <c r="J182" i="8" s="1"/>
  <c r="K288" i="5"/>
  <c r="K268" i="6" s="1"/>
  <c r="T268" i="6" s="1"/>
  <c r="K182" i="7" s="1"/>
  <c r="K182" i="8" s="1"/>
  <c r="L288" i="5"/>
  <c r="L268" i="6" s="1"/>
  <c r="U268" i="6" s="1"/>
  <c r="L182" i="7" s="1"/>
  <c r="L182" i="8" s="1"/>
  <c r="N161" i="9" s="1"/>
  <c r="M288" i="5"/>
  <c r="M268" i="6" s="1"/>
  <c r="N288" i="5"/>
  <c r="F289" i="5"/>
  <c r="F269" i="6" s="1"/>
  <c r="G289" i="5"/>
  <c r="G269" i="6" s="1"/>
  <c r="H289" i="5"/>
  <c r="H269" i="6" s="1"/>
  <c r="I289" i="5"/>
  <c r="I269" i="6" s="1"/>
  <c r="J289" i="5"/>
  <c r="J269" i="6" s="1"/>
  <c r="K289" i="5"/>
  <c r="K269" i="6" s="1"/>
  <c r="L289" i="5"/>
  <c r="L269" i="6" s="1"/>
  <c r="M289" i="5"/>
  <c r="M269" i="6" s="1"/>
  <c r="N289" i="5"/>
  <c r="F290" i="5"/>
  <c r="F270" i="6" s="1"/>
  <c r="O270" i="6" s="1"/>
  <c r="F183" i="7" s="1"/>
  <c r="F183" i="8" s="1"/>
  <c r="G290" i="5"/>
  <c r="G270" i="6" s="1"/>
  <c r="P270" i="6" s="1"/>
  <c r="G183" i="7" s="1"/>
  <c r="G183" i="8" s="1"/>
  <c r="H290" i="5"/>
  <c r="H270" i="6" s="1"/>
  <c r="Q270" i="6" s="1"/>
  <c r="H183" i="7" s="1"/>
  <c r="H183" i="8" s="1"/>
  <c r="I290" i="5"/>
  <c r="I270" i="6" s="1"/>
  <c r="R270" i="6" s="1"/>
  <c r="I183" i="7" s="1"/>
  <c r="I183" i="8" s="1"/>
  <c r="K181" i="9" s="1"/>
  <c r="J290" i="5"/>
  <c r="J270" i="6" s="1"/>
  <c r="S270" i="6" s="1"/>
  <c r="J183" i="7" s="1"/>
  <c r="J183" i="8" s="1"/>
  <c r="L181" i="9" s="1"/>
  <c r="K290" i="5"/>
  <c r="K270" i="6" s="1"/>
  <c r="T270" i="6" s="1"/>
  <c r="K183" i="7" s="1"/>
  <c r="K183" i="8" s="1"/>
  <c r="L290" i="5"/>
  <c r="L270" i="6" s="1"/>
  <c r="U270" i="6" s="1"/>
  <c r="L183" i="7" s="1"/>
  <c r="L183" i="8" s="1"/>
  <c r="M290" i="5"/>
  <c r="M270" i="6" s="1"/>
  <c r="V270" i="6" s="1"/>
  <c r="M183" i="7" s="1"/>
  <c r="M183" i="8" s="1"/>
  <c r="O181" i="9" s="1"/>
  <c r="N290" i="5"/>
  <c r="F291" i="5"/>
  <c r="F271" i="6" s="1"/>
  <c r="O271" i="6" s="1"/>
  <c r="F184" i="7" s="1"/>
  <c r="F184" i="8" s="1"/>
  <c r="G291" i="5"/>
  <c r="G271" i="6" s="1"/>
  <c r="P271" i="6" s="1"/>
  <c r="G184" i="7" s="1"/>
  <c r="G184" i="8" s="1"/>
  <c r="H291" i="5"/>
  <c r="H271" i="6" s="1"/>
  <c r="Q271" i="6" s="1"/>
  <c r="H184" i="7" s="1"/>
  <c r="H184" i="8" s="1"/>
  <c r="I291" i="5"/>
  <c r="I271" i="6" s="1"/>
  <c r="R271" i="6" s="1"/>
  <c r="I184" i="7" s="1"/>
  <c r="I184" i="8" s="1"/>
  <c r="K182" i="9" s="1"/>
  <c r="J291" i="5"/>
  <c r="J271" i="6" s="1"/>
  <c r="S271" i="6" s="1"/>
  <c r="J184" i="7" s="1"/>
  <c r="J184" i="8" s="1"/>
  <c r="L182" i="9" s="1"/>
  <c r="K291" i="5"/>
  <c r="K271" i="6" s="1"/>
  <c r="T271" i="6" s="1"/>
  <c r="K184" i="7" s="1"/>
  <c r="K184" i="8" s="1"/>
  <c r="L291" i="5"/>
  <c r="L271" i="6" s="1"/>
  <c r="U271" i="6" s="1"/>
  <c r="L184" i="7" s="1"/>
  <c r="L184" i="8" s="1"/>
  <c r="M291" i="5"/>
  <c r="M271" i="6" s="1"/>
  <c r="V271" i="6" s="1"/>
  <c r="M184" i="7" s="1"/>
  <c r="M184" i="8" s="1"/>
  <c r="O182" i="9" s="1"/>
  <c r="N291" i="5"/>
  <c r="F292" i="5"/>
  <c r="F272" i="6" s="1"/>
  <c r="O272" i="6" s="1"/>
  <c r="F185" i="7" s="1"/>
  <c r="G292" i="5"/>
  <c r="G272" i="6" s="1"/>
  <c r="P272" i="6" s="1"/>
  <c r="G185" i="7" s="1"/>
  <c r="G185" i="8" s="1"/>
  <c r="H292" i="5"/>
  <c r="H272" i="6" s="1"/>
  <c r="Q272" i="6" s="1"/>
  <c r="H185" i="7" s="1"/>
  <c r="H185" i="8" s="1"/>
  <c r="I292" i="5"/>
  <c r="I272" i="6" s="1"/>
  <c r="R272" i="6" s="1"/>
  <c r="I185" i="7" s="1"/>
  <c r="I185" i="8" s="1"/>
  <c r="J292" i="5"/>
  <c r="J272" i="6" s="1"/>
  <c r="S272" i="6" s="1"/>
  <c r="J185" i="7" s="1"/>
  <c r="J185" i="8" s="1"/>
  <c r="K292" i="5"/>
  <c r="K272" i="6" s="1"/>
  <c r="T272" i="6" s="1"/>
  <c r="K185" i="7" s="1"/>
  <c r="K185" i="8" s="1"/>
  <c r="L292" i="5"/>
  <c r="L272" i="6" s="1"/>
  <c r="U272" i="6" s="1"/>
  <c r="L185" i="7" s="1"/>
  <c r="L185" i="8" s="1"/>
  <c r="M292" i="5"/>
  <c r="M272" i="6" s="1"/>
  <c r="V272" i="6" s="1"/>
  <c r="M185" i="7" s="1"/>
  <c r="M185" i="8" s="1"/>
  <c r="N292" i="5"/>
  <c r="F293" i="5"/>
  <c r="F273" i="6" s="1"/>
  <c r="O273" i="6" s="1"/>
  <c r="F186" i="7" s="1"/>
  <c r="F186" i="8" s="1"/>
  <c r="G293" i="5"/>
  <c r="G273" i="6" s="1"/>
  <c r="P273" i="6" s="1"/>
  <c r="G186" i="7" s="1"/>
  <c r="G186" i="8" s="1"/>
  <c r="H293" i="5"/>
  <c r="H273" i="6" s="1"/>
  <c r="Q273" i="6" s="1"/>
  <c r="H186" i="7" s="1"/>
  <c r="H186" i="8" s="1"/>
  <c r="I293" i="5"/>
  <c r="I273" i="6" s="1"/>
  <c r="R273" i="6" s="1"/>
  <c r="I186" i="7" s="1"/>
  <c r="I186" i="8" s="1"/>
  <c r="J293" i="5"/>
  <c r="J273" i="6" s="1"/>
  <c r="S273" i="6" s="1"/>
  <c r="J186" i="7" s="1"/>
  <c r="J186" i="8" s="1"/>
  <c r="K293" i="5"/>
  <c r="K273" i="6" s="1"/>
  <c r="T273" i="6" s="1"/>
  <c r="K186" i="7" s="1"/>
  <c r="K186" i="8" s="1"/>
  <c r="L293" i="5"/>
  <c r="L273" i="6" s="1"/>
  <c r="U273" i="6" s="1"/>
  <c r="L186" i="7" s="1"/>
  <c r="L186" i="8" s="1"/>
  <c r="M293" i="5"/>
  <c r="M273" i="6" s="1"/>
  <c r="V273" i="6" s="1"/>
  <c r="M186" i="7" s="1"/>
  <c r="M186" i="8" s="1"/>
  <c r="N293" i="5"/>
  <c r="F294" i="5"/>
  <c r="F274" i="6" s="1"/>
  <c r="O274" i="6" s="1"/>
  <c r="F187" i="7" s="1"/>
  <c r="F187" i="8" s="1"/>
  <c r="G294" i="5"/>
  <c r="G274" i="6" s="1"/>
  <c r="P274" i="6" s="1"/>
  <c r="G187" i="7" s="1"/>
  <c r="G187" i="8" s="1"/>
  <c r="I185" i="9" s="1"/>
  <c r="H294" i="5"/>
  <c r="H274" i="6" s="1"/>
  <c r="Q274" i="6" s="1"/>
  <c r="H187" i="7" s="1"/>
  <c r="H187" i="8" s="1"/>
  <c r="I294" i="5"/>
  <c r="I274" i="6" s="1"/>
  <c r="R274" i="6" s="1"/>
  <c r="I187" i="7" s="1"/>
  <c r="I187" i="8" s="1"/>
  <c r="J294" i="5"/>
  <c r="J274" i="6" s="1"/>
  <c r="S274" i="6" s="1"/>
  <c r="J187" i="7" s="1"/>
  <c r="J187" i="8" s="1"/>
  <c r="K294" i="5"/>
  <c r="K274" i="6" s="1"/>
  <c r="T274" i="6" s="1"/>
  <c r="K187" i="7" s="1"/>
  <c r="K187" i="8" s="1"/>
  <c r="M185" i="9" s="1"/>
  <c r="L294" i="5"/>
  <c r="L274" i="6" s="1"/>
  <c r="U274" i="6" s="1"/>
  <c r="L187" i="7" s="1"/>
  <c r="L187" i="8" s="1"/>
  <c r="M294" i="5"/>
  <c r="M274" i="6" s="1"/>
  <c r="V274" i="6" s="1"/>
  <c r="M187" i="7" s="1"/>
  <c r="M187" i="8" s="1"/>
  <c r="N294" i="5"/>
  <c r="F295" i="5"/>
  <c r="F275" i="6" s="1"/>
  <c r="O275" i="6" s="1"/>
  <c r="F188" i="7" s="1"/>
  <c r="F188" i="8" s="1"/>
  <c r="G295" i="5"/>
  <c r="G275" i="6" s="1"/>
  <c r="P275" i="6" s="1"/>
  <c r="G188" i="7" s="1"/>
  <c r="G188" i="8" s="1"/>
  <c r="H295" i="5"/>
  <c r="H275" i="6" s="1"/>
  <c r="Q275" i="6" s="1"/>
  <c r="H188" i="7" s="1"/>
  <c r="H188" i="8" s="1"/>
  <c r="I295" i="5"/>
  <c r="I275" i="6" s="1"/>
  <c r="R275" i="6" s="1"/>
  <c r="I188" i="7" s="1"/>
  <c r="I188" i="8" s="1"/>
  <c r="K186" i="9" s="1"/>
  <c r="J295" i="5"/>
  <c r="J275" i="6" s="1"/>
  <c r="S275" i="6" s="1"/>
  <c r="J188" i="7" s="1"/>
  <c r="J188" i="8" s="1"/>
  <c r="K295" i="5"/>
  <c r="K275" i="6" s="1"/>
  <c r="T275" i="6" s="1"/>
  <c r="K188" i="7" s="1"/>
  <c r="K188" i="8" s="1"/>
  <c r="L295" i="5"/>
  <c r="L275" i="6" s="1"/>
  <c r="U275" i="6" s="1"/>
  <c r="L188" i="7" s="1"/>
  <c r="L188" i="8" s="1"/>
  <c r="M295" i="5"/>
  <c r="M275" i="6" s="1"/>
  <c r="V275" i="6" s="1"/>
  <c r="M188" i="7" s="1"/>
  <c r="M188" i="8" s="1"/>
  <c r="O186" i="9" s="1"/>
  <c r="N295" i="5"/>
  <c r="F296" i="5"/>
  <c r="F276" i="6" s="1"/>
  <c r="O276" i="6" s="1"/>
  <c r="F189" i="7" s="1"/>
  <c r="F189" i="8" s="1"/>
  <c r="G296" i="5"/>
  <c r="G276" i="6" s="1"/>
  <c r="P276" i="6" s="1"/>
  <c r="G189" i="7" s="1"/>
  <c r="G189" i="8" s="1"/>
  <c r="I108" i="9" s="1"/>
  <c r="H296" i="5"/>
  <c r="H276" i="6" s="1"/>
  <c r="Q276" i="6" s="1"/>
  <c r="H189" i="7" s="1"/>
  <c r="H189" i="8" s="1"/>
  <c r="I296" i="5"/>
  <c r="I276" i="6" s="1"/>
  <c r="R276" i="6" s="1"/>
  <c r="I189" i="7" s="1"/>
  <c r="I189" i="8" s="1"/>
  <c r="J296" i="5"/>
  <c r="J276" i="6" s="1"/>
  <c r="S276" i="6" s="1"/>
  <c r="J189" i="7" s="1"/>
  <c r="J189" i="8" s="1"/>
  <c r="L108" i="9" s="1"/>
  <c r="K296" i="5"/>
  <c r="K276" i="6" s="1"/>
  <c r="T276" i="6" s="1"/>
  <c r="K189" i="7" s="1"/>
  <c r="K189" i="8" s="1"/>
  <c r="M108" i="9" s="1"/>
  <c r="L296" i="5"/>
  <c r="L276" i="6" s="1"/>
  <c r="U276" i="6" s="1"/>
  <c r="L189" i="7" s="1"/>
  <c r="L189" i="8" s="1"/>
  <c r="M296" i="5"/>
  <c r="M276" i="6" s="1"/>
  <c r="V276" i="6" s="1"/>
  <c r="M189" i="7" s="1"/>
  <c r="M189" i="8" s="1"/>
  <c r="N296" i="5"/>
  <c r="F297" i="5"/>
  <c r="F277" i="6" s="1"/>
  <c r="O277" i="6" s="1"/>
  <c r="F190" i="7" s="1"/>
  <c r="F190" i="8" s="1"/>
  <c r="G297" i="5"/>
  <c r="G277" i="6" s="1"/>
  <c r="P277" i="6" s="1"/>
  <c r="G190" i="7" s="1"/>
  <c r="G190" i="8" s="1"/>
  <c r="H297" i="5"/>
  <c r="H277" i="6" s="1"/>
  <c r="Q277" i="6" s="1"/>
  <c r="H190" i="7" s="1"/>
  <c r="H190" i="8" s="1"/>
  <c r="I297" i="5"/>
  <c r="I277" i="6" s="1"/>
  <c r="R277" i="6" s="1"/>
  <c r="I190" i="7" s="1"/>
  <c r="I190" i="8" s="1"/>
  <c r="J297" i="5"/>
  <c r="J277" i="6" s="1"/>
  <c r="S277" i="6" s="1"/>
  <c r="J190" i="7" s="1"/>
  <c r="J190" i="8" s="1"/>
  <c r="K297" i="5"/>
  <c r="K277" i="6" s="1"/>
  <c r="T277" i="6" s="1"/>
  <c r="K190" i="7" s="1"/>
  <c r="K190" i="8" s="1"/>
  <c r="L297" i="5"/>
  <c r="L277" i="6" s="1"/>
  <c r="U277" i="6" s="1"/>
  <c r="L190" i="7" s="1"/>
  <c r="L190" i="8" s="1"/>
  <c r="M297" i="5"/>
  <c r="M277" i="6" s="1"/>
  <c r="V277" i="6" s="1"/>
  <c r="M190" i="7" s="1"/>
  <c r="M190" i="8" s="1"/>
  <c r="N297" i="5"/>
  <c r="F298" i="5"/>
  <c r="F278" i="6" s="1"/>
  <c r="O278" i="6" s="1"/>
  <c r="F191" i="7" s="1"/>
  <c r="F191" i="8" s="1"/>
  <c r="G298" i="5"/>
  <c r="G278" i="6" s="1"/>
  <c r="P278" i="6" s="1"/>
  <c r="G191" i="7" s="1"/>
  <c r="G191" i="8" s="1"/>
  <c r="H298" i="5"/>
  <c r="H278" i="6" s="1"/>
  <c r="Q278" i="6" s="1"/>
  <c r="H191" i="7" s="1"/>
  <c r="H191" i="8" s="1"/>
  <c r="I298" i="5"/>
  <c r="I278" i="6" s="1"/>
  <c r="R278" i="6" s="1"/>
  <c r="I191" i="7" s="1"/>
  <c r="I191" i="8" s="1"/>
  <c r="J298" i="5"/>
  <c r="J278" i="6" s="1"/>
  <c r="S278" i="6" s="1"/>
  <c r="J191" i="7" s="1"/>
  <c r="J191" i="8" s="1"/>
  <c r="L224" i="9" s="1"/>
  <c r="K298" i="5"/>
  <c r="K278" i="6" s="1"/>
  <c r="T278" i="6" s="1"/>
  <c r="K191" i="7" s="1"/>
  <c r="K191" i="8" s="1"/>
  <c r="L298" i="5"/>
  <c r="L278" i="6" s="1"/>
  <c r="U278" i="6" s="1"/>
  <c r="L191" i="7" s="1"/>
  <c r="L191" i="8" s="1"/>
  <c r="M298" i="5"/>
  <c r="M278" i="6" s="1"/>
  <c r="V278" i="6" s="1"/>
  <c r="M191" i="7" s="1"/>
  <c r="M191" i="8" s="1"/>
  <c r="N298" i="5"/>
  <c r="F299" i="5"/>
  <c r="F279" i="6" s="1"/>
  <c r="O279" i="6" s="1"/>
  <c r="F192" i="7" s="1"/>
  <c r="F192" i="8" s="1"/>
  <c r="G299" i="5"/>
  <c r="G279" i="6" s="1"/>
  <c r="P279" i="6" s="1"/>
  <c r="G192" i="7" s="1"/>
  <c r="G192" i="8" s="1"/>
  <c r="I115" i="9" s="1"/>
  <c r="H299" i="5"/>
  <c r="H279" i="6" s="1"/>
  <c r="Q279" i="6" s="1"/>
  <c r="H192" i="7" s="1"/>
  <c r="H192" i="8" s="1"/>
  <c r="J115" i="9" s="1"/>
  <c r="I299" i="5"/>
  <c r="I279" i="6" s="1"/>
  <c r="R279" i="6" s="1"/>
  <c r="I192" i="7" s="1"/>
  <c r="I192" i="8" s="1"/>
  <c r="J299" i="5"/>
  <c r="J279" i="6" s="1"/>
  <c r="S279" i="6" s="1"/>
  <c r="J192" i="7" s="1"/>
  <c r="J192" i="8" s="1"/>
  <c r="K299" i="5"/>
  <c r="K279" i="6" s="1"/>
  <c r="T279" i="6" s="1"/>
  <c r="K192" i="7" s="1"/>
  <c r="K192" i="8" s="1"/>
  <c r="M115" i="9" s="1"/>
  <c r="L299" i="5"/>
  <c r="L279" i="6" s="1"/>
  <c r="M299" i="5"/>
  <c r="M279" i="6" s="1"/>
  <c r="N299" i="5"/>
  <c r="F300" i="5"/>
  <c r="F281" i="6" s="1"/>
  <c r="G300" i="5"/>
  <c r="G281" i="6" s="1"/>
  <c r="H300" i="5"/>
  <c r="H281" i="6" s="1"/>
  <c r="I300" i="5"/>
  <c r="I281" i="6" s="1"/>
  <c r="J300" i="5"/>
  <c r="J281" i="6" s="1"/>
  <c r="K300" i="5"/>
  <c r="K281" i="6" s="1"/>
  <c r="L300" i="5"/>
  <c r="L281" i="6" s="1"/>
  <c r="M300" i="5"/>
  <c r="M281" i="6" s="1"/>
  <c r="N300" i="5"/>
  <c r="F301" i="5"/>
  <c r="F280" i="6" s="1"/>
  <c r="G301" i="5"/>
  <c r="G280" i="6" s="1"/>
  <c r="H301" i="5"/>
  <c r="H280" i="6" s="1"/>
  <c r="I301" i="5"/>
  <c r="I280" i="6" s="1"/>
  <c r="J301" i="5"/>
  <c r="J280" i="6" s="1"/>
  <c r="K301" i="5"/>
  <c r="K280" i="6" s="1"/>
  <c r="L301" i="5"/>
  <c r="L280" i="6" s="1"/>
  <c r="M301" i="5"/>
  <c r="M280" i="6" s="1"/>
  <c r="N301" i="5"/>
  <c r="F302" i="5"/>
  <c r="F282" i="6" s="1"/>
  <c r="O282" i="6" s="1"/>
  <c r="F193" i="7" s="1"/>
  <c r="F193" i="8" s="1"/>
  <c r="G302" i="5"/>
  <c r="G282" i="6" s="1"/>
  <c r="P282" i="6" s="1"/>
  <c r="G193" i="7" s="1"/>
  <c r="G193" i="8" s="1"/>
  <c r="I54" i="9" s="1"/>
  <c r="H302" i="5"/>
  <c r="H282" i="6" s="1"/>
  <c r="Q282" i="6" s="1"/>
  <c r="H193" i="7" s="1"/>
  <c r="H193" i="8" s="1"/>
  <c r="I302" i="5"/>
  <c r="I282" i="6" s="1"/>
  <c r="R282" i="6" s="1"/>
  <c r="I193" i="7" s="1"/>
  <c r="I193" i="8" s="1"/>
  <c r="J302" i="5"/>
  <c r="J282" i="6" s="1"/>
  <c r="S282" i="6" s="1"/>
  <c r="J193" i="7" s="1"/>
  <c r="J193" i="8" s="1"/>
  <c r="L54" i="9" s="1"/>
  <c r="K302" i="5"/>
  <c r="K282" i="6" s="1"/>
  <c r="T282" i="6" s="1"/>
  <c r="K193" i="7" s="1"/>
  <c r="K193" i="8" s="1"/>
  <c r="M54" i="9" s="1"/>
  <c r="L302" i="5"/>
  <c r="L282" i="6" s="1"/>
  <c r="U282" i="6" s="1"/>
  <c r="L193" i="7" s="1"/>
  <c r="L193" i="8" s="1"/>
  <c r="M302" i="5"/>
  <c r="M282" i="6" s="1"/>
  <c r="V282" i="6" s="1"/>
  <c r="M193" i="7" s="1"/>
  <c r="M193" i="8" s="1"/>
  <c r="N302" i="5"/>
  <c r="F303" i="5"/>
  <c r="F283" i="6" s="1"/>
  <c r="O283" i="6" s="1"/>
  <c r="F194" i="7" s="1"/>
  <c r="F194" i="8" s="1"/>
  <c r="G303" i="5"/>
  <c r="G283" i="6" s="1"/>
  <c r="P283" i="6" s="1"/>
  <c r="G194" i="7" s="1"/>
  <c r="G194" i="8" s="1"/>
  <c r="I15" i="9" s="1"/>
  <c r="H303" i="5"/>
  <c r="H283" i="6" s="1"/>
  <c r="Q283" i="6" s="1"/>
  <c r="H194" i="7" s="1"/>
  <c r="H194" i="8" s="1"/>
  <c r="I303" i="5"/>
  <c r="I283" i="6" s="1"/>
  <c r="R283" i="6" s="1"/>
  <c r="I194" i="7" s="1"/>
  <c r="I194" i="8" s="1"/>
  <c r="K15" i="9" s="1"/>
  <c r="J303" i="5"/>
  <c r="J283" i="6" s="1"/>
  <c r="S283" i="6" s="1"/>
  <c r="J194" i="7" s="1"/>
  <c r="J194" i="8" s="1"/>
  <c r="L15" i="9" s="1"/>
  <c r="K303" i="5"/>
  <c r="K283" i="6" s="1"/>
  <c r="T283" i="6" s="1"/>
  <c r="K194" i="7" s="1"/>
  <c r="K194" i="8" s="1"/>
  <c r="M15" i="9" s="1"/>
  <c r="L303" i="5"/>
  <c r="L283" i="6" s="1"/>
  <c r="U283" i="6" s="1"/>
  <c r="L194" i="7" s="1"/>
  <c r="L194" i="8" s="1"/>
  <c r="M303" i="5"/>
  <c r="M283" i="6" s="1"/>
  <c r="V283" i="6" s="1"/>
  <c r="M194" i="7" s="1"/>
  <c r="M194" i="8" s="1"/>
  <c r="O15" i="9" s="1"/>
  <c r="N303" i="5"/>
  <c r="F304" i="5"/>
  <c r="G304" i="5"/>
  <c r="H304" i="5"/>
  <c r="I304" i="5"/>
  <c r="J304" i="5"/>
  <c r="K304" i="5"/>
  <c r="L304" i="5"/>
  <c r="M304" i="5"/>
  <c r="N304" i="5"/>
  <c r="F305" i="5"/>
  <c r="F284" i="6" s="1"/>
  <c r="O284" i="6" s="1"/>
  <c r="F195" i="7" s="1"/>
  <c r="G305" i="5"/>
  <c r="G284" i="6" s="1"/>
  <c r="P284" i="6" s="1"/>
  <c r="G195" i="7" s="1"/>
  <c r="G195" i="8" s="1"/>
  <c r="H305" i="5"/>
  <c r="H284" i="6" s="1"/>
  <c r="Q284" i="6" s="1"/>
  <c r="I305" i="5"/>
  <c r="I284" i="6" s="1"/>
  <c r="R284" i="6" s="1"/>
  <c r="I195" i="7" s="1"/>
  <c r="I195" i="8" s="1"/>
  <c r="K193" i="9" s="1"/>
  <c r="J305" i="5"/>
  <c r="J284" i="6" s="1"/>
  <c r="S284" i="6" s="1"/>
  <c r="J195" i="7" s="1"/>
  <c r="J195" i="8" s="1"/>
  <c r="L193" i="9" s="1"/>
  <c r="K305" i="5"/>
  <c r="K284" i="6" s="1"/>
  <c r="T284" i="6" s="1"/>
  <c r="K195" i="7" s="1"/>
  <c r="K195" i="8" s="1"/>
  <c r="L305" i="5"/>
  <c r="L284" i="6" s="1"/>
  <c r="U284" i="6" s="1"/>
  <c r="L195" i="7" s="1"/>
  <c r="L195" i="8" s="1"/>
  <c r="N193" i="9" s="1"/>
  <c r="M305" i="5"/>
  <c r="M284" i="6" s="1"/>
  <c r="V284" i="6" s="1"/>
  <c r="M195" i="7" s="1"/>
  <c r="M195" i="8" s="1"/>
  <c r="O193" i="9" s="1"/>
  <c r="N305" i="5"/>
  <c r="F306" i="5"/>
  <c r="F285" i="6" s="1"/>
  <c r="O285" i="6" s="1"/>
  <c r="F196" i="7" s="1"/>
  <c r="F196" i="8" s="1"/>
  <c r="G306" i="5"/>
  <c r="G285" i="6" s="1"/>
  <c r="P285" i="6" s="1"/>
  <c r="G196" i="7" s="1"/>
  <c r="G196" i="8" s="1"/>
  <c r="I32" i="9" s="1"/>
  <c r="H306" i="5"/>
  <c r="H285" i="6" s="1"/>
  <c r="I306" i="5"/>
  <c r="I285" i="6" s="1"/>
  <c r="R285" i="6" s="1"/>
  <c r="I196" i="7" s="1"/>
  <c r="I196" i="8" s="1"/>
  <c r="K32" i="9" s="1"/>
  <c r="J306" i="5"/>
  <c r="J285" i="6" s="1"/>
  <c r="S285" i="6" s="1"/>
  <c r="J196" i="7" s="1"/>
  <c r="J196" i="8" s="1"/>
  <c r="K306" i="5"/>
  <c r="K285" i="6" s="1"/>
  <c r="T285" i="6" s="1"/>
  <c r="K196" i="7" s="1"/>
  <c r="K196" i="8" s="1"/>
  <c r="L306" i="5"/>
  <c r="L285" i="6" s="1"/>
  <c r="U285" i="6" s="1"/>
  <c r="L196" i="7" s="1"/>
  <c r="L196" i="8" s="1"/>
  <c r="M306" i="5"/>
  <c r="M285" i="6" s="1"/>
  <c r="V285" i="6" s="1"/>
  <c r="M196" i="7" s="1"/>
  <c r="M196" i="8" s="1"/>
  <c r="O32" i="9" s="1"/>
  <c r="N306" i="5"/>
  <c r="F307" i="5"/>
  <c r="F286" i="6" s="1"/>
  <c r="G307" i="5"/>
  <c r="G286" i="6" s="1"/>
  <c r="H307" i="5"/>
  <c r="H286" i="6" s="1"/>
  <c r="I307" i="5"/>
  <c r="I286" i="6" s="1"/>
  <c r="J307" i="5"/>
  <c r="J286" i="6" s="1"/>
  <c r="K307" i="5"/>
  <c r="K286" i="6" s="1"/>
  <c r="L307" i="5"/>
  <c r="L286" i="6" s="1"/>
  <c r="M307" i="5"/>
  <c r="M286" i="6" s="1"/>
  <c r="N307" i="5"/>
  <c r="F308" i="5"/>
  <c r="F288" i="6" s="1"/>
  <c r="G308" i="5"/>
  <c r="G288" i="6" s="1"/>
  <c r="H308" i="5"/>
  <c r="H288" i="6" s="1"/>
  <c r="I308" i="5"/>
  <c r="I288" i="6" s="1"/>
  <c r="J308" i="5"/>
  <c r="J288" i="6" s="1"/>
  <c r="K308" i="5"/>
  <c r="K288" i="6" s="1"/>
  <c r="L308" i="5"/>
  <c r="L288" i="6" s="1"/>
  <c r="M308" i="5"/>
  <c r="M288" i="6" s="1"/>
  <c r="N308" i="5"/>
  <c r="F309" i="5"/>
  <c r="F287" i="6" s="1"/>
  <c r="O287" i="6" s="1"/>
  <c r="F197" i="7" s="1"/>
  <c r="F197" i="8" s="1"/>
  <c r="G309" i="5"/>
  <c r="G287" i="6" s="1"/>
  <c r="P287" i="6" s="1"/>
  <c r="G197" i="7" s="1"/>
  <c r="G197" i="8" s="1"/>
  <c r="H309" i="5"/>
  <c r="H287" i="6" s="1"/>
  <c r="Q287" i="6" s="1"/>
  <c r="H197" i="7" s="1"/>
  <c r="H197" i="8" s="1"/>
  <c r="I309" i="5"/>
  <c r="I287" i="6" s="1"/>
  <c r="R287" i="6" s="1"/>
  <c r="I197" i="7" s="1"/>
  <c r="I197" i="8" s="1"/>
  <c r="K332" i="9" s="1"/>
  <c r="J309" i="5"/>
  <c r="J287" i="6" s="1"/>
  <c r="S287" i="6" s="1"/>
  <c r="J197" i="7" s="1"/>
  <c r="J197" i="8" s="1"/>
  <c r="K309" i="5"/>
  <c r="K287" i="6" s="1"/>
  <c r="T287" i="6" s="1"/>
  <c r="K197" i="7" s="1"/>
  <c r="K197" i="8" s="1"/>
  <c r="L309" i="5"/>
  <c r="L287" i="6" s="1"/>
  <c r="U287" i="6" s="1"/>
  <c r="L197" i="7" s="1"/>
  <c r="L197" i="8" s="1"/>
  <c r="M309" i="5"/>
  <c r="M287" i="6" s="1"/>
  <c r="N309" i="5"/>
  <c r="F310" i="5"/>
  <c r="F289" i="6" s="1"/>
  <c r="O289" i="6" s="1"/>
  <c r="F198" i="7" s="1"/>
  <c r="F198" i="8" s="1"/>
  <c r="G310" i="5"/>
  <c r="G289" i="6" s="1"/>
  <c r="P289" i="6" s="1"/>
  <c r="G198" i="7" s="1"/>
  <c r="G198" i="8" s="1"/>
  <c r="I34" i="9" s="1"/>
  <c r="H310" i="5"/>
  <c r="H289" i="6" s="1"/>
  <c r="Q289" i="6" s="1"/>
  <c r="H198" i="7" s="1"/>
  <c r="H198" i="8" s="1"/>
  <c r="I310" i="5"/>
  <c r="I289" i="6" s="1"/>
  <c r="R289" i="6" s="1"/>
  <c r="I198" i="7" s="1"/>
  <c r="I198" i="8" s="1"/>
  <c r="K34" i="9" s="1"/>
  <c r="J310" i="5"/>
  <c r="J289" i="6" s="1"/>
  <c r="S289" i="6" s="1"/>
  <c r="J198" i="7" s="1"/>
  <c r="J198" i="8" s="1"/>
  <c r="L34" i="9" s="1"/>
  <c r="K310" i="5"/>
  <c r="K289" i="6" s="1"/>
  <c r="T289" i="6" s="1"/>
  <c r="K198" i="7" s="1"/>
  <c r="K198" i="8" s="1"/>
  <c r="M34" i="9" s="1"/>
  <c r="L310" i="5"/>
  <c r="L289" i="6" s="1"/>
  <c r="U289" i="6" s="1"/>
  <c r="L198" i="7" s="1"/>
  <c r="L198" i="8" s="1"/>
  <c r="M310" i="5"/>
  <c r="M289" i="6" s="1"/>
  <c r="V289" i="6" s="1"/>
  <c r="M198" i="7" s="1"/>
  <c r="M198" i="8" s="1"/>
  <c r="O34" i="9" s="1"/>
  <c r="N310" i="5"/>
  <c r="F311" i="5"/>
  <c r="F290" i="6" s="1"/>
  <c r="O290" i="6" s="1"/>
  <c r="F199" i="7" s="1"/>
  <c r="F199" i="8" s="1"/>
  <c r="G311" i="5"/>
  <c r="G290" i="6" s="1"/>
  <c r="P290" i="6" s="1"/>
  <c r="G199" i="7" s="1"/>
  <c r="G199" i="8" s="1"/>
  <c r="H311" i="5"/>
  <c r="H290" i="6" s="1"/>
  <c r="Q290" i="6" s="1"/>
  <c r="H199" i="7" s="1"/>
  <c r="H199" i="8" s="1"/>
  <c r="I311" i="5"/>
  <c r="I290" i="6" s="1"/>
  <c r="R290" i="6" s="1"/>
  <c r="I199" i="7" s="1"/>
  <c r="I199" i="8" s="1"/>
  <c r="J311" i="5"/>
  <c r="J290" i="6" s="1"/>
  <c r="S290" i="6" s="1"/>
  <c r="J199" i="7" s="1"/>
  <c r="J199" i="8" s="1"/>
  <c r="L155" i="9" s="1"/>
  <c r="K311" i="5"/>
  <c r="K290" i="6" s="1"/>
  <c r="T290" i="6" s="1"/>
  <c r="K199" i="7" s="1"/>
  <c r="K199" i="8" s="1"/>
  <c r="L311" i="5"/>
  <c r="L290" i="6" s="1"/>
  <c r="U290" i="6" s="1"/>
  <c r="L199" i="7" s="1"/>
  <c r="L199" i="8" s="1"/>
  <c r="M311" i="5"/>
  <c r="M290" i="6" s="1"/>
  <c r="V290" i="6" s="1"/>
  <c r="M199" i="7" s="1"/>
  <c r="M199" i="8" s="1"/>
  <c r="N311" i="5"/>
  <c r="F312" i="5"/>
  <c r="F291" i="6" s="1"/>
  <c r="O291" i="6" s="1"/>
  <c r="F200" i="7" s="1"/>
  <c r="F200" i="8" s="1"/>
  <c r="G312" i="5"/>
  <c r="G291" i="6" s="1"/>
  <c r="P291" i="6" s="1"/>
  <c r="G200" i="7" s="1"/>
  <c r="G200" i="8" s="1"/>
  <c r="H312" i="5"/>
  <c r="H291" i="6" s="1"/>
  <c r="Q291" i="6" s="1"/>
  <c r="H200" i="7" s="1"/>
  <c r="H200" i="8" s="1"/>
  <c r="J134" i="9" s="1"/>
  <c r="I312" i="5"/>
  <c r="I291" i="6" s="1"/>
  <c r="R291" i="6" s="1"/>
  <c r="I200" i="7" s="1"/>
  <c r="I200" i="8" s="1"/>
  <c r="J312" i="5"/>
  <c r="J291" i="6" s="1"/>
  <c r="S291" i="6" s="1"/>
  <c r="J200" i="7" s="1"/>
  <c r="J200" i="8" s="1"/>
  <c r="K312" i="5"/>
  <c r="K291" i="6" s="1"/>
  <c r="T291" i="6" s="1"/>
  <c r="K200" i="7" s="1"/>
  <c r="K200" i="8" s="1"/>
  <c r="L312" i="5"/>
  <c r="L291" i="6" s="1"/>
  <c r="U291" i="6" s="1"/>
  <c r="L200" i="7" s="1"/>
  <c r="L200" i="8" s="1"/>
  <c r="N134" i="9" s="1"/>
  <c r="M312" i="5"/>
  <c r="M291" i="6" s="1"/>
  <c r="N312" i="5"/>
  <c r="F313" i="5"/>
  <c r="F292" i="6" s="1"/>
  <c r="G313" i="5"/>
  <c r="G292" i="6" s="1"/>
  <c r="H313" i="5"/>
  <c r="H292" i="6" s="1"/>
  <c r="I313" i="5"/>
  <c r="I292" i="6" s="1"/>
  <c r="J313" i="5"/>
  <c r="J292" i="6" s="1"/>
  <c r="K313" i="5"/>
  <c r="K292" i="6" s="1"/>
  <c r="L313" i="5"/>
  <c r="L292" i="6" s="1"/>
  <c r="M313" i="5"/>
  <c r="M292" i="6" s="1"/>
  <c r="N313" i="5"/>
  <c r="F314" i="5"/>
  <c r="F293" i="6" s="1"/>
  <c r="O293" i="6" s="1"/>
  <c r="F201" i="7" s="1"/>
  <c r="G314" i="5"/>
  <c r="G293" i="6" s="1"/>
  <c r="P293" i="6" s="1"/>
  <c r="G201" i="7" s="1"/>
  <c r="G201" i="8" s="1"/>
  <c r="H314" i="5"/>
  <c r="H293" i="6" s="1"/>
  <c r="Q293" i="6" s="1"/>
  <c r="H201" i="7" s="1"/>
  <c r="H201" i="8" s="1"/>
  <c r="I314" i="5"/>
  <c r="I293" i="6" s="1"/>
  <c r="R293" i="6" s="1"/>
  <c r="I201" i="7" s="1"/>
  <c r="I201" i="8" s="1"/>
  <c r="J314" i="5"/>
  <c r="J293" i="6" s="1"/>
  <c r="S293" i="6" s="1"/>
  <c r="J201" i="7" s="1"/>
  <c r="J201" i="8" s="1"/>
  <c r="K314" i="5"/>
  <c r="K293" i="6" s="1"/>
  <c r="T293" i="6" s="1"/>
  <c r="K201" i="7" s="1"/>
  <c r="K201" i="8" s="1"/>
  <c r="L314" i="5"/>
  <c r="L293" i="6" s="1"/>
  <c r="U293" i="6" s="1"/>
  <c r="L201" i="7" s="1"/>
  <c r="L201" i="8" s="1"/>
  <c r="M314" i="5"/>
  <c r="M293" i="6" s="1"/>
  <c r="V293" i="6" s="1"/>
  <c r="M201" i="7" s="1"/>
  <c r="M201" i="8" s="1"/>
  <c r="N314" i="5"/>
  <c r="F315" i="5"/>
  <c r="F294" i="6" s="1"/>
  <c r="O294" i="6" s="1"/>
  <c r="F202" i="7" s="1"/>
  <c r="F202" i="8" s="1"/>
  <c r="G315" i="5"/>
  <c r="G294" i="6" s="1"/>
  <c r="P294" i="6" s="1"/>
  <c r="G202" i="7" s="1"/>
  <c r="G202" i="8" s="1"/>
  <c r="H315" i="5"/>
  <c r="H294" i="6" s="1"/>
  <c r="Q294" i="6" s="1"/>
  <c r="H202" i="7" s="1"/>
  <c r="H202" i="8" s="1"/>
  <c r="I315" i="5"/>
  <c r="I294" i="6" s="1"/>
  <c r="R294" i="6" s="1"/>
  <c r="I202" i="7" s="1"/>
  <c r="I202" i="8" s="1"/>
  <c r="J315" i="5"/>
  <c r="J294" i="6" s="1"/>
  <c r="S294" i="6" s="1"/>
  <c r="J202" i="7" s="1"/>
  <c r="J202" i="8" s="1"/>
  <c r="K315" i="5"/>
  <c r="K294" i="6" s="1"/>
  <c r="T294" i="6" s="1"/>
  <c r="K202" i="7" s="1"/>
  <c r="K202" i="8" s="1"/>
  <c r="L315" i="5"/>
  <c r="L294" i="6" s="1"/>
  <c r="U294" i="6" s="1"/>
  <c r="L202" i="7" s="1"/>
  <c r="L202" i="8" s="1"/>
  <c r="M315" i="5"/>
  <c r="M294" i="6" s="1"/>
  <c r="V294" i="6" s="1"/>
  <c r="M202" i="7" s="1"/>
  <c r="M202" i="8" s="1"/>
  <c r="N315" i="5"/>
  <c r="F316" i="5"/>
  <c r="F296" i="6" s="1"/>
  <c r="G316" i="5"/>
  <c r="G296" i="6" s="1"/>
  <c r="H316" i="5"/>
  <c r="H296" i="6" s="1"/>
  <c r="I316" i="5"/>
  <c r="I296" i="6" s="1"/>
  <c r="J316" i="5"/>
  <c r="J296" i="6" s="1"/>
  <c r="K316" i="5"/>
  <c r="K296" i="6" s="1"/>
  <c r="L316" i="5"/>
  <c r="L296" i="6" s="1"/>
  <c r="M316" i="5"/>
  <c r="M296" i="6" s="1"/>
  <c r="N316" i="5"/>
  <c r="F317" i="5"/>
  <c r="F295" i="6" s="1"/>
  <c r="O295" i="6" s="1"/>
  <c r="F203" i="7" s="1"/>
  <c r="F203" i="8" s="1"/>
  <c r="G317" i="5"/>
  <c r="G295" i="6" s="1"/>
  <c r="P295" i="6" s="1"/>
  <c r="G203" i="7" s="1"/>
  <c r="G203" i="8" s="1"/>
  <c r="H317" i="5"/>
  <c r="H295" i="6" s="1"/>
  <c r="Q295" i="6" s="1"/>
  <c r="H203" i="7" s="1"/>
  <c r="H203" i="8" s="1"/>
  <c r="J201" i="9" s="1"/>
  <c r="I317" i="5"/>
  <c r="I295" i="6" s="1"/>
  <c r="R295" i="6" s="1"/>
  <c r="I203" i="7" s="1"/>
  <c r="I203" i="8" s="1"/>
  <c r="J317" i="5"/>
  <c r="J295" i="6" s="1"/>
  <c r="S295" i="6" s="1"/>
  <c r="J203" i="7" s="1"/>
  <c r="J203" i="8" s="1"/>
  <c r="K317" i="5"/>
  <c r="K295" i="6" s="1"/>
  <c r="T295" i="6" s="1"/>
  <c r="K203" i="7" s="1"/>
  <c r="K203" i="8" s="1"/>
  <c r="L317" i="5"/>
  <c r="L295" i="6" s="1"/>
  <c r="U295" i="6" s="1"/>
  <c r="L203" i="7" s="1"/>
  <c r="L203" i="8" s="1"/>
  <c r="N201" i="9" s="1"/>
  <c r="M317" i="5"/>
  <c r="M295" i="6" s="1"/>
  <c r="N317" i="5"/>
  <c r="F318" i="5"/>
  <c r="F297" i="6" s="1"/>
  <c r="G318" i="5"/>
  <c r="G297" i="6" s="1"/>
  <c r="P297" i="6" s="1"/>
  <c r="G204" i="7" s="1"/>
  <c r="G204" i="8" s="1"/>
  <c r="H318" i="5"/>
  <c r="H297" i="6" s="1"/>
  <c r="Q297" i="6" s="1"/>
  <c r="H204" i="7" s="1"/>
  <c r="H204" i="8" s="1"/>
  <c r="I318" i="5"/>
  <c r="I297" i="6" s="1"/>
  <c r="R297" i="6" s="1"/>
  <c r="I204" i="7" s="1"/>
  <c r="I204" i="8" s="1"/>
  <c r="J318" i="5"/>
  <c r="J297" i="6" s="1"/>
  <c r="S297" i="6" s="1"/>
  <c r="J204" i="7" s="1"/>
  <c r="J204" i="8" s="1"/>
  <c r="K318" i="5"/>
  <c r="K297" i="6" s="1"/>
  <c r="T297" i="6" s="1"/>
  <c r="K204" i="7" s="1"/>
  <c r="K204" i="8" s="1"/>
  <c r="L318" i="5"/>
  <c r="L297" i="6" s="1"/>
  <c r="U297" i="6" s="1"/>
  <c r="L204" i="7" s="1"/>
  <c r="L204" i="8" s="1"/>
  <c r="M318" i="5"/>
  <c r="M297" i="6" s="1"/>
  <c r="V297" i="6" s="1"/>
  <c r="M204" i="7" s="1"/>
  <c r="M204" i="8" s="1"/>
  <c r="N318" i="5"/>
  <c r="F319" i="5"/>
  <c r="F298" i="6" s="1"/>
  <c r="G319" i="5"/>
  <c r="G298" i="6" s="1"/>
  <c r="H319" i="5"/>
  <c r="H298" i="6" s="1"/>
  <c r="I319" i="5"/>
  <c r="I298" i="6" s="1"/>
  <c r="J319" i="5"/>
  <c r="J298" i="6" s="1"/>
  <c r="K319" i="5"/>
  <c r="K298" i="6" s="1"/>
  <c r="L319" i="5"/>
  <c r="L298" i="6" s="1"/>
  <c r="M319" i="5"/>
  <c r="M298" i="6" s="1"/>
  <c r="N319" i="5"/>
  <c r="F320" i="5"/>
  <c r="F299" i="6" s="1"/>
  <c r="O299" i="6" s="1"/>
  <c r="F205" i="7" s="1"/>
  <c r="F205" i="8" s="1"/>
  <c r="G320" i="5"/>
  <c r="G299" i="6" s="1"/>
  <c r="P299" i="6" s="1"/>
  <c r="G205" i="7" s="1"/>
  <c r="G205" i="8" s="1"/>
  <c r="I99" i="9" s="1"/>
  <c r="H320" i="5"/>
  <c r="H299" i="6" s="1"/>
  <c r="Q299" i="6" s="1"/>
  <c r="H205" i="7" s="1"/>
  <c r="H205" i="8" s="1"/>
  <c r="J99" i="9" s="1"/>
  <c r="I320" i="5"/>
  <c r="I299" i="6" s="1"/>
  <c r="R299" i="6" s="1"/>
  <c r="I205" i="7" s="1"/>
  <c r="I205" i="8" s="1"/>
  <c r="J320" i="5"/>
  <c r="J299" i="6" s="1"/>
  <c r="S299" i="6" s="1"/>
  <c r="J205" i="7" s="1"/>
  <c r="J205" i="8" s="1"/>
  <c r="K320" i="5"/>
  <c r="K299" i="6" s="1"/>
  <c r="T299" i="6" s="1"/>
  <c r="K205" i="7" s="1"/>
  <c r="K205" i="8" s="1"/>
  <c r="M99" i="9" s="1"/>
  <c r="L320" i="5"/>
  <c r="L299" i="6" s="1"/>
  <c r="U299" i="6" s="1"/>
  <c r="L205" i="7" s="1"/>
  <c r="L205" i="8" s="1"/>
  <c r="N99" i="9" s="1"/>
  <c r="M320" i="5"/>
  <c r="M299" i="6" s="1"/>
  <c r="V299" i="6" s="1"/>
  <c r="M205" i="7" s="1"/>
  <c r="M205" i="8" s="1"/>
  <c r="N320" i="5"/>
  <c r="F321" i="5"/>
  <c r="F301" i="6" s="1"/>
  <c r="G321" i="5"/>
  <c r="G301" i="6" s="1"/>
  <c r="H321" i="5"/>
  <c r="H301" i="6" s="1"/>
  <c r="I321" i="5"/>
  <c r="I301" i="6" s="1"/>
  <c r="J321" i="5"/>
  <c r="J301" i="6" s="1"/>
  <c r="K321" i="5"/>
  <c r="K301" i="6" s="1"/>
  <c r="L321" i="5"/>
  <c r="L301" i="6" s="1"/>
  <c r="M321" i="5"/>
  <c r="M301" i="6" s="1"/>
  <c r="N321" i="5"/>
  <c r="F322" i="5"/>
  <c r="F300" i="6" s="1"/>
  <c r="O300" i="6" s="1"/>
  <c r="F206" i="7" s="1"/>
  <c r="F206" i="8" s="1"/>
  <c r="G322" i="5"/>
  <c r="G300" i="6" s="1"/>
  <c r="P300" i="6" s="1"/>
  <c r="G206" i="7" s="1"/>
  <c r="G206" i="8" s="1"/>
  <c r="H322" i="5"/>
  <c r="H300" i="6" s="1"/>
  <c r="Q300" i="6" s="1"/>
  <c r="H206" i="7" s="1"/>
  <c r="H206" i="8" s="1"/>
  <c r="I322" i="5"/>
  <c r="I300" i="6" s="1"/>
  <c r="R300" i="6" s="1"/>
  <c r="I206" i="7" s="1"/>
  <c r="I206" i="8" s="1"/>
  <c r="J322" i="5"/>
  <c r="J300" i="6" s="1"/>
  <c r="S300" i="6" s="1"/>
  <c r="J206" i="7" s="1"/>
  <c r="J206" i="8" s="1"/>
  <c r="K322" i="5"/>
  <c r="K300" i="6" s="1"/>
  <c r="T300" i="6" s="1"/>
  <c r="K206" i="7" s="1"/>
  <c r="K206" i="8" s="1"/>
  <c r="L322" i="5"/>
  <c r="L300" i="6" s="1"/>
  <c r="U300" i="6" s="1"/>
  <c r="L206" i="7" s="1"/>
  <c r="L206" i="8" s="1"/>
  <c r="M322" i="5"/>
  <c r="M300" i="6" s="1"/>
  <c r="N322" i="5"/>
  <c r="F323" i="5"/>
  <c r="F303" i="6" s="1"/>
  <c r="O303" i="6" s="1"/>
  <c r="F208" i="7" s="1"/>
  <c r="F208" i="8" s="1"/>
  <c r="G323" i="5"/>
  <c r="G303" i="6" s="1"/>
  <c r="P303" i="6" s="1"/>
  <c r="G208" i="7" s="1"/>
  <c r="G208" i="8" s="1"/>
  <c r="I206" i="9" s="1"/>
  <c r="H323" i="5"/>
  <c r="H303" i="6" s="1"/>
  <c r="Q303" i="6" s="1"/>
  <c r="H208" i="7" s="1"/>
  <c r="H208" i="8" s="1"/>
  <c r="I323" i="5"/>
  <c r="I303" i="6" s="1"/>
  <c r="R303" i="6" s="1"/>
  <c r="I208" i="7" s="1"/>
  <c r="I208" i="8" s="1"/>
  <c r="J323" i="5"/>
  <c r="J303" i="6" s="1"/>
  <c r="S303" i="6" s="1"/>
  <c r="J208" i="7" s="1"/>
  <c r="J208" i="8" s="1"/>
  <c r="K323" i="5"/>
  <c r="K303" i="6" s="1"/>
  <c r="T303" i="6" s="1"/>
  <c r="K208" i="7" s="1"/>
  <c r="K208" i="8" s="1"/>
  <c r="M206" i="9" s="1"/>
  <c r="L323" i="5"/>
  <c r="L303" i="6" s="1"/>
  <c r="U303" i="6" s="1"/>
  <c r="L208" i="7" s="1"/>
  <c r="L208" i="8" s="1"/>
  <c r="M323" i="5"/>
  <c r="M303" i="6" s="1"/>
  <c r="V303" i="6" s="1"/>
  <c r="M208" i="7" s="1"/>
  <c r="M208" i="8" s="1"/>
  <c r="N323" i="5"/>
  <c r="F324" i="5"/>
  <c r="F302" i="6" s="1"/>
  <c r="O302" i="6" s="1"/>
  <c r="F207" i="7" s="1"/>
  <c r="G324" i="5"/>
  <c r="G302" i="6" s="1"/>
  <c r="P302" i="6" s="1"/>
  <c r="G207" i="7" s="1"/>
  <c r="G207" i="8" s="1"/>
  <c r="H324" i="5"/>
  <c r="H302" i="6" s="1"/>
  <c r="Q302" i="6" s="1"/>
  <c r="H207" i="7" s="1"/>
  <c r="H207" i="8" s="1"/>
  <c r="I324" i="5"/>
  <c r="I302" i="6" s="1"/>
  <c r="R302" i="6" s="1"/>
  <c r="I207" i="7" s="1"/>
  <c r="I207" i="8" s="1"/>
  <c r="J324" i="5"/>
  <c r="J302" i="6" s="1"/>
  <c r="S302" i="6" s="1"/>
  <c r="J207" i="7" s="1"/>
  <c r="J207" i="8" s="1"/>
  <c r="K324" i="5"/>
  <c r="K302" i="6" s="1"/>
  <c r="T302" i="6" s="1"/>
  <c r="K207" i="7" s="1"/>
  <c r="K207" i="8" s="1"/>
  <c r="L324" i="5"/>
  <c r="L302" i="6" s="1"/>
  <c r="U302" i="6" s="1"/>
  <c r="L207" i="7" s="1"/>
  <c r="L207" i="8" s="1"/>
  <c r="M324" i="5"/>
  <c r="M302" i="6" s="1"/>
  <c r="V302" i="6" s="1"/>
  <c r="M207" i="7" s="1"/>
  <c r="M207" i="8" s="1"/>
  <c r="N324" i="5"/>
  <c r="F325" i="5"/>
  <c r="F304" i="6" s="1"/>
  <c r="O304" i="6" s="1"/>
  <c r="F209" i="7" s="1"/>
  <c r="F209" i="8" s="1"/>
  <c r="G325" i="5"/>
  <c r="G304" i="6" s="1"/>
  <c r="P304" i="6" s="1"/>
  <c r="G209" i="7" s="1"/>
  <c r="G209" i="8" s="1"/>
  <c r="I207" i="9" s="1"/>
  <c r="H325" i="5"/>
  <c r="H304" i="6" s="1"/>
  <c r="Q304" i="6" s="1"/>
  <c r="H209" i="7" s="1"/>
  <c r="H209" i="8" s="1"/>
  <c r="J207" i="9" s="1"/>
  <c r="I325" i="5"/>
  <c r="I304" i="6" s="1"/>
  <c r="R304" i="6" s="1"/>
  <c r="I209" i="7" s="1"/>
  <c r="I209" i="8" s="1"/>
  <c r="J325" i="5"/>
  <c r="J304" i="6" s="1"/>
  <c r="S304" i="6" s="1"/>
  <c r="J209" i="7" s="1"/>
  <c r="J209" i="8" s="1"/>
  <c r="K325" i="5"/>
  <c r="K304" i="6" s="1"/>
  <c r="T304" i="6" s="1"/>
  <c r="K209" i="7" s="1"/>
  <c r="K209" i="8" s="1"/>
  <c r="M207" i="9" s="1"/>
  <c r="L325" i="5"/>
  <c r="L304" i="6" s="1"/>
  <c r="U304" i="6" s="1"/>
  <c r="L209" i="7" s="1"/>
  <c r="L209" i="8" s="1"/>
  <c r="N207" i="9" s="1"/>
  <c r="M325" i="5"/>
  <c r="M304" i="6" s="1"/>
  <c r="V304" i="6" s="1"/>
  <c r="M209" i="7" s="1"/>
  <c r="M209" i="8" s="1"/>
  <c r="N325" i="5"/>
  <c r="F326" i="5"/>
  <c r="G326" i="5"/>
  <c r="H326" i="5"/>
  <c r="I326" i="5"/>
  <c r="J326" i="5"/>
  <c r="K326" i="5"/>
  <c r="L326" i="5"/>
  <c r="M326" i="5"/>
  <c r="N326" i="5"/>
  <c r="F327" i="5"/>
  <c r="F305" i="6" s="1"/>
  <c r="O305" i="6" s="1"/>
  <c r="F210" i="7" s="1"/>
  <c r="F210" i="8" s="1"/>
  <c r="G327" i="5"/>
  <c r="G305" i="6" s="1"/>
  <c r="P305" i="6" s="1"/>
  <c r="G210" i="7" s="1"/>
  <c r="G210" i="8" s="1"/>
  <c r="I208" i="9" s="1"/>
  <c r="H327" i="5"/>
  <c r="H305" i="6" s="1"/>
  <c r="Q305" i="6" s="1"/>
  <c r="H210" i="7" s="1"/>
  <c r="H210" i="8" s="1"/>
  <c r="J208" i="9" s="1"/>
  <c r="I327" i="5"/>
  <c r="I305" i="6" s="1"/>
  <c r="R305" i="6" s="1"/>
  <c r="I210" i="7" s="1"/>
  <c r="I210" i="8" s="1"/>
  <c r="J327" i="5"/>
  <c r="J305" i="6" s="1"/>
  <c r="S305" i="6" s="1"/>
  <c r="J210" i="7" s="1"/>
  <c r="J210" i="8" s="1"/>
  <c r="K327" i="5"/>
  <c r="K305" i="6" s="1"/>
  <c r="T305" i="6" s="1"/>
  <c r="K210" i="7" s="1"/>
  <c r="K210" i="8" s="1"/>
  <c r="M208" i="9" s="1"/>
  <c r="L327" i="5"/>
  <c r="L305" i="6" s="1"/>
  <c r="U305" i="6" s="1"/>
  <c r="L210" i="7" s="1"/>
  <c r="L210" i="8" s="1"/>
  <c r="N208" i="9" s="1"/>
  <c r="M327" i="5"/>
  <c r="M305" i="6" s="1"/>
  <c r="N327" i="5"/>
  <c r="F328" i="5"/>
  <c r="F306" i="6" s="1"/>
  <c r="G328" i="5"/>
  <c r="G306" i="6" s="1"/>
  <c r="H328" i="5"/>
  <c r="H306" i="6" s="1"/>
  <c r="I328" i="5"/>
  <c r="I306" i="6" s="1"/>
  <c r="J328" i="5"/>
  <c r="J306" i="6" s="1"/>
  <c r="K328" i="5"/>
  <c r="K306" i="6" s="1"/>
  <c r="L328" i="5"/>
  <c r="L306" i="6" s="1"/>
  <c r="M328" i="5"/>
  <c r="M306" i="6" s="1"/>
  <c r="N328" i="5"/>
  <c r="F329" i="5"/>
  <c r="F307" i="6" s="1"/>
  <c r="O307" i="6" s="1"/>
  <c r="F211" i="7" s="1"/>
  <c r="G329" i="5"/>
  <c r="G307" i="6" s="1"/>
  <c r="P307" i="6" s="1"/>
  <c r="G211" i="7" s="1"/>
  <c r="G211" i="8" s="1"/>
  <c r="H329" i="5"/>
  <c r="H307" i="6" s="1"/>
  <c r="Q307" i="6" s="1"/>
  <c r="H211" i="7" s="1"/>
  <c r="H211" i="8" s="1"/>
  <c r="I329" i="5"/>
  <c r="I307" i="6" s="1"/>
  <c r="R307" i="6" s="1"/>
  <c r="I211" i="7" s="1"/>
  <c r="I211" i="8" s="1"/>
  <c r="J329" i="5"/>
  <c r="J307" i="6" s="1"/>
  <c r="S307" i="6" s="1"/>
  <c r="J211" i="7" s="1"/>
  <c r="J211" i="8" s="1"/>
  <c r="K329" i="5"/>
  <c r="K307" i="6" s="1"/>
  <c r="T307" i="6" s="1"/>
  <c r="K211" i="7" s="1"/>
  <c r="K211" i="8" s="1"/>
  <c r="L329" i="5"/>
  <c r="L307" i="6" s="1"/>
  <c r="U307" i="6" s="1"/>
  <c r="L211" i="7" s="1"/>
  <c r="L211" i="8" s="1"/>
  <c r="M329" i="5"/>
  <c r="M307" i="6" s="1"/>
  <c r="V307" i="6" s="1"/>
  <c r="M211" i="7" s="1"/>
  <c r="M211" i="8" s="1"/>
  <c r="N329" i="5"/>
  <c r="F330" i="5"/>
  <c r="F308" i="6" s="1"/>
  <c r="O308" i="6" s="1"/>
  <c r="F212" i="7" s="1"/>
  <c r="F212" i="8" s="1"/>
  <c r="G330" i="5"/>
  <c r="G308" i="6" s="1"/>
  <c r="P308" i="6" s="1"/>
  <c r="G212" i="7" s="1"/>
  <c r="G212" i="8" s="1"/>
  <c r="I41" i="9" s="1"/>
  <c r="H330" i="5"/>
  <c r="H308" i="6" s="1"/>
  <c r="Q308" i="6" s="1"/>
  <c r="H212" i="7" s="1"/>
  <c r="H212" i="8" s="1"/>
  <c r="J41" i="9" s="1"/>
  <c r="I330" i="5"/>
  <c r="I308" i="6" s="1"/>
  <c r="R308" i="6" s="1"/>
  <c r="I212" i="7" s="1"/>
  <c r="I212" i="8" s="1"/>
  <c r="J330" i="5"/>
  <c r="J308" i="6" s="1"/>
  <c r="S308" i="6" s="1"/>
  <c r="J212" i="7" s="1"/>
  <c r="J212" i="8" s="1"/>
  <c r="K330" i="5"/>
  <c r="K308" i="6" s="1"/>
  <c r="T308" i="6" s="1"/>
  <c r="K212" i="7" s="1"/>
  <c r="K212" i="8" s="1"/>
  <c r="M41" i="9" s="1"/>
  <c r="L330" i="5"/>
  <c r="L308" i="6" s="1"/>
  <c r="M330" i="5"/>
  <c r="M308" i="6" s="1"/>
  <c r="V308" i="6" s="1"/>
  <c r="M212" i="7" s="1"/>
  <c r="M212" i="8" s="1"/>
  <c r="N330" i="5"/>
  <c r="F331" i="5"/>
  <c r="F309" i="6" s="1"/>
  <c r="G331" i="5"/>
  <c r="G309" i="6" s="1"/>
  <c r="H331" i="5"/>
  <c r="H309" i="6" s="1"/>
  <c r="I331" i="5"/>
  <c r="I309" i="6" s="1"/>
  <c r="J331" i="5"/>
  <c r="J309" i="6" s="1"/>
  <c r="K331" i="5"/>
  <c r="K309" i="6" s="1"/>
  <c r="L331" i="5"/>
  <c r="L309" i="6" s="1"/>
  <c r="M331" i="5"/>
  <c r="M309" i="6" s="1"/>
  <c r="N331" i="5"/>
  <c r="F332" i="5"/>
  <c r="F310" i="6" s="1"/>
  <c r="O310" i="6" s="1"/>
  <c r="F213" i="7" s="1"/>
  <c r="F213" i="8" s="1"/>
  <c r="G332" i="5"/>
  <c r="G310" i="6" s="1"/>
  <c r="P310" i="6" s="1"/>
  <c r="G213" i="7" s="1"/>
  <c r="G213" i="8" s="1"/>
  <c r="H332" i="5"/>
  <c r="H310" i="6" s="1"/>
  <c r="Q310" i="6" s="1"/>
  <c r="H213" i="7" s="1"/>
  <c r="H213" i="8" s="1"/>
  <c r="I332" i="5"/>
  <c r="I310" i="6" s="1"/>
  <c r="R310" i="6" s="1"/>
  <c r="I213" i="7" s="1"/>
  <c r="I213" i="8" s="1"/>
  <c r="J332" i="5"/>
  <c r="J310" i="6" s="1"/>
  <c r="S310" i="6" s="1"/>
  <c r="J213" i="7" s="1"/>
  <c r="J213" i="8" s="1"/>
  <c r="K332" i="5"/>
  <c r="K310" i="6" s="1"/>
  <c r="T310" i="6" s="1"/>
  <c r="K213" i="7" s="1"/>
  <c r="K213" i="8" s="1"/>
  <c r="L332" i="5"/>
  <c r="L310" i="6" s="1"/>
  <c r="U310" i="6" s="1"/>
  <c r="L213" i="7" s="1"/>
  <c r="L213" i="8" s="1"/>
  <c r="M332" i="5"/>
  <c r="M310" i="6" s="1"/>
  <c r="V310" i="6" s="1"/>
  <c r="M213" i="7" s="1"/>
  <c r="M213" i="8" s="1"/>
  <c r="N332" i="5"/>
  <c r="F333" i="5"/>
  <c r="F311" i="6" s="1"/>
  <c r="O311" i="6" s="1"/>
  <c r="F214" i="7" s="1"/>
  <c r="F214" i="8" s="1"/>
  <c r="G333" i="5"/>
  <c r="G311" i="6" s="1"/>
  <c r="P311" i="6" s="1"/>
  <c r="G214" i="7" s="1"/>
  <c r="G214" i="8" s="1"/>
  <c r="I212" i="9" s="1"/>
  <c r="H333" i="5"/>
  <c r="H311" i="6" s="1"/>
  <c r="Q311" i="6" s="1"/>
  <c r="H214" i="7" s="1"/>
  <c r="H214" i="8" s="1"/>
  <c r="J212" i="9" s="1"/>
  <c r="I333" i="5"/>
  <c r="I311" i="6" s="1"/>
  <c r="R311" i="6" s="1"/>
  <c r="I214" i="7" s="1"/>
  <c r="I214" i="8" s="1"/>
  <c r="K212" i="9" s="1"/>
  <c r="J333" i="5"/>
  <c r="J311" i="6" s="1"/>
  <c r="S311" i="6" s="1"/>
  <c r="J214" i="7" s="1"/>
  <c r="J214" i="8" s="1"/>
  <c r="L212" i="9" s="1"/>
  <c r="K333" i="5"/>
  <c r="K311" i="6" s="1"/>
  <c r="T311" i="6" s="1"/>
  <c r="K214" i="7" s="1"/>
  <c r="K214" i="8" s="1"/>
  <c r="M212" i="9" s="1"/>
  <c r="L333" i="5"/>
  <c r="L311" i="6" s="1"/>
  <c r="M333" i="5"/>
  <c r="M311" i="6" s="1"/>
  <c r="V311" i="6" s="1"/>
  <c r="M214" i="7" s="1"/>
  <c r="M214" i="8" s="1"/>
  <c r="O212" i="9" s="1"/>
  <c r="N333" i="5"/>
  <c r="F334" i="5"/>
  <c r="F312" i="6" s="1"/>
  <c r="G334" i="5"/>
  <c r="G312" i="6" s="1"/>
  <c r="H334" i="5"/>
  <c r="H312" i="6" s="1"/>
  <c r="I334" i="5"/>
  <c r="I312" i="6" s="1"/>
  <c r="J334" i="5"/>
  <c r="J312" i="6" s="1"/>
  <c r="K334" i="5"/>
  <c r="K312" i="6" s="1"/>
  <c r="L334" i="5"/>
  <c r="L312" i="6" s="1"/>
  <c r="M334" i="5"/>
  <c r="M312" i="6" s="1"/>
  <c r="N334" i="5"/>
  <c r="F335" i="5"/>
  <c r="F313" i="6" s="1"/>
  <c r="O313" i="6" s="1"/>
  <c r="F215" i="7" s="1"/>
  <c r="F215" i="8" s="1"/>
  <c r="G335" i="5"/>
  <c r="G313" i="6" s="1"/>
  <c r="P313" i="6" s="1"/>
  <c r="G215" i="7" s="1"/>
  <c r="G215" i="8" s="1"/>
  <c r="H335" i="5"/>
  <c r="H313" i="6" s="1"/>
  <c r="Q313" i="6" s="1"/>
  <c r="H215" i="7" s="1"/>
  <c r="H215" i="8" s="1"/>
  <c r="J213" i="9" s="1"/>
  <c r="I335" i="5"/>
  <c r="I313" i="6" s="1"/>
  <c r="R313" i="6" s="1"/>
  <c r="I215" i="7" s="1"/>
  <c r="I215" i="8" s="1"/>
  <c r="K213" i="9" s="1"/>
  <c r="J335" i="5"/>
  <c r="J313" i="6" s="1"/>
  <c r="S313" i="6" s="1"/>
  <c r="J215" i="7" s="1"/>
  <c r="J215" i="8" s="1"/>
  <c r="L213" i="9" s="1"/>
  <c r="K335" i="5"/>
  <c r="K313" i="6" s="1"/>
  <c r="T313" i="6" s="1"/>
  <c r="K215" i="7" s="1"/>
  <c r="K215" i="8" s="1"/>
  <c r="L335" i="5"/>
  <c r="L313" i="6" s="1"/>
  <c r="U313" i="6" s="1"/>
  <c r="L215" i="7" s="1"/>
  <c r="L215" i="8" s="1"/>
  <c r="N213" i="9" s="1"/>
  <c r="M335" i="5"/>
  <c r="M313" i="6" s="1"/>
  <c r="V313" i="6" s="1"/>
  <c r="M215" i="7" s="1"/>
  <c r="M215" i="8" s="1"/>
  <c r="O213" i="9" s="1"/>
  <c r="N335" i="5"/>
  <c r="F336" i="5"/>
  <c r="F314" i="6" s="1"/>
  <c r="O314" i="6" s="1"/>
  <c r="F216" i="7" s="1"/>
  <c r="F216" i="8" s="1"/>
  <c r="G336" i="5"/>
  <c r="G314" i="6" s="1"/>
  <c r="P314" i="6" s="1"/>
  <c r="G216" i="7" s="1"/>
  <c r="G216" i="8" s="1"/>
  <c r="I107" i="9" s="1"/>
  <c r="H336" i="5"/>
  <c r="H314" i="6" s="1"/>
  <c r="Q314" i="6" s="1"/>
  <c r="H216" i="7" s="1"/>
  <c r="H216" i="8" s="1"/>
  <c r="I336" i="5"/>
  <c r="I314" i="6" s="1"/>
  <c r="R314" i="6" s="1"/>
  <c r="I216" i="7" s="1"/>
  <c r="I216" i="8" s="1"/>
  <c r="K214" i="9" s="1"/>
  <c r="J336" i="5"/>
  <c r="J314" i="6" s="1"/>
  <c r="S314" i="6" s="1"/>
  <c r="J216" i="7" s="1"/>
  <c r="J216" i="8" s="1"/>
  <c r="K336" i="5"/>
  <c r="K314" i="6" s="1"/>
  <c r="T314" i="6" s="1"/>
  <c r="K216" i="7" s="1"/>
  <c r="K216" i="8" s="1"/>
  <c r="M107" i="9" s="1"/>
  <c r="L336" i="5"/>
  <c r="L314" i="6" s="1"/>
  <c r="U314" i="6" s="1"/>
  <c r="L216" i="7" s="1"/>
  <c r="L216" i="8" s="1"/>
  <c r="M336" i="5"/>
  <c r="M314" i="6" s="1"/>
  <c r="V314" i="6" s="1"/>
  <c r="M216" i="7" s="1"/>
  <c r="M216" i="8" s="1"/>
  <c r="O214" i="9" s="1"/>
  <c r="N336" i="5"/>
  <c r="F337" i="5"/>
  <c r="G337" i="5"/>
  <c r="H337" i="5"/>
  <c r="I337" i="5"/>
  <c r="J337" i="5"/>
  <c r="K337" i="5"/>
  <c r="L337" i="5"/>
  <c r="M337" i="5"/>
  <c r="N337" i="5"/>
  <c r="F338" i="5"/>
  <c r="F315" i="6" s="1"/>
  <c r="O315" i="6" s="1"/>
  <c r="F217" i="7" s="1"/>
  <c r="G338" i="5"/>
  <c r="G315" i="6" s="1"/>
  <c r="H338" i="5"/>
  <c r="H315" i="6" s="1"/>
  <c r="Q315" i="6" s="1"/>
  <c r="H217" i="7" s="1"/>
  <c r="H217" i="8" s="1"/>
  <c r="I338" i="5"/>
  <c r="I315" i="6" s="1"/>
  <c r="R315" i="6" s="1"/>
  <c r="I217" i="7" s="1"/>
  <c r="I217" i="8" s="1"/>
  <c r="J338" i="5"/>
  <c r="J315" i="6" s="1"/>
  <c r="S315" i="6" s="1"/>
  <c r="J217" i="7" s="1"/>
  <c r="J217" i="8" s="1"/>
  <c r="K338" i="5"/>
  <c r="K315" i="6" s="1"/>
  <c r="T315" i="6" s="1"/>
  <c r="K217" i="7" s="1"/>
  <c r="K217" i="8" s="1"/>
  <c r="M215" i="9" s="1"/>
  <c r="L338" i="5"/>
  <c r="L315" i="6" s="1"/>
  <c r="U315" i="6" s="1"/>
  <c r="L217" i="7" s="1"/>
  <c r="L217" i="8" s="1"/>
  <c r="M338" i="5"/>
  <c r="M315" i="6" s="1"/>
  <c r="V315" i="6" s="1"/>
  <c r="M217" i="7" s="1"/>
  <c r="M217" i="8" s="1"/>
  <c r="N338" i="5"/>
  <c r="F339" i="5"/>
  <c r="F316" i="6" s="1"/>
  <c r="G339" i="5"/>
  <c r="G316" i="6" s="1"/>
  <c r="H339" i="5"/>
  <c r="H316" i="6" s="1"/>
  <c r="I339" i="5"/>
  <c r="I316" i="6" s="1"/>
  <c r="J339" i="5"/>
  <c r="J316" i="6" s="1"/>
  <c r="K339" i="5"/>
  <c r="K316" i="6" s="1"/>
  <c r="L339" i="5"/>
  <c r="L316" i="6" s="1"/>
  <c r="M339" i="5"/>
  <c r="M316" i="6" s="1"/>
  <c r="N339" i="5"/>
  <c r="F340" i="5"/>
  <c r="F317" i="6" s="1"/>
  <c r="O317" i="6" s="1"/>
  <c r="F218" i="7" s="1"/>
  <c r="F218" i="8" s="1"/>
  <c r="G340" i="5"/>
  <c r="G317" i="6" s="1"/>
  <c r="P317" i="6" s="1"/>
  <c r="G218" i="7" s="1"/>
  <c r="G218" i="8" s="1"/>
  <c r="H340" i="5"/>
  <c r="H317" i="6" s="1"/>
  <c r="Q317" i="6" s="1"/>
  <c r="H218" i="7" s="1"/>
  <c r="H218" i="8" s="1"/>
  <c r="I340" i="5"/>
  <c r="I317" i="6" s="1"/>
  <c r="R317" i="6" s="1"/>
  <c r="I218" i="7" s="1"/>
  <c r="I218" i="8" s="1"/>
  <c r="K157" i="9" s="1"/>
  <c r="J340" i="5"/>
  <c r="J317" i="6" s="1"/>
  <c r="S317" i="6" s="1"/>
  <c r="J218" i="7" s="1"/>
  <c r="J218" i="8" s="1"/>
  <c r="L157" i="9" s="1"/>
  <c r="K340" i="5"/>
  <c r="K317" i="6" s="1"/>
  <c r="T317" i="6" s="1"/>
  <c r="K218" i="7" s="1"/>
  <c r="K218" i="8" s="1"/>
  <c r="L340" i="5"/>
  <c r="L317" i="6" s="1"/>
  <c r="M340" i="5"/>
  <c r="M317" i="6" s="1"/>
  <c r="V317" i="6" s="1"/>
  <c r="M218" i="7" s="1"/>
  <c r="M218" i="8" s="1"/>
  <c r="O157" i="9" s="1"/>
  <c r="N340" i="5"/>
  <c r="F341" i="5"/>
  <c r="F318" i="6" s="1"/>
  <c r="G341" i="5"/>
  <c r="G318" i="6" s="1"/>
  <c r="H341" i="5"/>
  <c r="H318" i="6" s="1"/>
  <c r="I341" i="5"/>
  <c r="I318" i="6" s="1"/>
  <c r="J341" i="5"/>
  <c r="J318" i="6" s="1"/>
  <c r="K341" i="5"/>
  <c r="K318" i="6" s="1"/>
  <c r="L341" i="5"/>
  <c r="L318" i="6" s="1"/>
  <c r="M341" i="5"/>
  <c r="M318" i="6" s="1"/>
  <c r="N341" i="5"/>
  <c r="F342" i="5"/>
  <c r="F319" i="6" s="1"/>
  <c r="O319" i="6" s="1"/>
  <c r="F219" i="7" s="1"/>
  <c r="F219" i="8" s="1"/>
  <c r="G342" i="5"/>
  <c r="G319" i="6" s="1"/>
  <c r="P319" i="6" s="1"/>
  <c r="G219" i="7" s="1"/>
  <c r="G219" i="8" s="1"/>
  <c r="H342" i="5"/>
  <c r="H319" i="6" s="1"/>
  <c r="Q319" i="6" s="1"/>
  <c r="H219" i="7" s="1"/>
  <c r="H219" i="8" s="1"/>
  <c r="I342" i="5"/>
  <c r="I319" i="6" s="1"/>
  <c r="R319" i="6" s="1"/>
  <c r="I219" i="7" s="1"/>
  <c r="I219" i="8" s="1"/>
  <c r="K136" i="9" s="1"/>
  <c r="J342" i="5"/>
  <c r="J319" i="6" s="1"/>
  <c r="S319" i="6" s="1"/>
  <c r="J219" i="7" s="1"/>
  <c r="J219" i="8" s="1"/>
  <c r="K342" i="5"/>
  <c r="K319" i="6" s="1"/>
  <c r="T319" i="6" s="1"/>
  <c r="K219" i="7" s="1"/>
  <c r="K219" i="8" s="1"/>
  <c r="L342" i="5"/>
  <c r="L319" i="6" s="1"/>
  <c r="M342" i="5"/>
  <c r="M319" i="6" s="1"/>
  <c r="V319" i="6" s="1"/>
  <c r="M219" i="7" s="1"/>
  <c r="M219" i="8" s="1"/>
  <c r="O136" i="9" s="1"/>
  <c r="N342" i="5"/>
  <c r="F343" i="5"/>
  <c r="F320" i="6" s="1"/>
  <c r="G343" i="5"/>
  <c r="G320" i="6" s="1"/>
  <c r="H343" i="5"/>
  <c r="H320" i="6" s="1"/>
  <c r="I343" i="5"/>
  <c r="I320" i="6" s="1"/>
  <c r="J343" i="5"/>
  <c r="J320" i="6" s="1"/>
  <c r="K343" i="5"/>
  <c r="K320" i="6" s="1"/>
  <c r="L343" i="5"/>
  <c r="L320" i="6" s="1"/>
  <c r="M343" i="5"/>
  <c r="M320" i="6" s="1"/>
  <c r="N343" i="5"/>
  <c r="F344" i="5"/>
  <c r="F322" i="6" s="1"/>
  <c r="G344" i="5"/>
  <c r="G322" i="6" s="1"/>
  <c r="H344" i="5"/>
  <c r="H322" i="6" s="1"/>
  <c r="I344" i="5"/>
  <c r="I322" i="6" s="1"/>
  <c r="J344" i="5"/>
  <c r="J322" i="6" s="1"/>
  <c r="K344" i="5"/>
  <c r="K322" i="6" s="1"/>
  <c r="L344" i="5"/>
  <c r="L322" i="6" s="1"/>
  <c r="M344" i="5"/>
  <c r="M322" i="6" s="1"/>
  <c r="N344" i="5"/>
  <c r="F345" i="5"/>
  <c r="F321" i="6" s="1"/>
  <c r="O321" i="6" s="1"/>
  <c r="F220" i="7" s="1"/>
  <c r="F220" i="8" s="1"/>
  <c r="G345" i="5"/>
  <c r="G321" i="6" s="1"/>
  <c r="P321" i="6" s="1"/>
  <c r="G220" i="7" s="1"/>
  <c r="G220" i="8" s="1"/>
  <c r="H345" i="5"/>
  <c r="H321" i="6" s="1"/>
  <c r="Q321" i="6" s="1"/>
  <c r="H220" i="7" s="1"/>
  <c r="H220" i="8" s="1"/>
  <c r="I345" i="5"/>
  <c r="I321" i="6" s="1"/>
  <c r="R321" i="6" s="1"/>
  <c r="I220" i="7" s="1"/>
  <c r="I220" i="8" s="1"/>
  <c r="J345" i="5"/>
  <c r="J321" i="6" s="1"/>
  <c r="S321" i="6" s="1"/>
  <c r="J220" i="7" s="1"/>
  <c r="J220" i="8" s="1"/>
  <c r="K345" i="5"/>
  <c r="K321" i="6" s="1"/>
  <c r="T321" i="6" s="1"/>
  <c r="K220" i="7" s="1"/>
  <c r="K220" i="8" s="1"/>
  <c r="L345" i="5"/>
  <c r="L321" i="6" s="1"/>
  <c r="M345" i="5"/>
  <c r="M321" i="6" s="1"/>
  <c r="V321" i="6" s="1"/>
  <c r="M220" i="7" s="1"/>
  <c r="M220" i="8" s="1"/>
  <c r="N345" i="5"/>
  <c r="F346" i="5"/>
  <c r="F323" i="6" s="1"/>
  <c r="O323" i="6" s="1"/>
  <c r="F221" i="7" s="1"/>
  <c r="F221" i="8" s="1"/>
  <c r="G346" i="5"/>
  <c r="G323" i="6" s="1"/>
  <c r="P323" i="6" s="1"/>
  <c r="G221" i="7" s="1"/>
  <c r="G221" i="8" s="1"/>
  <c r="H346" i="5"/>
  <c r="H323" i="6" s="1"/>
  <c r="Q323" i="6" s="1"/>
  <c r="H221" i="7" s="1"/>
  <c r="H221" i="8" s="1"/>
  <c r="I346" i="5"/>
  <c r="I323" i="6" s="1"/>
  <c r="R323" i="6" s="1"/>
  <c r="I221" i="7" s="1"/>
  <c r="I221" i="8" s="1"/>
  <c r="J346" i="5"/>
  <c r="J323" i="6" s="1"/>
  <c r="S323" i="6" s="1"/>
  <c r="J221" i="7" s="1"/>
  <c r="J221" i="8" s="1"/>
  <c r="K346" i="5"/>
  <c r="K323" i="6" s="1"/>
  <c r="T323" i="6" s="1"/>
  <c r="K221" i="7" s="1"/>
  <c r="K221" i="8" s="1"/>
  <c r="L346" i="5"/>
  <c r="L323" i="6" s="1"/>
  <c r="U323" i="6" s="1"/>
  <c r="L221" i="7" s="1"/>
  <c r="L221" i="8" s="1"/>
  <c r="M346" i="5"/>
  <c r="M323" i="6" s="1"/>
  <c r="V323" i="6" s="1"/>
  <c r="M221" i="7" s="1"/>
  <c r="M221" i="8" s="1"/>
  <c r="N346" i="5"/>
  <c r="F347" i="5"/>
  <c r="F324" i="6" s="1"/>
  <c r="O324" i="6" s="1"/>
  <c r="F222" i="7" s="1"/>
  <c r="F222" i="8" s="1"/>
  <c r="G347" i="5"/>
  <c r="G324" i="6" s="1"/>
  <c r="P324" i="6" s="1"/>
  <c r="G222" i="7" s="1"/>
  <c r="G222" i="8" s="1"/>
  <c r="I220" i="9" s="1"/>
  <c r="H347" i="5"/>
  <c r="H324" i="6" s="1"/>
  <c r="Q324" i="6" s="1"/>
  <c r="H222" i="7" s="1"/>
  <c r="H222" i="8" s="1"/>
  <c r="I347" i="5"/>
  <c r="I324" i="6" s="1"/>
  <c r="R324" i="6" s="1"/>
  <c r="I222" i="7" s="1"/>
  <c r="I222" i="8" s="1"/>
  <c r="K220" i="9" s="1"/>
  <c r="J347" i="5"/>
  <c r="J324" i="6" s="1"/>
  <c r="S324" i="6" s="1"/>
  <c r="J222" i="7" s="1"/>
  <c r="J222" i="8" s="1"/>
  <c r="L220" i="9" s="1"/>
  <c r="K347" i="5"/>
  <c r="K324" i="6" s="1"/>
  <c r="T324" i="6" s="1"/>
  <c r="K222" i="7" s="1"/>
  <c r="K222" i="8" s="1"/>
  <c r="M220" i="9" s="1"/>
  <c r="L347" i="5"/>
  <c r="L324" i="6" s="1"/>
  <c r="M347" i="5"/>
  <c r="M324" i="6" s="1"/>
  <c r="V324" i="6" s="1"/>
  <c r="M222" i="7" s="1"/>
  <c r="M222" i="8" s="1"/>
  <c r="O220" i="9" s="1"/>
  <c r="N347" i="5"/>
  <c r="F348" i="5"/>
  <c r="F325" i="6" s="1"/>
  <c r="G348" i="5"/>
  <c r="G325" i="6" s="1"/>
  <c r="H348" i="5"/>
  <c r="H325" i="6" s="1"/>
  <c r="I348" i="5"/>
  <c r="I325" i="6" s="1"/>
  <c r="J348" i="5"/>
  <c r="J325" i="6" s="1"/>
  <c r="K348" i="5"/>
  <c r="K325" i="6" s="1"/>
  <c r="L348" i="5"/>
  <c r="L325" i="6" s="1"/>
  <c r="M348" i="5"/>
  <c r="M325" i="6" s="1"/>
  <c r="N348" i="5"/>
  <c r="F349" i="5"/>
  <c r="F326" i="6" s="1"/>
  <c r="O326" i="6" s="1"/>
  <c r="F223" i="7" s="1"/>
  <c r="F223" i="8" s="1"/>
  <c r="G349" i="5"/>
  <c r="G326" i="6" s="1"/>
  <c r="P326" i="6" s="1"/>
  <c r="G223" i="7" s="1"/>
  <c r="G223" i="8" s="1"/>
  <c r="H349" i="5"/>
  <c r="H326" i="6" s="1"/>
  <c r="Q326" i="6" s="1"/>
  <c r="H223" i="7" s="1"/>
  <c r="H223" i="8" s="1"/>
  <c r="I349" i="5"/>
  <c r="I326" i="6" s="1"/>
  <c r="R326" i="6" s="1"/>
  <c r="I223" i="7" s="1"/>
  <c r="I223" i="8" s="1"/>
  <c r="K196" i="9" s="1"/>
  <c r="J349" i="5"/>
  <c r="J326" i="6" s="1"/>
  <c r="S326" i="6" s="1"/>
  <c r="J223" i="7" s="1"/>
  <c r="J223" i="8" s="1"/>
  <c r="K349" i="5"/>
  <c r="K326" i="6" s="1"/>
  <c r="T326" i="6" s="1"/>
  <c r="K223" i="7" s="1"/>
  <c r="K223" i="8" s="1"/>
  <c r="L349" i="5"/>
  <c r="L326" i="6" s="1"/>
  <c r="U326" i="6" s="1"/>
  <c r="L223" i="7" s="1"/>
  <c r="L223" i="8" s="1"/>
  <c r="M349" i="5"/>
  <c r="M326" i="6" s="1"/>
  <c r="V326" i="6" s="1"/>
  <c r="M223" i="7" s="1"/>
  <c r="M223" i="8" s="1"/>
  <c r="O196" i="9" s="1"/>
  <c r="N349" i="5"/>
  <c r="F350" i="5"/>
  <c r="F327" i="6" s="1"/>
  <c r="O327" i="6" s="1"/>
  <c r="F224" i="7" s="1"/>
  <c r="F224" i="8" s="1"/>
  <c r="G350" i="5"/>
  <c r="G327" i="6" s="1"/>
  <c r="P327" i="6" s="1"/>
  <c r="G224" i="7" s="1"/>
  <c r="G224" i="8" s="1"/>
  <c r="H350" i="5"/>
  <c r="H327" i="6" s="1"/>
  <c r="Q327" i="6" s="1"/>
  <c r="H224" i="7" s="1"/>
  <c r="H224" i="8" s="1"/>
  <c r="J222" i="9" s="1"/>
  <c r="I350" i="5"/>
  <c r="I327" i="6" s="1"/>
  <c r="R327" i="6" s="1"/>
  <c r="I224" i="7" s="1"/>
  <c r="I224" i="8" s="1"/>
  <c r="J350" i="5"/>
  <c r="J327" i="6" s="1"/>
  <c r="S327" i="6" s="1"/>
  <c r="J224" i="7" s="1"/>
  <c r="J224" i="8" s="1"/>
  <c r="K350" i="5"/>
  <c r="K327" i="6" s="1"/>
  <c r="T327" i="6" s="1"/>
  <c r="K224" i="7" s="1"/>
  <c r="K224" i="8" s="1"/>
  <c r="L350" i="5"/>
  <c r="L327" i="6" s="1"/>
  <c r="M350" i="5"/>
  <c r="M327" i="6" s="1"/>
  <c r="V327" i="6" s="1"/>
  <c r="M224" i="7" s="1"/>
  <c r="M224" i="8" s="1"/>
  <c r="N350" i="5"/>
  <c r="F351" i="5"/>
  <c r="F328" i="6" s="1"/>
  <c r="G351" i="5"/>
  <c r="G328" i="6" s="1"/>
  <c r="H351" i="5"/>
  <c r="H328" i="6" s="1"/>
  <c r="I351" i="5"/>
  <c r="I328" i="6" s="1"/>
  <c r="J351" i="5"/>
  <c r="J328" i="6" s="1"/>
  <c r="K351" i="5"/>
  <c r="K328" i="6" s="1"/>
  <c r="L351" i="5"/>
  <c r="L328" i="6" s="1"/>
  <c r="M351" i="5"/>
  <c r="M328" i="6" s="1"/>
  <c r="N351" i="5"/>
  <c r="F352" i="5"/>
  <c r="F329" i="6" s="1"/>
  <c r="O329" i="6" s="1"/>
  <c r="F225" i="7" s="1"/>
  <c r="F225" i="8" s="1"/>
  <c r="G352" i="5"/>
  <c r="G329" i="6" s="1"/>
  <c r="P329" i="6" s="1"/>
  <c r="G225" i="7" s="1"/>
  <c r="G225" i="8" s="1"/>
  <c r="I103" i="9" s="1"/>
  <c r="H352" i="5"/>
  <c r="H329" i="6" s="1"/>
  <c r="Q329" i="6" s="1"/>
  <c r="H225" i="7" s="1"/>
  <c r="H225" i="8" s="1"/>
  <c r="J103" i="9" s="1"/>
  <c r="I352" i="5"/>
  <c r="I329" i="6" s="1"/>
  <c r="R329" i="6" s="1"/>
  <c r="I225" i="7" s="1"/>
  <c r="I225" i="8" s="1"/>
  <c r="K103" i="9" s="1"/>
  <c r="J352" i="5"/>
  <c r="J329" i="6" s="1"/>
  <c r="S329" i="6" s="1"/>
  <c r="J225" i="7" s="1"/>
  <c r="J225" i="8" s="1"/>
  <c r="K352" i="5"/>
  <c r="K329" i="6" s="1"/>
  <c r="T329" i="6" s="1"/>
  <c r="K225" i="7" s="1"/>
  <c r="K225" i="8" s="1"/>
  <c r="M103" i="9" s="1"/>
  <c r="L352" i="5"/>
  <c r="L329" i="6" s="1"/>
  <c r="M352" i="5"/>
  <c r="M329" i="6" s="1"/>
  <c r="V329" i="6" s="1"/>
  <c r="M225" i="7" s="1"/>
  <c r="M225" i="8" s="1"/>
  <c r="O103" i="9" s="1"/>
  <c r="N352" i="5"/>
  <c r="F353" i="5"/>
  <c r="F330" i="6" s="1"/>
  <c r="G353" i="5"/>
  <c r="G330" i="6" s="1"/>
  <c r="H353" i="5"/>
  <c r="H330" i="6" s="1"/>
  <c r="I353" i="5"/>
  <c r="I330" i="6" s="1"/>
  <c r="J353" i="5"/>
  <c r="J330" i="6" s="1"/>
  <c r="K353" i="5"/>
  <c r="K330" i="6" s="1"/>
  <c r="L353" i="5"/>
  <c r="L330" i="6" s="1"/>
  <c r="M353" i="5"/>
  <c r="M330" i="6" s="1"/>
  <c r="N353" i="5"/>
  <c r="F354" i="5"/>
  <c r="F332" i="6" s="1"/>
  <c r="G354" i="5"/>
  <c r="G332" i="6" s="1"/>
  <c r="H354" i="5"/>
  <c r="H332" i="6" s="1"/>
  <c r="I354" i="5"/>
  <c r="I332" i="6" s="1"/>
  <c r="J354" i="5"/>
  <c r="J332" i="6" s="1"/>
  <c r="K354" i="5"/>
  <c r="K332" i="6" s="1"/>
  <c r="L354" i="5"/>
  <c r="L332" i="6" s="1"/>
  <c r="M354" i="5"/>
  <c r="M332" i="6" s="1"/>
  <c r="N354" i="5"/>
  <c r="F355" i="5"/>
  <c r="F331" i="6" s="1"/>
  <c r="O331" i="6" s="1"/>
  <c r="F226" i="7" s="1"/>
  <c r="F226" i="8" s="1"/>
  <c r="G355" i="5"/>
  <c r="G331" i="6" s="1"/>
  <c r="P331" i="6" s="1"/>
  <c r="G226" i="7" s="1"/>
  <c r="G226" i="8" s="1"/>
  <c r="I110" i="9" s="1"/>
  <c r="H355" i="5"/>
  <c r="H331" i="6" s="1"/>
  <c r="Q331" i="6" s="1"/>
  <c r="H226" i="7" s="1"/>
  <c r="H226" i="8" s="1"/>
  <c r="I355" i="5"/>
  <c r="I331" i="6" s="1"/>
  <c r="R331" i="6" s="1"/>
  <c r="I226" i="7" s="1"/>
  <c r="I226" i="8" s="1"/>
  <c r="J355" i="5"/>
  <c r="J331" i="6" s="1"/>
  <c r="S331" i="6" s="1"/>
  <c r="J226" i="7" s="1"/>
  <c r="J226" i="8" s="1"/>
  <c r="K355" i="5"/>
  <c r="K331" i="6" s="1"/>
  <c r="T331" i="6" s="1"/>
  <c r="K226" i="7" s="1"/>
  <c r="K226" i="8" s="1"/>
  <c r="M110" i="9" s="1"/>
  <c r="L355" i="5"/>
  <c r="L331" i="6" s="1"/>
  <c r="M355" i="5"/>
  <c r="M331" i="6" s="1"/>
  <c r="V331" i="6" s="1"/>
  <c r="M226" i="7" s="1"/>
  <c r="M226" i="8" s="1"/>
  <c r="N355" i="5"/>
  <c r="F356" i="5"/>
  <c r="F333" i="6" s="1"/>
  <c r="O333" i="6" s="1"/>
  <c r="F227" i="7" s="1"/>
  <c r="G356" i="5"/>
  <c r="G333" i="6" s="1"/>
  <c r="P333" i="6" s="1"/>
  <c r="G227" i="7" s="1"/>
  <c r="G227" i="8" s="1"/>
  <c r="H356" i="5"/>
  <c r="H333" i="6" s="1"/>
  <c r="Q333" i="6" s="1"/>
  <c r="H227" i="7" s="1"/>
  <c r="H227" i="8" s="1"/>
  <c r="I356" i="5"/>
  <c r="I333" i="6" s="1"/>
  <c r="R333" i="6" s="1"/>
  <c r="I227" i="7" s="1"/>
  <c r="I227" i="8" s="1"/>
  <c r="J356" i="5"/>
  <c r="J333" i="6" s="1"/>
  <c r="S333" i="6" s="1"/>
  <c r="J227" i="7" s="1"/>
  <c r="J227" i="8" s="1"/>
  <c r="K356" i="5"/>
  <c r="K333" i="6" s="1"/>
  <c r="T333" i="6" s="1"/>
  <c r="K227" i="7" s="1"/>
  <c r="K227" i="8" s="1"/>
  <c r="L356" i="5"/>
  <c r="L333" i="6" s="1"/>
  <c r="U333" i="6" s="1"/>
  <c r="L227" i="7" s="1"/>
  <c r="L227" i="8" s="1"/>
  <c r="M356" i="5"/>
  <c r="M333" i="6" s="1"/>
  <c r="V333" i="6" s="1"/>
  <c r="M227" i="7" s="1"/>
  <c r="M227" i="8" s="1"/>
  <c r="N356" i="5"/>
  <c r="F357" i="5"/>
  <c r="F334" i="6" s="1"/>
  <c r="O334" i="6" s="1"/>
  <c r="F228" i="7" s="1"/>
  <c r="F228" i="8" s="1"/>
  <c r="G357" i="5"/>
  <c r="G334" i="6" s="1"/>
  <c r="P334" i="6" s="1"/>
  <c r="G228" i="7" s="1"/>
  <c r="G228" i="8" s="1"/>
  <c r="H357" i="5"/>
  <c r="H334" i="6" s="1"/>
  <c r="Q334" i="6" s="1"/>
  <c r="H228" i="7" s="1"/>
  <c r="H228" i="8" s="1"/>
  <c r="I357" i="5"/>
  <c r="I334" i="6" s="1"/>
  <c r="R334" i="6" s="1"/>
  <c r="I228" i="7" s="1"/>
  <c r="I228" i="8" s="1"/>
  <c r="J357" i="5"/>
  <c r="J334" i="6" s="1"/>
  <c r="S334" i="6" s="1"/>
  <c r="J228" i="7" s="1"/>
  <c r="J228" i="8" s="1"/>
  <c r="K357" i="5"/>
  <c r="K334" i="6" s="1"/>
  <c r="T334" i="6" s="1"/>
  <c r="K228" i="7" s="1"/>
  <c r="K228" i="8" s="1"/>
  <c r="L357" i="5"/>
  <c r="L334" i="6" s="1"/>
  <c r="U334" i="6" s="1"/>
  <c r="L228" i="7" s="1"/>
  <c r="L228" i="8" s="1"/>
  <c r="M357" i="5"/>
  <c r="M334" i="6" s="1"/>
  <c r="V334" i="6" s="1"/>
  <c r="M228" i="7" s="1"/>
  <c r="M228" i="8" s="1"/>
  <c r="N357" i="5"/>
  <c r="F358" i="5"/>
  <c r="F336" i="6" s="1"/>
  <c r="G358" i="5"/>
  <c r="G336" i="6" s="1"/>
  <c r="H358" i="5"/>
  <c r="H336" i="6" s="1"/>
  <c r="I358" i="5"/>
  <c r="I336" i="6" s="1"/>
  <c r="J358" i="5"/>
  <c r="J336" i="6" s="1"/>
  <c r="K358" i="5"/>
  <c r="K336" i="6" s="1"/>
  <c r="L358" i="5"/>
  <c r="L336" i="6" s="1"/>
  <c r="M358" i="5"/>
  <c r="M336" i="6" s="1"/>
  <c r="N358" i="5"/>
  <c r="F359" i="5"/>
  <c r="F335" i="6" s="1"/>
  <c r="O335" i="6" s="1"/>
  <c r="F229" i="7" s="1"/>
  <c r="F229" i="8" s="1"/>
  <c r="G359" i="5"/>
  <c r="G335" i="6" s="1"/>
  <c r="P335" i="6" s="1"/>
  <c r="G229" i="7" s="1"/>
  <c r="G229" i="8" s="1"/>
  <c r="H359" i="5"/>
  <c r="H335" i="6" s="1"/>
  <c r="Q335" i="6" s="1"/>
  <c r="H229" i="7" s="1"/>
  <c r="H229" i="8" s="1"/>
  <c r="J227" i="9" s="1"/>
  <c r="I359" i="5"/>
  <c r="I335" i="6" s="1"/>
  <c r="R335" i="6" s="1"/>
  <c r="I229" i="7" s="1"/>
  <c r="I229" i="8" s="1"/>
  <c r="J359" i="5"/>
  <c r="J335" i="6" s="1"/>
  <c r="S335" i="6" s="1"/>
  <c r="J229" i="7" s="1"/>
  <c r="J229" i="8" s="1"/>
  <c r="L227" i="9" s="1"/>
  <c r="K359" i="5"/>
  <c r="K335" i="6" s="1"/>
  <c r="T335" i="6" s="1"/>
  <c r="K229" i="7" s="1"/>
  <c r="K229" i="8" s="1"/>
  <c r="L359" i="5"/>
  <c r="L335" i="6" s="1"/>
  <c r="M359" i="5"/>
  <c r="M335" i="6" s="1"/>
  <c r="V335" i="6" s="1"/>
  <c r="M229" i="7" s="1"/>
  <c r="M229" i="8" s="1"/>
  <c r="N359" i="5"/>
  <c r="F360" i="5"/>
  <c r="F337" i="6" s="1"/>
  <c r="O337" i="6" s="1"/>
  <c r="F230" i="7" s="1"/>
  <c r="F230" i="8" s="1"/>
  <c r="G360" i="5"/>
  <c r="G337" i="6" s="1"/>
  <c r="P337" i="6" s="1"/>
  <c r="G230" i="7" s="1"/>
  <c r="G230" i="8" s="1"/>
  <c r="I310" i="9" s="1"/>
  <c r="H360" i="5"/>
  <c r="H337" i="6" s="1"/>
  <c r="Q337" i="6" s="1"/>
  <c r="H230" i="7" s="1"/>
  <c r="H230" i="8" s="1"/>
  <c r="I360" i="5"/>
  <c r="I337" i="6" s="1"/>
  <c r="R337" i="6" s="1"/>
  <c r="I230" i="7" s="1"/>
  <c r="I230" i="8" s="1"/>
  <c r="J360" i="5"/>
  <c r="J337" i="6" s="1"/>
  <c r="S337" i="6" s="1"/>
  <c r="J230" i="7" s="1"/>
  <c r="J230" i="8" s="1"/>
  <c r="K360" i="5"/>
  <c r="K337" i="6" s="1"/>
  <c r="T337" i="6" s="1"/>
  <c r="K230" i="7" s="1"/>
  <c r="K230" i="8" s="1"/>
  <c r="M310" i="9" s="1"/>
  <c r="L360" i="5"/>
  <c r="L337" i="6" s="1"/>
  <c r="M360" i="5"/>
  <c r="M337" i="6" s="1"/>
  <c r="V337" i="6" s="1"/>
  <c r="M230" i="7" s="1"/>
  <c r="M230" i="8" s="1"/>
  <c r="N360" i="5"/>
  <c r="F361" i="5"/>
  <c r="F338" i="6" s="1"/>
  <c r="G361" i="5"/>
  <c r="G338" i="6" s="1"/>
  <c r="H361" i="5"/>
  <c r="H338" i="6" s="1"/>
  <c r="I361" i="5"/>
  <c r="I338" i="6" s="1"/>
  <c r="J361" i="5"/>
  <c r="J338" i="6" s="1"/>
  <c r="K361" i="5"/>
  <c r="K338" i="6" s="1"/>
  <c r="L361" i="5"/>
  <c r="L338" i="6" s="1"/>
  <c r="M361" i="5"/>
  <c r="M338" i="6" s="1"/>
  <c r="N361" i="5"/>
  <c r="F362" i="5"/>
  <c r="F339" i="6" s="1"/>
  <c r="O339" i="6" s="1"/>
  <c r="F231" i="7" s="1"/>
  <c r="F231" i="8" s="1"/>
  <c r="G362" i="5"/>
  <c r="G339" i="6" s="1"/>
  <c r="P339" i="6" s="1"/>
  <c r="G231" i="7" s="1"/>
  <c r="H362" i="5"/>
  <c r="H339" i="6" s="1"/>
  <c r="Q339" i="6" s="1"/>
  <c r="H231" i="7" s="1"/>
  <c r="H231" i="8" s="1"/>
  <c r="J210" i="9" s="1"/>
  <c r="I362" i="5"/>
  <c r="I339" i="6" s="1"/>
  <c r="R339" i="6" s="1"/>
  <c r="I231" i="7" s="1"/>
  <c r="I231" i="8" s="1"/>
  <c r="J362" i="5"/>
  <c r="J339" i="6" s="1"/>
  <c r="S339" i="6" s="1"/>
  <c r="J231" i="7" s="1"/>
  <c r="J231" i="8" s="1"/>
  <c r="K362" i="5"/>
  <c r="K339" i="6" s="1"/>
  <c r="T339" i="6" s="1"/>
  <c r="K231" i="7" s="1"/>
  <c r="K231" i="8" s="1"/>
  <c r="L362" i="5"/>
  <c r="L339" i="6" s="1"/>
  <c r="M362" i="5"/>
  <c r="M339" i="6" s="1"/>
  <c r="V339" i="6" s="1"/>
  <c r="M231" i="7" s="1"/>
  <c r="M231" i="8" s="1"/>
  <c r="N362" i="5"/>
  <c r="F363" i="5"/>
  <c r="F340" i="6" s="1"/>
  <c r="G363" i="5"/>
  <c r="G340" i="6" s="1"/>
  <c r="H363" i="5"/>
  <c r="H340" i="6" s="1"/>
  <c r="I363" i="5"/>
  <c r="I340" i="6" s="1"/>
  <c r="J363" i="5"/>
  <c r="J340" i="6" s="1"/>
  <c r="K363" i="5"/>
  <c r="K340" i="6" s="1"/>
  <c r="L363" i="5"/>
  <c r="L340" i="6" s="1"/>
  <c r="M363" i="5"/>
  <c r="M340" i="6" s="1"/>
  <c r="N363" i="5"/>
  <c r="F364" i="5"/>
  <c r="F341" i="6" s="1"/>
  <c r="O341" i="6" s="1"/>
  <c r="F232" i="7" s="1"/>
  <c r="F232" i="8" s="1"/>
  <c r="G364" i="5"/>
  <c r="G341" i="6" s="1"/>
  <c r="P341" i="6" s="1"/>
  <c r="G232" i="7" s="1"/>
  <c r="G232" i="8" s="1"/>
  <c r="I81" i="9" s="1"/>
  <c r="H364" i="5"/>
  <c r="H341" i="6" s="1"/>
  <c r="Q341" i="6" s="1"/>
  <c r="H232" i="7" s="1"/>
  <c r="H232" i="8" s="1"/>
  <c r="J81" i="9" s="1"/>
  <c r="I364" i="5"/>
  <c r="I341" i="6" s="1"/>
  <c r="R341" i="6" s="1"/>
  <c r="I232" i="7" s="1"/>
  <c r="I232" i="8" s="1"/>
  <c r="K81" i="9" s="1"/>
  <c r="J364" i="5"/>
  <c r="J341" i="6" s="1"/>
  <c r="S341" i="6" s="1"/>
  <c r="J232" i="7" s="1"/>
  <c r="J232" i="8" s="1"/>
  <c r="K364" i="5"/>
  <c r="K341" i="6" s="1"/>
  <c r="T341" i="6" s="1"/>
  <c r="K232" i="7" s="1"/>
  <c r="K232" i="8" s="1"/>
  <c r="M81" i="9" s="1"/>
  <c r="L364" i="5"/>
  <c r="L341" i="6" s="1"/>
  <c r="U341" i="6" s="1"/>
  <c r="L232" i="7" s="1"/>
  <c r="L232" i="8" s="1"/>
  <c r="N81" i="9" s="1"/>
  <c r="M364" i="5"/>
  <c r="M341" i="6" s="1"/>
  <c r="V341" i="6" s="1"/>
  <c r="M232" i="7" s="1"/>
  <c r="M232" i="8" s="1"/>
  <c r="O81" i="9" s="1"/>
  <c r="N364" i="5"/>
  <c r="F365" i="5"/>
  <c r="F342" i="6" s="1"/>
  <c r="O342" i="6" s="1"/>
  <c r="F233" i="7" s="1"/>
  <c r="F233" i="8" s="1"/>
  <c r="G365" i="5"/>
  <c r="G342" i="6" s="1"/>
  <c r="P342" i="6" s="1"/>
  <c r="G233" i="7" s="1"/>
  <c r="G233" i="8" s="1"/>
  <c r="I29" i="9" s="1"/>
  <c r="H365" i="5"/>
  <c r="H342" i="6" s="1"/>
  <c r="Q342" i="6" s="1"/>
  <c r="H233" i="7" s="1"/>
  <c r="H233" i="8" s="1"/>
  <c r="J29" i="9" s="1"/>
  <c r="I365" i="5"/>
  <c r="I342" i="6" s="1"/>
  <c r="R342" i="6" s="1"/>
  <c r="I233" i="7" s="1"/>
  <c r="I233" i="8" s="1"/>
  <c r="J365" i="5"/>
  <c r="J342" i="6" s="1"/>
  <c r="S342" i="6" s="1"/>
  <c r="J233" i="7" s="1"/>
  <c r="J233" i="8" s="1"/>
  <c r="K365" i="5"/>
  <c r="K342" i="6" s="1"/>
  <c r="T342" i="6" s="1"/>
  <c r="K233" i="7" s="1"/>
  <c r="K233" i="8" s="1"/>
  <c r="M29" i="9" s="1"/>
  <c r="L365" i="5"/>
  <c r="L342" i="6" s="1"/>
  <c r="U342" i="6" s="1"/>
  <c r="L233" i="7" s="1"/>
  <c r="L233" i="8" s="1"/>
  <c r="N29" i="9" s="1"/>
  <c r="M365" i="5"/>
  <c r="M342" i="6" s="1"/>
  <c r="V342" i="6" s="1"/>
  <c r="M233" i="7" s="1"/>
  <c r="M233" i="8" s="1"/>
  <c r="N365" i="5"/>
  <c r="F366" i="5"/>
  <c r="F343" i="6" s="1"/>
  <c r="O343" i="6" s="1"/>
  <c r="F234" i="7" s="1"/>
  <c r="F234" i="8" s="1"/>
  <c r="G366" i="5"/>
  <c r="G343" i="6" s="1"/>
  <c r="P343" i="6" s="1"/>
  <c r="G234" i="7" s="1"/>
  <c r="G234" i="8" s="1"/>
  <c r="H366" i="5"/>
  <c r="H343" i="6" s="1"/>
  <c r="Q343" i="6" s="1"/>
  <c r="H234" i="7" s="1"/>
  <c r="H234" i="8" s="1"/>
  <c r="I366" i="5"/>
  <c r="I343" i="6" s="1"/>
  <c r="R343" i="6" s="1"/>
  <c r="I234" i="7" s="1"/>
  <c r="I234" i="8" s="1"/>
  <c r="J366" i="5"/>
  <c r="J343" i="6" s="1"/>
  <c r="S343" i="6" s="1"/>
  <c r="J234" i="7" s="1"/>
  <c r="J234" i="8" s="1"/>
  <c r="K366" i="5"/>
  <c r="K343" i="6" s="1"/>
  <c r="T343" i="6" s="1"/>
  <c r="K234" i="7" s="1"/>
  <c r="K234" i="8" s="1"/>
  <c r="L366" i="5"/>
  <c r="L343" i="6" s="1"/>
  <c r="M366" i="5"/>
  <c r="M343" i="6" s="1"/>
  <c r="V343" i="6" s="1"/>
  <c r="M234" i="7" s="1"/>
  <c r="M234" i="8" s="1"/>
  <c r="N366" i="5"/>
  <c r="F367" i="5"/>
  <c r="F344" i="6" s="1"/>
  <c r="G367" i="5"/>
  <c r="G344" i="6" s="1"/>
  <c r="H367" i="5"/>
  <c r="H344" i="6" s="1"/>
  <c r="I367" i="5"/>
  <c r="I344" i="6" s="1"/>
  <c r="J367" i="5"/>
  <c r="J344" i="6" s="1"/>
  <c r="K367" i="5"/>
  <c r="K344" i="6" s="1"/>
  <c r="L367" i="5"/>
  <c r="L344" i="6" s="1"/>
  <c r="M367" i="5"/>
  <c r="M344" i="6" s="1"/>
  <c r="N367" i="5"/>
  <c r="F368" i="5"/>
  <c r="F346" i="6" s="1"/>
  <c r="G368" i="5"/>
  <c r="G346" i="6" s="1"/>
  <c r="H368" i="5"/>
  <c r="H346" i="6" s="1"/>
  <c r="I368" i="5"/>
  <c r="I346" i="6" s="1"/>
  <c r="J368" i="5"/>
  <c r="J346" i="6" s="1"/>
  <c r="K368" i="5"/>
  <c r="K346" i="6" s="1"/>
  <c r="L368" i="5"/>
  <c r="L346" i="6" s="1"/>
  <c r="M368" i="5"/>
  <c r="M346" i="6" s="1"/>
  <c r="N368" i="5"/>
  <c r="F369" i="5"/>
  <c r="F345" i="6" s="1"/>
  <c r="O345" i="6" s="1"/>
  <c r="F235" i="7" s="1"/>
  <c r="F235" i="8" s="1"/>
  <c r="G369" i="5"/>
  <c r="G345" i="6" s="1"/>
  <c r="P345" i="6" s="1"/>
  <c r="G235" i="7" s="1"/>
  <c r="G235" i="8" s="1"/>
  <c r="H369" i="5"/>
  <c r="H345" i="6" s="1"/>
  <c r="Q345" i="6" s="1"/>
  <c r="H235" i="7" s="1"/>
  <c r="H235" i="8" s="1"/>
  <c r="I369" i="5"/>
  <c r="I345" i="6" s="1"/>
  <c r="R345" i="6" s="1"/>
  <c r="I235" i="7" s="1"/>
  <c r="I235" i="8" s="1"/>
  <c r="J369" i="5"/>
  <c r="J345" i="6" s="1"/>
  <c r="S345" i="6" s="1"/>
  <c r="J235" i="7" s="1"/>
  <c r="J235" i="8" s="1"/>
  <c r="K369" i="5"/>
  <c r="K345" i="6" s="1"/>
  <c r="T345" i="6" s="1"/>
  <c r="K235" i="7" s="1"/>
  <c r="K235" i="8" s="1"/>
  <c r="L369" i="5"/>
  <c r="L345" i="6" s="1"/>
  <c r="M369" i="5"/>
  <c r="M345" i="6" s="1"/>
  <c r="V345" i="6" s="1"/>
  <c r="M235" i="7" s="1"/>
  <c r="M235" i="8" s="1"/>
  <c r="N369" i="5"/>
  <c r="F370" i="5"/>
  <c r="F347" i="6" s="1"/>
  <c r="O347" i="6" s="1"/>
  <c r="F236" i="7" s="1"/>
  <c r="F236" i="8" s="1"/>
  <c r="G370" i="5"/>
  <c r="G347" i="6" s="1"/>
  <c r="P347" i="6" s="1"/>
  <c r="G236" i="7" s="1"/>
  <c r="G236" i="8" s="1"/>
  <c r="H370" i="5"/>
  <c r="H347" i="6" s="1"/>
  <c r="Q347" i="6" s="1"/>
  <c r="H236" i="7" s="1"/>
  <c r="H236" i="8" s="1"/>
  <c r="I370" i="5"/>
  <c r="I347" i="6" s="1"/>
  <c r="R347" i="6" s="1"/>
  <c r="I236" i="7" s="1"/>
  <c r="I236" i="8" s="1"/>
  <c r="J370" i="5"/>
  <c r="J347" i="6" s="1"/>
  <c r="S347" i="6" s="1"/>
  <c r="J236" i="7" s="1"/>
  <c r="J236" i="8" s="1"/>
  <c r="L234" i="9" s="1"/>
  <c r="K370" i="5"/>
  <c r="K347" i="6" s="1"/>
  <c r="T347" i="6" s="1"/>
  <c r="K236" i="7" s="1"/>
  <c r="K236" i="8" s="1"/>
  <c r="L370" i="5"/>
  <c r="L347" i="6" s="1"/>
  <c r="U347" i="6" s="1"/>
  <c r="L236" i="7" s="1"/>
  <c r="L236" i="8" s="1"/>
  <c r="M370" i="5"/>
  <c r="M347" i="6" s="1"/>
  <c r="V347" i="6" s="1"/>
  <c r="M236" i="7" s="1"/>
  <c r="M236" i="8" s="1"/>
  <c r="N370" i="5"/>
  <c r="F371" i="5"/>
  <c r="F349" i="6" s="1"/>
  <c r="G371" i="5"/>
  <c r="G349" i="6" s="1"/>
  <c r="H371" i="5"/>
  <c r="H349" i="6" s="1"/>
  <c r="I371" i="5"/>
  <c r="I349" i="6" s="1"/>
  <c r="J371" i="5"/>
  <c r="J349" i="6" s="1"/>
  <c r="K371" i="5"/>
  <c r="K349" i="6" s="1"/>
  <c r="L371" i="5"/>
  <c r="L349" i="6" s="1"/>
  <c r="M371" i="5"/>
  <c r="M349" i="6" s="1"/>
  <c r="N371" i="5"/>
  <c r="F372" i="5"/>
  <c r="F348" i="6" s="1"/>
  <c r="O348" i="6" s="1"/>
  <c r="F237" i="7" s="1"/>
  <c r="F237" i="8" s="1"/>
  <c r="G372" i="5"/>
  <c r="G348" i="6" s="1"/>
  <c r="P348" i="6" s="1"/>
  <c r="G237" i="7" s="1"/>
  <c r="G237" i="8" s="1"/>
  <c r="H372" i="5"/>
  <c r="H348" i="6" s="1"/>
  <c r="Q348" i="6" s="1"/>
  <c r="H237" i="7" s="1"/>
  <c r="H237" i="8" s="1"/>
  <c r="J17" i="9" s="1"/>
  <c r="I372" i="5"/>
  <c r="I348" i="6" s="1"/>
  <c r="R348" i="6" s="1"/>
  <c r="I237" i="7" s="1"/>
  <c r="I237" i="8" s="1"/>
  <c r="J372" i="5"/>
  <c r="J348" i="6" s="1"/>
  <c r="S348" i="6" s="1"/>
  <c r="J237" i="7" s="1"/>
  <c r="J237" i="8" s="1"/>
  <c r="K372" i="5"/>
  <c r="K348" i="6" s="1"/>
  <c r="T348" i="6" s="1"/>
  <c r="K237" i="7" s="1"/>
  <c r="K237" i="8" s="1"/>
  <c r="L372" i="5"/>
  <c r="L348" i="6" s="1"/>
  <c r="M372" i="5"/>
  <c r="M348" i="6" s="1"/>
  <c r="V348" i="6" s="1"/>
  <c r="M237" i="7" s="1"/>
  <c r="M237" i="8" s="1"/>
  <c r="N372" i="5"/>
  <c r="F373" i="5"/>
  <c r="F350" i="6" s="1"/>
  <c r="O350" i="6" s="1"/>
  <c r="F238" i="7" s="1"/>
  <c r="F238" i="8" s="1"/>
  <c r="G373" i="5"/>
  <c r="G350" i="6" s="1"/>
  <c r="P350" i="6" s="1"/>
  <c r="G238" i="7" s="1"/>
  <c r="G238" i="8" s="1"/>
  <c r="H373" i="5"/>
  <c r="H350" i="6" s="1"/>
  <c r="Q350" i="6" s="1"/>
  <c r="H238" i="7" s="1"/>
  <c r="H238" i="8" s="1"/>
  <c r="I373" i="5"/>
  <c r="I350" i="6" s="1"/>
  <c r="R350" i="6" s="1"/>
  <c r="I238" i="7" s="1"/>
  <c r="I238" i="8" s="1"/>
  <c r="K236" i="9" s="1"/>
  <c r="J373" i="5"/>
  <c r="J350" i="6" s="1"/>
  <c r="S350" i="6" s="1"/>
  <c r="J238" i="7" s="1"/>
  <c r="J238" i="8" s="1"/>
  <c r="K373" i="5"/>
  <c r="K350" i="6" s="1"/>
  <c r="T350" i="6" s="1"/>
  <c r="K238" i="7" s="1"/>
  <c r="K238" i="8" s="1"/>
  <c r="L373" i="5"/>
  <c r="L350" i="6" s="1"/>
  <c r="U350" i="6" s="1"/>
  <c r="L238" i="7" s="1"/>
  <c r="L238" i="8" s="1"/>
  <c r="M373" i="5"/>
  <c r="M350" i="6" s="1"/>
  <c r="V350" i="6" s="1"/>
  <c r="M238" i="7" s="1"/>
  <c r="M238" i="8" s="1"/>
  <c r="O236" i="9" s="1"/>
  <c r="N373" i="5"/>
  <c r="F374" i="5"/>
  <c r="F351" i="6" s="1"/>
  <c r="O351" i="6" s="1"/>
  <c r="F239" i="7" s="1"/>
  <c r="G374" i="5"/>
  <c r="G351" i="6" s="1"/>
  <c r="H374" i="5"/>
  <c r="H351" i="6" s="1"/>
  <c r="Q351" i="6" s="1"/>
  <c r="H239" i="7" s="1"/>
  <c r="H239" i="8" s="1"/>
  <c r="I374" i="5"/>
  <c r="I351" i="6" s="1"/>
  <c r="R351" i="6" s="1"/>
  <c r="I239" i="7" s="1"/>
  <c r="I239" i="8" s="1"/>
  <c r="K156" i="9" s="1"/>
  <c r="J374" i="5"/>
  <c r="J351" i="6" s="1"/>
  <c r="S351" i="6" s="1"/>
  <c r="J239" i="7" s="1"/>
  <c r="J239" i="8" s="1"/>
  <c r="K374" i="5"/>
  <c r="K351" i="6" s="1"/>
  <c r="T351" i="6" s="1"/>
  <c r="K239" i="7" s="1"/>
  <c r="K239" i="8" s="1"/>
  <c r="L374" i="5"/>
  <c r="L351" i="6" s="1"/>
  <c r="U351" i="6" s="1"/>
  <c r="L239" i="7" s="1"/>
  <c r="L239" i="8" s="1"/>
  <c r="M374" i="5"/>
  <c r="M351" i="6" s="1"/>
  <c r="V351" i="6" s="1"/>
  <c r="M239" i="7" s="1"/>
  <c r="M239" i="8" s="1"/>
  <c r="O156" i="9" s="1"/>
  <c r="N374" i="5"/>
  <c r="F375" i="5"/>
  <c r="F352" i="6" s="1"/>
  <c r="G375" i="5"/>
  <c r="G352" i="6" s="1"/>
  <c r="H375" i="5"/>
  <c r="H352" i="6" s="1"/>
  <c r="I375" i="5"/>
  <c r="I352" i="6" s="1"/>
  <c r="J375" i="5"/>
  <c r="J352" i="6" s="1"/>
  <c r="K375" i="5"/>
  <c r="K352" i="6" s="1"/>
  <c r="L375" i="5"/>
  <c r="L352" i="6" s="1"/>
  <c r="M375" i="5"/>
  <c r="M352" i="6" s="1"/>
  <c r="N375" i="5"/>
  <c r="F376" i="5"/>
  <c r="F353" i="6" s="1"/>
  <c r="O353" i="6" s="1"/>
  <c r="F240" i="7" s="1"/>
  <c r="F240" i="8" s="1"/>
  <c r="G376" i="5"/>
  <c r="G353" i="6" s="1"/>
  <c r="P353" i="6" s="1"/>
  <c r="G240" i="7" s="1"/>
  <c r="G240" i="8" s="1"/>
  <c r="H376" i="5"/>
  <c r="H353" i="6" s="1"/>
  <c r="Q353" i="6" s="1"/>
  <c r="H240" i="7" s="1"/>
  <c r="H240" i="8" s="1"/>
  <c r="I376" i="5"/>
  <c r="I353" i="6" s="1"/>
  <c r="R353" i="6" s="1"/>
  <c r="I240" i="7" s="1"/>
  <c r="I240" i="8" s="1"/>
  <c r="J376" i="5"/>
  <c r="J353" i="6" s="1"/>
  <c r="S353" i="6" s="1"/>
  <c r="J240" i="7" s="1"/>
  <c r="J240" i="8" s="1"/>
  <c r="K376" i="5"/>
  <c r="K353" i="6" s="1"/>
  <c r="T353" i="6" s="1"/>
  <c r="K240" i="7" s="1"/>
  <c r="K240" i="8" s="1"/>
  <c r="L376" i="5"/>
  <c r="L353" i="6" s="1"/>
  <c r="U353" i="6" s="1"/>
  <c r="L240" i="7" s="1"/>
  <c r="L240" i="8" s="1"/>
  <c r="M376" i="5"/>
  <c r="M353" i="6" s="1"/>
  <c r="V353" i="6" s="1"/>
  <c r="M240" i="7" s="1"/>
  <c r="M240" i="8" s="1"/>
  <c r="N376" i="5"/>
  <c r="F377" i="5"/>
  <c r="F354" i="6" s="1"/>
  <c r="O354" i="6" s="1"/>
  <c r="F241" i="7" s="1"/>
  <c r="F241" i="8" s="1"/>
  <c r="G377" i="5"/>
  <c r="G354" i="6" s="1"/>
  <c r="P354" i="6" s="1"/>
  <c r="G241" i="7" s="1"/>
  <c r="G241" i="8" s="1"/>
  <c r="H377" i="5"/>
  <c r="H354" i="6" s="1"/>
  <c r="Q354" i="6" s="1"/>
  <c r="H241" i="7" s="1"/>
  <c r="H241" i="8" s="1"/>
  <c r="J217" i="9" s="1"/>
  <c r="I377" i="5"/>
  <c r="I354" i="6" s="1"/>
  <c r="R354" i="6" s="1"/>
  <c r="I241" i="7" s="1"/>
  <c r="I241" i="8" s="1"/>
  <c r="J377" i="5"/>
  <c r="J354" i="6" s="1"/>
  <c r="S354" i="6" s="1"/>
  <c r="J241" i="7" s="1"/>
  <c r="J241" i="8" s="1"/>
  <c r="K377" i="5"/>
  <c r="K354" i="6" s="1"/>
  <c r="T354" i="6" s="1"/>
  <c r="K241" i="7" s="1"/>
  <c r="K241" i="8" s="1"/>
  <c r="L377" i="5"/>
  <c r="L354" i="6" s="1"/>
  <c r="U354" i="6" s="1"/>
  <c r="L241" i="7" s="1"/>
  <c r="L241" i="8" s="1"/>
  <c r="N217" i="9" s="1"/>
  <c r="M377" i="5"/>
  <c r="M354" i="6" s="1"/>
  <c r="V354" i="6" s="1"/>
  <c r="M241" i="7" s="1"/>
  <c r="M241" i="8" s="1"/>
  <c r="N377" i="5"/>
  <c r="F378" i="5"/>
  <c r="F355" i="6" s="1"/>
  <c r="G378" i="5"/>
  <c r="G355" i="6" s="1"/>
  <c r="P355" i="6" s="1"/>
  <c r="G242" i="7" s="1"/>
  <c r="G242" i="8" s="1"/>
  <c r="H378" i="5"/>
  <c r="H355" i="6" s="1"/>
  <c r="Q355" i="6" s="1"/>
  <c r="H242" i="7" s="1"/>
  <c r="H242" i="8" s="1"/>
  <c r="I378" i="5"/>
  <c r="J378" i="5"/>
  <c r="J355" i="6" s="1"/>
  <c r="S355" i="6" s="1"/>
  <c r="J242" i="7" s="1"/>
  <c r="J242" i="8" s="1"/>
  <c r="L189" i="9" s="1"/>
  <c r="K378" i="5"/>
  <c r="K355" i="6" s="1"/>
  <c r="T355" i="6" s="1"/>
  <c r="K242" i="7" s="1"/>
  <c r="K242" i="8" s="1"/>
  <c r="L378" i="5"/>
  <c r="L355" i="6" s="1"/>
  <c r="U355" i="6" s="1"/>
  <c r="L242" i="7" s="1"/>
  <c r="L242" i="8" s="1"/>
  <c r="M378" i="5"/>
  <c r="N378" i="5"/>
  <c r="F379" i="5"/>
  <c r="F356" i="6" s="1"/>
  <c r="G379" i="5"/>
  <c r="G356" i="6" s="1"/>
  <c r="H379" i="5"/>
  <c r="H356" i="6" s="1"/>
  <c r="I379" i="5"/>
  <c r="I356" i="6" s="1"/>
  <c r="J379" i="5"/>
  <c r="J356" i="6" s="1"/>
  <c r="K379" i="5"/>
  <c r="K356" i="6" s="1"/>
  <c r="L379" i="5"/>
  <c r="L356" i="6" s="1"/>
  <c r="M379" i="5"/>
  <c r="M356" i="6" s="1"/>
  <c r="N379" i="5"/>
  <c r="F380" i="5"/>
  <c r="F358" i="6" s="1"/>
  <c r="G380" i="5"/>
  <c r="G358" i="6" s="1"/>
  <c r="H380" i="5"/>
  <c r="H358" i="6" s="1"/>
  <c r="I380" i="5"/>
  <c r="J380" i="5"/>
  <c r="J358" i="6" s="1"/>
  <c r="K380" i="5"/>
  <c r="K358" i="6" s="1"/>
  <c r="L380" i="5"/>
  <c r="L358" i="6" s="1"/>
  <c r="M380" i="5"/>
  <c r="N380" i="5"/>
  <c r="F381" i="5"/>
  <c r="F357" i="6" s="1"/>
  <c r="O357" i="6" s="1"/>
  <c r="F243" i="7" s="1"/>
  <c r="G381" i="5"/>
  <c r="G357" i="6" s="1"/>
  <c r="P357" i="6" s="1"/>
  <c r="G243" i="7" s="1"/>
  <c r="G243" i="8" s="1"/>
  <c r="H381" i="5"/>
  <c r="H357" i="6" s="1"/>
  <c r="Q357" i="6" s="1"/>
  <c r="H243" i="7" s="1"/>
  <c r="H243" i="8" s="1"/>
  <c r="J125" i="9" s="1"/>
  <c r="I381" i="5"/>
  <c r="I357" i="6" s="1"/>
  <c r="R357" i="6" s="1"/>
  <c r="I243" i="7" s="1"/>
  <c r="I243" i="8" s="1"/>
  <c r="K125" i="9" s="1"/>
  <c r="J381" i="5"/>
  <c r="J357" i="6" s="1"/>
  <c r="S357" i="6" s="1"/>
  <c r="J243" i="7" s="1"/>
  <c r="J243" i="8" s="1"/>
  <c r="K381" i="5"/>
  <c r="K357" i="6" s="1"/>
  <c r="T357" i="6" s="1"/>
  <c r="K243" i="7" s="1"/>
  <c r="K243" i="8" s="1"/>
  <c r="L381" i="5"/>
  <c r="L357" i="6" s="1"/>
  <c r="M381" i="5"/>
  <c r="M357" i="6" s="1"/>
  <c r="V357" i="6" s="1"/>
  <c r="M243" i="7" s="1"/>
  <c r="M243" i="8" s="1"/>
  <c r="O125" i="9" s="1"/>
  <c r="N381" i="5"/>
  <c r="F382" i="5"/>
  <c r="F360" i="6" s="1"/>
  <c r="G382" i="5"/>
  <c r="G360" i="6" s="1"/>
  <c r="H382" i="5"/>
  <c r="H360" i="6" s="1"/>
  <c r="I382" i="5"/>
  <c r="J382" i="5"/>
  <c r="J360" i="6" s="1"/>
  <c r="K382" i="5"/>
  <c r="K360" i="6" s="1"/>
  <c r="L382" i="5"/>
  <c r="L360" i="6" s="1"/>
  <c r="M382" i="5"/>
  <c r="N382" i="5"/>
  <c r="F383" i="5"/>
  <c r="F359" i="6" s="1"/>
  <c r="O359" i="6" s="1"/>
  <c r="F244" i="7" s="1"/>
  <c r="F244" i="8" s="1"/>
  <c r="G383" i="5"/>
  <c r="G359" i="6" s="1"/>
  <c r="P359" i="6" s="1"/>
  <c r="G244" i="7" s="1"/>
  <c r="G244" i="8" s="1"/>
  <c r="I159" i="9" s="1"/>
  <c r="H383" i="5"/>
  <c r="H359" i="6" s="1"/>
  <c r="Q359" i="6" s="1"/>
  <c r="H244" i="7" s="1"/>
  <c r="H244" i="8" s="1"/>
  <c r="J159" i="9" s="1"/>
  <c r="I383" i="5"/>
  <c r="I359" i="6" s="1"/>
  <c r="R359" i="6" s="1"/>
  <c r="I244" i="7" s="1"/>
  <c r="I244" i="8" s="1"/>
  <c r="K242" i="9" s="1"/>
  <c r="J383" i="5"/>
  <c r="J359" i="6" s="1"/>
  <c r="S359" i="6" s="1"/>
  <c r="J244" i="7" s="1"/>
  <c r="J244" i="8" s="1"/>
  <c r="K383" i="5"/>
  <c r="K359" i="6" s="1"/>
  <c r="T359" i="6" s="1"/>
  <c r="K244" i="7" s="1"/>
  <c r="K244" i="8" s="1"/>
  <c r="M159" i="9" s="1"/>
  <c r="L383" i="5"/>
  <c r="L359" i="6" s="1"/>
  <c r="M383" i="5"/>
  <c r="M359" i="6" s="1"/>
  <c r="V359" i="6" s="1"/>
  <c r="M244" i="7" s="1"/>
  <c r="M244" i="8" s="1"/>
  <c r="O242" i="9" s="1"/>
  <c r="N383" i="5"/>
  <c r="F384" i="5"/>
  <c r="F361" i="6" s="1"/>
  <c r="O361" i="6" s="1"/>
  <c r="F245" i="7" s="1"/>
  <c r="F245" i="8" s="1"/>
  <c r="G384" i="5"/>
  <c r="G361" i="6" s="1"/>
  <c r="P361" i="6" s="1"/>
  <c r="G245" i="7" s="1"/>
  <c r="G245" i="8" s="1"/>
  <c r="I176" i="9" s="1"/>
  <c r="H384" i="5"/>
  <c r="H361" i="6" s="1"/>
  <c r="Q361" i="6" s="1"/>
  <c r="H245" i="7" s="1"/>
  <c r="H245" i="8" s="1"/>
  <c r="I384" i="5"/>
  <c r="J384" i="5"/>
  <c r="J361" i="6" s="1"/>
  <c r="S361" i="6" s="1"/>
  <c r="J245" i="7" s="1"/>
  <c r="J245" i="8" s="1"/>
  <c r="L176" i="9" s="1"/>
  <c r="K384" i="5"/>
  <c r="K361" i="6" s="1"/>
  <c r="T361" i="6" s="1"/>
  <c r="K245" i="7" s="1"/>
  <c r="K245" i="8" s="1"/>
  <c r="M176" i="9" s="1"/>
  <c r="L384" i="5"/>
  <c r="L361" i="6" s="1"/>
  <c r="M384" i="5"/>
  <c r="N384" i="5"/>
  <c r="F385" i="5"/>
  <c r="F362" i="6" s="1"/>
  <c r="G385" i="5"/>
  <c r="G362" i="6" s="1"/>
  <c r="H385" i="5"/>
  <c r="H362" i="6" s="1"/>
  <c r="I385" i="5"/>
  <c r="I362" i="6" s="1"/>
  <c r="J385" i="5"/>
  <c r="J362" i="6" s="1"/>
  <c r="K385" i="5"/>
  <c r="K362" i="6" s="1"/>
  <c r="L385" i="5"/>
  <c r="L362" i="6" s="1"/>
  <c r="M385" i="5"/>
  <c r="M362" i="6" s="1"/>
  <c r="N385" i="5"/>
  <c r="F386" i="5"/>
  <c r="F363" i="6" s="1"/>
  <c r="O363" i="6" s="1"/>
  <c r="F246" i="7" s="1"/>
  <c r="F246" i="8" s="1"/>
  <c r="G386" i="5"/>
  <c r="G363" i="6" s="1"/>
  <c r="P363" i="6" s="1"/>
  <c r="G246" i="7" s="1"/>
  <c r="G246" i="8" s="1"/>
  <c r="H386" i="5"/>
  <c r="H363" i="6" s="1"/>
  <c r="Q363" i="6" s="1"/>
  <c r="H246" i="7" s="1"/>
  <c r="H246" i="8" s="1"/>
  <c r="I386" i="5"/>
  <c r="J386" i="5"/>
  <c r="J363" i="6" s="1"/>
  <c r="S363" i="6" s="1"/>
  <c r="J246" i="7" s="1"/>
  <c r="J246" i="8" s="1"/>
  <c r="K386" i="5"/>
  <c r="K363" i="6" s="1"/>
  <c r="T363" i="6" s="1"/>
  <c r="K246" i="7" s="1"/>
  <c r="K246" i="8" s="1"/>
  <c r="L386" i="5"/>
  <c r="L363" i="6" s="1"/>
  <c r="U363" i="6" s="1"/>
  <c r="L246" i="7" s="1"/>
  <c r="L246" i="8" s="1"/>
  <c r="M386" i="5"/>
  <c r="N386" i="5"/>
  <c r="F387" i="5"/>
  <c r="G387" i="5"/>
  <c r="H387" i="5"/>
  <c r="I387" i="5"/>
  <c r="J387" i="5"/>
  <c r="K387" i="5"/>
  <c r="L387" i="5"/>
  <c r="M387" i="5"/>
  <c r="N387" i="5"/>
  <c r="F388" i="5"/>
  <c r="F364" i="6" s="1"/>
  <c r="O364" i="6" s="1"/>
  <c r="F247" i="7" s="1"/>
  <c r="F247" i="8" s="1"/>
  <c r="G388" i="5"/>
  <c r="H388" i="5"/>
  <c r="H364" i="6" s="1"/>
  <c r="Q364" i="6" s="1"/>
  <c r="H247" i="7" s="1"/>
  <c r="H247" i="8" s="1"/>
  <c r="I388" i="5"/>
  <c r="I364" i="6" s="1"/>
  <c r="R364" i="6" s="1"/>
  <c r="I247" i="7" s="1"/>
  <c r="I247" i="8" s="1"/>
  <c r="J388" i="5"/>
  <c r="J364" i="6" s="1"/>
  <c r="S364" i="6" s="1"/>
  <c r="J247" i="7" s="1"/>
  <c r="J247" i="8" s="1"/>
  <c r="K388" i="5"/>
  <c r="L388" i="5"/>
  <c r="L364" i="6" s="1"/>
  <c r="U364" i="6" s="1"/>
  <c r="L247" i="7" s="1"/>
  <c r="L247" i="8" s="1"/>
  <c r="M388" i="5"/>
  <c r="M364" i="6" s="1"/>
  <c r="V364" i="6" s="1"/>
  <c r="M247" i="7" s="1"/>
  <c r="M247" i="8" s="1"/>
  <c r="N388" i="5"/>
  <c r="F389" i="5"/>
  <c r="F365" i="6" s="1"/>
  <c r="G389" i="5"/>
  <c r="G365" i="6" s="1"/>
  <c r="H389" i="5"/>
  <c r="H365" i="6" s="1"/>
  <c r="I389" i="5"/>
  <c r="J389" i="5"/>
  <c r="J365" i="6" s="1"/>
  <c r="K389" i="5"/>
  <c r="K365" i="6" s="1"/>
  <c r="L389" i="5"/>
  <c r="L365" i="6" s="1"/>
  <c r="M389" i="5"/>
  <c r="N389" i="5"/>
  <c r="F390" i="5"/>
  <c r="F366" i="6" s="1"/>
  <c r="O366" i="6" s="1"/>
  <c r="F248" i="7" s="1"/>
  <c r="F248" i="8" s="1"/>
  <c r="G390" i="5"/>
  <c r="H390" i="5"/>
  <c r="H366" i="6" s="1"/>
  <c r="Q366" i="6" s="1"/>
  <c r="H248" i="7" s="1"/>
  <c r="H248" i="8" s="1"/>
  <c r="J246" i="9" s="1"/>
  <c r="I390" i="5"/>
  <c r="I366" i="6" s="1"/>
  <c r="R366" i="6" s="1"/>
  <c r="I248" i="7" s="1"/>
  <c r="I248" i="8" s="1"/>
  <c r="J390" i="5"/>
  <c r="J366" i="6" s="1"/>
  <c r="S366" i="6" s="1"/>
  <c r="J248" i="7" s="1"/>
  <c r="J248" i="8" s="1"/>
  <c r="K390" i="5"/>
  <c r="L390" i="5"/>
  <c r="L366" i="6" s="1"/>
  <c r="M390" i="5"/>
  <c r="M366" i="6" s="1"/>
  <c r="V366" i="6" s="1"/>
  <c r="M248" i="7" s="1"/>
  <c r="M248" i="8" s="1"/>
  <c r="N390" i="5"/>
  <c r="F391" i="5"/>
  <c r="F367" i="6" s="1"/>
  <c r="G391" i="5"/>
  <c r="G367" i="6" s="1"/>
  <c r="H391" i="5"/>
  <c r="H367" i="6" s="1"/>
  <c r="I391" i="5"/>
  <c r="I367" i="6" s="1"/>
  <c r="J391" i="5"/>
  <c r="J367" i="6" s="1"/>
  <c r="K391" i="5"/>
  <c r="K367" i="6" s="1"/>
  <c r="L391" i="5"/>
  <c r="L367" i="6" s="1"/>
  <c r="M391" i="5"/>
  <c r="M367" i="6" s="1"/>
  <c r="N391" i="5"/>
  <c r="F392" i="5"/>
  <c r="F368" i="6" s="1"/>
  <c r="O368" i="6" s="1"/>
  <c r="F249" i="7" s="1"/>
  <c r="G392" i="5"/>
  <c r="H392" i="5"/>
  <c r="H368" i="6" s="1"/>
  <c r="Q368" i="6" s="1"/>
  <c r="H249" i="7" s="1"/>
  <c r="H249" i="8" s="1"/>
  <c r="I392" i="5"/>
  <c r="I368" i="6" s="1"/>
  <c r="R368" i="6" s="1"/>
  <c r="I249" i="7" s="1"/>
  <c r="I249" i="8" s="1"/>
  <c r="J392" i="5"/>
  <c r="J368" i="6" s="1"/>
  <c r="S368" i="6" s="1"/>
  <c r="J249" i="7" s="1"/>
  <c r="J249" i="8" s="1"/>
  <c r="K392" i="5"/>
  <c r="L392" i="5"/>
  <c r="L368" i="6" s="1"/>
  <c r="U368" i="6" s="1"/>
  <c r="L249" i="7" s="1"/>
  <c r="L249" i="8" s="1"/>
  <c r="M392" i="5"/>
  <c r="M368" i="6" s="1"/>
  <c r="V368" i="6" s="1"/>
  <c r="M249" i="7" s="1"/>
  <c r="M249" i="8" s="1"/>
  <c r="N392" i="5"/>
  <c r="F393" i="5"/>
  <c r="F369" i="6" s="1"/>
  <c r="O369" i="6" s="1"/>
  <c r="F250" i="7" s="1"/>
  <c r="F250" i="8" s="1"/>
  <c r="G393" i="5"/>
  <c r="G369" i="6" s="1"/>
  <c r="P369" i="6" s="1"/>
  <c r="G250" i="7" s="1"/>
  <c r="G250" i="8" s="1"/>
  <c r="H393" i="5"/>
  <c r="H369" i="6" s="1"/>
  <c r="Q369" i="6" s="1"/>
  <c r="H250" i="7" s="1"/>
  <c r="H250" i="8" s="1"/>
  <c r="I393" i="5"/>
  <c r="J393" i="5"/>
  <c r="J369" i="6" s="1"/>
  <c r="S369" i="6" s="1"/>
  <c r="J250" i="7" s="1"/>
  <c r="J250" i="8" s="1"/>
  <c r="K393" i="5"/>
  <c r="K369" i="6" s="1"/>
  <c r="T369" i="6" s="1"/>
  <c r="K250" i="7" s="1"/>
  <c r="K250" i="8" s="1"/>
  <c r="L393" i="5"/>
  <c r="L369" i="6" s="1"/>
  <c r="U369" i="6" s="1"/>
  <c r="L250" i="7" s="1"/>
  <c r="L250" i="8" s="1"/>
  <c r="M393" i="5"/>
  <c r="N393" i="5"/>
  <c r="F394" i="5"/>
  <c r="F370" i="6" s="1"/>
  <c r="O370" i="6" s="1"/>
  <c r="F251" i="7" s="1"/>
  <c r="F251" i="8" s="1"/>
  <c r="G394" i="5"/>
  <c r="H394" i="5"/>
  <c r="H370" i="6" s="1"/>
  <c r="Q370" i="6" s="1"/>
  <c r="H251" i="7" s="1"/>
  <c r="H251" i="8" s="1"/>
  <c r="J165" i="9" s="1"/>
  <c r="I394" i="5"/>
  <c r="I370" i="6" s="1"/>
  <c r="R370" i="6" s="1"/>
  <c r="I251" i="7" s="1"/>
  <c r="I251" i="8" s="1"/>
  <c r="K165" i="9" s="1"/>
  <c r="J394" i="5"/>
  <c r="J370" i="6" s="1"/>
  <c r="S370" i="6" s="1"/>
  <c r="J251" i="7" s="1"/>
  <c r="J251" i="8" s="1"/>
  <c r="L165" i="9" s="1"/>
  <c r="K394" i="5"/>
  <c r="L394" i="5"/>
  <c r="L370" i="6" s="1"/>
  <c r="U370" i="6" s="1"/>
  <c r="L251" i="7" s="1"/>
  <c r="L251" i="8" s="1"/>
  <c r="N165" i="9" s="1"/>
  <c r="M394" i="5"/>
  <c r="M370" i="6" s="1"/>
  <c r="V370" i="6" s="1"/>
  <c r="M251" i="7" s="1"/>
  <c r="M251" i="8" s="1"/>
  <c r="O165" i="9" s="1"/>
  <c r="N394" i="5"/>
  <c r="F395" i="5"/>
  <c r="F371" i="6" s="1"/>
  <c r="O371" i="6" s="1"/>
  <c r="F252" i="7" s="1"/>
  <c r="F252" i="8" s="1"/>
  <c r="G395" i="5"/>
  <c r="G371" i="6" s="1"/>
  <c r="P371" i="6" s="1"/>
  <c r="G252" i="7" s="1"/>
  <c r="G252" i="8" s="1"/>
  <c r="H395" i="5"/>
  <c r="H371" i="6" s="1"/>
  <c r="Q371" i="6" s="1"/>
  <c r="H252" i="7" s="1"/>
  <c r="H252" i="8" s="1"/>
  <c r="I395" i="5"/>
  <c r="I371" i="6" s="1"/>
  <c r="R371" i="6" s="1"/>
  <c r="I252" i="7" s="1"/>
  <c r="I252" i="8" s="1"/>
  <c r="J395" i="5"/>
  <c r="J371" i="6" s="1"/>
  <c r="S371" i="6" s="1"/>
  <c r="J252" i="7" s="1"/>
  <c r="J252" i="8" s="1"/>
  <c r="K395" i="5"/>
  <c r="K371" i="6" s="1"/>
  <c r="T371" i="6" s="1"/>
  <c r="K252" i="7" s="1"/>
  <c r="K252" i="8" s="1"/>
  <c r="L395" i="5"/>
  <c r="L371" i="6" s="1"/>
  <c r="M395" i="5"/>
  <c r="M371" i="6" s="1"/>
  <c r="V371" i="6" s="1"/>
  <c r="M252" i="7" s="1"/>
  <c r="M252" i="8" s="1"/>
  <c r="N395" i="5"/>
  <c r="F396" i="5"/>
  <c r="F372" i="6" s="1"/>
  <c r="G396" i="5"/>
  <c r="H396" i="5"/>
  <c r="H372" i="6" s="1"/>
  <c r="I396" i="5"/>
  <c r="I372" i="6" s="1"/>
  <c r="J396" i="5"/>
  <c r="J372" i="6" s="1"/>
  <c r="K396" i="5"/>
  <c r="L396" i="5"/>
  <c r="L372" i="6" s="1"/>
  <c r="M396" i="5"/>
  <c r="M372" i="6" s="1"/>
  <c r="N396" i="5"/>
  <c r="F397" i="5"/>
  <c r="F373" i="6" s="1"/>
  <c r="O373" i="6" s="1"/>
  <c r="F253" i="7" s="1"/>
  <c r="F253" i="8" s="1"/>
  <c r="G397" i="5"/>
  <c r="G373" i="6" s="1"/>
  <c r="P373" i="6" s="1"/>
  <c r="G253" i="7" s="1"/>
  <c r="G253" i="8" s="1"/>
  <c r="I223" i="9" s="1"/>
  <c r="H397" i="5"/>
  <c r="H373" i="6" s="1"/>
  <c r="Q373" i="6" s="1"/>
  <c r="H253" i="7" s="1"/>
  <c r="H253" i="8" s="1"/>
  <c r="I397" i="5"/>
  <c r="J397" i="5"/>
  <c r="J373" i="6" s="1"/>
  <c r="S373" i="6" s="1"/>
  <c r="J253" i="7" s="1"/>
  <c r="J253" i="8" s="1"/>
  <c r="K397" i="5"/>
  <c r="K373" i="6" s="1"/>
  <c r="T373" i="6" s="1"/>
  <c r="K253" i="7" s="1"/>
  <c r="K253" i="8" s="1"/>
  <c r="M223" i="9" s="1"/>
  <c r="L397" i="5"/>
  <c r="L373" i="6" s="1"/>
  <c r="U373" i="6" s="1"/>
  <c r="L253" i="7" s="1"/>
  <c r="L253" i="8" s="1"/>
  <c r="M397" i="5"/>
  <c r="N397" i="5"/>
  <c r="F398" i="5"/>
  <c r="F374" i="6" s="1"/>
  <c r="O374" i="6" s="1"/>
  <c r="F254" i="7" s="1"/>
  <c r="F254" i="8" s="1"/>
  <c r="G398" i="5"/>
  <c r="H398" i="5"/>
  <c r="H374" i="6" s="1"/>
  <c r="Q374" i="6" s="1"/>
  <c r="H254" i="7" s="1"/>
  <c r="H254" i="8" s="1"/>
  <c r="I398" i="5"/>
  <c r="I374" i="6" s="1"/>
  <c r="R374" i="6" s="1"/>
  <c r="I254" i="7" s="1"/>
  <c r="I254" i="8" s="1"/>
  <c r="J398" i="5"/>
  <c r="J374" i="6" s="1"/>
  <c r="S374" i="6" s="1"/>
  <c r="J254" i="7" s="1"/>
  <c r="J254" i="8" s="1"/>
  <c r="K398" i="5"/>
  <c r="L398" i="5"/>
  <c r="L374" i="6" s="1"/>
  <c r="U374" i="6" s="1"/>
  <c r="L254" i="7" s="1"/>
  <c r="L254" i="8" s="1"/>
  <c r="M398" i="5"/>
  <c r="M374" i="6" s="1"/>
  <c r="V374" i="6" s="1"/>
  <c r="M254" i="7" s="1"/>
  <c r="M254" i="8" s="1"/>
  <c r="N398" i="5"/>
  <c r="F399" i="5"/>
  <c r="F375" i="6" s="1"/>
  <c r="O375" i="6" s="1"/>
  <c r="F255" i="7" s="1"/>
  <c r="F255" i="8" s="1"/>
  <c r="G399" i="5"/>
  <c r="G375" i="6" s="1"/>
  <c r="P375" i="6" s="1"/>
  <c r="G255" i="7" s="1"/>
  <c r="G255" i="8" s="1"/>
  <c r="H399" i="5"/>
  <c r="H375" i="6" s="1"/>
  <c r="Q375" i="6" s="1"/>
  <c r="H255" i="7" s="1"/>
  <c r="H255" i="8" s="1"/>
  <c r="I399" i="5"/>
  <c r="I375" i="6" s="1"/>
  <c r="R375" i="6" s="1"/>
  <c r="I255" i="7" s="1"/>
  <c r="I255" i="8" s="1"/>
  <c r="K7" i="9" s="1"/>
  <c r="J399" i="5"/>
  <c r="J375" i="6" s="1"/>
  <c r="S375" i="6" s="1"/>
  <c r="J255" i="7" s="1"/>
  <c r="J255" i="8" s="1"/>
  <c r="K399" i="5"/>
  <c r="K375" i="6" s="1"/>
  <c r="T375" i="6" s="1"/>
  <c r="K255" i="7" s="1"/>
  <c r="K255" i="8" s="1"/>
  <c r="L399" i="5"/>
  <c r="L375" i="6" s="1"/>
  <c r="U375" i="6" s="1"/>
  <c r="L255" i="7" s="1"/>
  <c r="L255" i="8" s="1"/>
  <c r="M399" i="5"/>
  <c r="M375" i="6" s="1"/>
  <c r="V375" i="6" s="1"/>
  <c r="M255" i="7" s="1"/>
  <c r="M255" i="8" s="1"/>
  <c r="O7" i="9" s="1"/>
  <c r="N399" i="5"/>
  <c r="F400" i="5"/>
  <c r="F376" i="6" s="1"/>
  <c r="O376" i="6" s="1"/>
  <c r="F256" i="7" s="1"/>
  <c r="F256" i="8" s="1"/>
  <c r="G400" i="5"/>
  <c r="H400" i="5"/>
  <c r="H376" i="6" s="1"/>
  <c r="Q376" i="6" s="1"/>
  <c r="H256" i="7" s="1"/>
  <c r="H256" i="8" s="1"/>
  <c r="I400" i="5"/>
  <c r="I376" i="6" s="1"/>
  <c r="R376" i="6" s="1"/>
  <c r="I256" i="7" s="1"/>
  <c r="I256" i="8" s="1"/>
  <c r="K111" i="9" s="1"/>
  <c r="J400" i="5"/>
  <c r="J376" i="6" s="1"/>
  <c r="S376" i="6" s="1"/>
  <c r="J256" i="7" s="1"/>
  <c r="J256" i="8" s="1"/>
  <c r="K400" i="5"/>
  <c r="L400" i="5"/>
  <c r="L376" i="6" s="1"/>
  <c r="U376" i="6" s="1"/>
  <c r="L256" i="7" s="1"/>
  <c r="L256" i="8" s="1"/>
  <c r="M400" i="5"/>
  <c r="M376" i="6" s="1"/>
  <c r="V376" i="6" s="1"/>
  <c r="M256" i="7" s="1"/>
  <c r="M256" i="8" s="1"/>
  <c r="O111" i="9" s="1"/>
  <c r="N400" i="5"/>
  <c r="F401" i="5"/>
  <c r="F378" i="6" s="1"/>
  <c r="G401" i="5"/>
  <c r="G378" i="6" s="1"/>
  <c r="H401" i="5"/>
  <c r="H378" i="6" s="1"/>
  <c r="I401" i="5"/>
  <c r="J401" i="5"/>
  <c r="J378" i="6" s="1"/>
  <c r="K401" i="5"/>
  <c r="K378" i="6" s="1"/>
  <c r="L401" i="5"/>
  <c r="L378" i="6" s="1"/>
  <c r="M401" i="5"/>
  <c r="N401" i="5"/>
  <c r="F402" i="5"/>
  <c r="F377" i="6" s="1"/>
  <c r="O377" i="6" s="1"/>
  <c r="F257" i="7" s="1"/>
  <c r="F257" i="8" s="1"/>
  <c r="G402" i="5"/>
  <c r="H402" i="5"/>
  <c r="H377" i="6" s="1"/>
  <c r="Q377" i="6" s="1"/>
  <c r="H257" i="7" s="1"/>
  <c r="H257" i="8" s="1"/>
  <c r="I402" i="5"/>
  <c r="I377" i="6" s="1"/>
  <c r="R377" i="6" s="1"/>
  <c r="I257" i="7" s="1"/>
  <c r="I257" i="8" s="1"/>
  <c r="J402" i="5"/>
  <c r="J377" i="6" s="1"/>
  <c r="S377" i="6" s="1"/>
  <c r="J257" i="7" s="1"/>
  <c r="J257" i="8" s="1"/>
  <c r="K402" i="5"/>
  <c r="L402" i="5"/>
  <c r="L377" i="6" s="1"/>
  <c r="M402" i="5"/>
  <c r="M377" i="6" s="1"/>
  <c r="V377" i="6" s="1"/>
  <c r="M257" i="7" s="1"/>
  <c r="M257" i="8" s="1"/>
  <c r="N402" i="5"/>
  <c r="F403" i="5"/>
  <c r="F379" i="6" s="1"/>
  <c r="O379" i="6" s="1"/>
  <c r="F258" i="7" s="1"/>
  <c r="F258" i="8" s="1"/>
  <c r="G403" i="5"/>
  <c r="G379" i="6" s="1"/>
  <c r="P379" i="6" s="1"/>
  <c r="G258" i="7" s="1"/>
  <c r="G258" i="8" s="1"/>
  <c r="H403" i="5"/>
  <c r="H379" i="6" s="1"/>
  <c r="Q379" i="6" s="1"/>
  <c r="H258" i="7" s="1"/>
  <c r="H258" i="8" s="1"/>
  <c r="I403" i="5"/>
  <c r="I379" i="6" s="1"/>
  <c r="R379" i="6" s="1"/>
  <c r="I258" i="7" s="1"/>
  <c r="I258" i="8" s="1"/>
  <c r="J403" i="5"/>
  <c r="J379" i="6" s="1"/>
  <c r="S379" i="6" s="1"/>
  <c r="J258" i="7" s="1"/>
  <c r="J258" i="8" s="1"/>
  <c r="L231" i="9" s="1"/>
  <c r="K403" i="5"/>
  <c r="K379" i="6" s="1"/>
  <c r="T379" i="6" s="1"/>
  <c r="K258" i="7" s="1"/>
  <c r="K258" i="8" s="1"/>
  <c r="L403" i="5"/>
  <c r="L379" i="6" s="1"/>
  <c r="U379" i="6" s="1"/>
  <c r="L258" i="7" s="1"/>
  <c r="L258" i="8" s="1"/>
  <c r="M403" i="5"/>
  <c r="M379" i="6" s="1"/>
  <c r="V379" i="6" s="1"/>
  <c r="M258" i="7" s="1"/>
  <c r="M258" i="8" s="1"/>
  <c r="N403" i="5"/>
  <c r="F404" i="5"/>
  <c r="F380" i="6" s="1"/>
  <c r="O380" i="6" s="1"/>
  <c r="F259" i="7" s="1"/>
  <c r="G404" i="5"/>
  <c r="H404" i="5"/>
  <c r="H380" i="6" s="1"/>
  <c r="Q380" i="6" s="1"/>
  <c r="H259" i="7" s="1"/>
  <c r="H259" i="8" s="1"/>
  <c r="I404" i="5"/>
  <c r="I380" i="6" s="1"/>
  <c r="R380" i="6" s="1"/>
  <c r="I259" i="7" s="1"/>
  <c r="I259" i="8" s="1"/>
  <c r="J404" i="5"/>
  <c r="J380" i="6" s="1"/>
  <c r="S380" i="6" s="1"/>
  <c r="J259" i="7" s="1"/>
  <c r="J259" i="8" s="1"/>
  <c r="K404" i="5"/>
  <c r="L404" i="5"/>
  <c r="L380" i="6" s="1"/>
  <c r="U380" i="6" s="1"/>
  <c r="L259" i="7" s="1"/>
  <c r="L259" i="8" s="1"/>
  <c r="M404" i="5"/>
  <c r="M380" i="6" s="1"/>
  <c r="V380" i="6" s="1"/>
  <c r="M259" i="7" s="1"/>
  <c r="M259" i="8" s="1"/>
  <c r="N404" i="5"/>
  <c r="F405" i="5"/>
  <c r="F381" i="6" s="1"/>
  <c r="O381" i="6" s="1"/>
  <c r="F260" i="7" s="1"/>
  <c r="F260" i="8" s="1"/>
  <c r="G405" i="5"/>
  <c r="G381" i="6" s="1"/>
  <c r="P381" i="6" s="1"/>
  <c r="G260" i="7" s="1"/>
  <c r="G260" i="8" s="1"/>
  <c r="I250" i="9" s="1"/>
  <c r="H405" i="5"/>
  <c r="H381" i="6" s="1"/>
  <c r="Q381" i="6" s="1"/>
  <c r="H260" i="7" s="1"/>
  <c r="H260" i="8" s="1"/>
  <c r="I405" i="5"/>
  <c r="J405" i="5"/>
  <c r="J381" i="6" s="1"/>
  <c r="S381" i="6" s="1"/>
  <c r="J260" i="7" s="1"/>
  <c r="J260" i="8" s="1"/>
  <c r="K405" i="5"/>
  <c r="K381" i="6" s="1"/>
  <c r="T381" i="6" s="1"/>
  <c r="K260" i="7" s="1"/>
  <c r="K260" i="8" s="1"/>
  <c r="M250" i="9" s="1"/>
  <c r="L405" i="5"/>
  <c r="L381" i="6" s="1"/>
  <c r="M405" i="5"/>
  <c r="N405" i="5"/>
  <c r="F406" i="5"/>
  <c r="F382" i="6" s="1"/>
  <c r="G406" i="5"/>
  <c r="H406" i="5"/>
  <c r="H382" i="6" s="1"/>
  <c r="I406" i="5"/>
  <c r="I382" i="6" s="1"/>
  <c r="J406" i="5"/>
  <c r="J382" i="6" s="1"/>
  <c r="K406" i="5"/>
  <c r="L406" i="5"/>
  <c r="L382" i="6" s="1"/>
  <c r="M406" i="5"/>
  <c r="M382" i="6" s="1"/>
  <c r="N406" i="5"/>
  <c r="F407" i="5"/>
  <c r="F383" i="6" s="1"/>
  <c r="O383" i="6" s="1"/>
  <c r="F261" i="7" s="1"/>
  <c r="F261" i="8" s="1"/>
  <c r="G407" i="5"/>
  <c r="G383" i="6" s="1"/>
  <c r="P383" i="6" s="1"/>
  <c r="G261" i="7" s="1"/>
  <c r="G261" i="8" s="1"/>
  <c r="H407" i="5"/>
  <c r="H383" i="6" s="1"/>
  <c r="Q383" i="6" s="1"/>
  <c r="H261" i="7" s="1"/>
  <c r="H261" i="8" s="1"/>
  <c r="I407" i="5"/>
  <c r="I383" i="6" s="1"/>
  <c r="R383" i="6" s="1"/>
  <c r="I261" i="7" s="1"/>
  <c r="I261" i="8" s="1"/>
  <c r="J407" i="5"/>
  <c r="J383" i="6" s="1"/>
  <c r="S383" i="6" s="1"/>
  <c r="J261" i="7" s="1"/>
  <c r="J261" i="8" s="1"/>
  <c r="K407" i="5"/>
  <c r="K383" i="6" s="1"/>
  <c r="T383" i="6" s="1"/>
  <c r="K261" i="7" s="1"/>
  <c r="K261" i="8" s="1"/>
  <c r="L407" i="5"/>
  <c r="L383" i="6" s="1"/>
  <c r="U383" i="6" s="1"/>
  <c r="L261" i="7" s="1"/>
  <c r="L261" i="8" s="1"/>
  <c r="M407" i="5"/>
  <c r="M383" i="6" s="1"/>
  <c r="V383" i="6" s="1"/>
  <c r="M261" i="7" s="1"/>
  <c r="M261" i="8" s="1"/>
  <c r="N407" i="5"/>
  <c r="F408" i="5"/>
  <c r="F384" i="6" s="1"/>
  <c r="O384" i="6" s="1"/>
  <c r="F262" i="7" s="1"/>
  <c r="F262" i="8" s="1"/>
  <c r="G408" i="5"/>
  <c r="H408" i="5"/>
  <c r="H384" i="6" s="1"/>
  <c r="Q384" i="6" s="1"/>
  <c r="H262" i="7" s="1"/>
  <c r="H262" i="8" s="1"/>
  <c r="I408" i="5"/>
  <c r="I384" i="6" s="1"/>
  <c r="R384" i="6" s="1"/>
  <c r="I262" i="7" s="1"/>
  <c r="I262" i="8" s="1"/>
  <c r="J408" i="5"/>
  <c r="J384" i="6" s="1"/>
  <c r="S384" i="6" s="1"/>
  <c r="J262" i="7" s="1"/>
  <c r="J262" i="8" s="1"/>
  <c r="K408" i="5"/>
  <c r="L408" i="5"/>
  <c r="L384" i="6" s="1"/>
  <c r="U384" i="6" s="1"/>
  <c r="L262" i="7" s="1"/>
  <c r="L262" i="8" s="1"/>
  <c r="M408" i="5"/>
  <c r="M384" i="6" s="1"/>
  <c r="V384" i="6" s="1"/>
  <c r="M262" i="7" s="1"/>
  <c r="M262" i="8" s="1"/>
  <c r="N408" i="5"/>
  <c r="F409" i="5"/>
  <c r="F385" i="6" s="1"/>
  <c r="O385" i="6" s="1"/>
  <c r="F263" i="7" s="1"/>
  <c r="F263" i="8" s="1"/>
  <c r="G409" i="5"/>
  <c r="G385" i="6" s="1"/>
  <c r="P385" i="6" s="1"/>
  <c r="G263" i="7" s="1"/>
  <c r="G263" i="8" s="1"/>
  <c r="H409" i="5"/>
  <c r="H385" i="6" s="1"/>
  <c r="Q385" i="6" s="1"/>
  <c r="H263" i="7" s="1"/>
  <c r="H263" i="8" s="1"/>
  <c r="J261" i="9" s="1"/>
  <c r="I409" i="5"/>
  <c r="J409" i="5"/>
  <c r="J385" i="6" s="1"/>
  <c r="S385" i="6" s="1"/>
  <c r="J263" i="7" s="1"/>
  <c r="J263" i="8" s="1"/>
  <c r="K409" i="5"/>
  <c r="K385" i="6" s="1"/>
  <c r="T385" i="6" s="1"/>
  <c r="K263" i="7" s="1"/>
  <c r="K263" i="8" s="1"/>
  <c r="L409" i="5"/>
  <c r="L385" i="6" s="1"/>
  <c r="U385" i="6" s="1"/>
  <c r="L263" i="7" s="1"/>
  <c r="L263" i="8" s="1"/>
  <c r="N261" i="9" s="1"/>
  <c r="M409" i="5"/>
  <c r="N409" i="5"/>
  <c r="F410" i="5"/>
  <c r="G410" i="5"/>
  <c r="H410" i="5"/>
  <c r="I410" i="5"/>
  <c r="J410" i="5"/>
  <c r="K410" i="5"/>
  <c r="L410" i="5"/>
  <c r="M410" i="5"/>
  <c r="N410" i="5"/>
  <c r="F411" i="5"/>
  <c r="F386" i="6" s="1"/>
  <c r="O386" i="6" s="1"/>
  <c r="F264" i="7" s="1"/>
  <c r="F264" i="8" s="1"/>
  <c r="G411" i="5"/>
  <c r="H411" i="5"/>
  <c r="H386" i="6" s="1"/>
  <c r="Q386" i="6" s="1"/>
  <c r="H264" i="7" s="1"/>
  <c r="H264" i="8" s="1"/>
  <c r="J146" i="9" s="1"/>
  <c r="I411" i="5"/>
  <c r="I386" i="6" s="1"/>
  <c r="R386" i="6" s="1"/>
  <c r="I264" i="7" s="1"/>
  <c r="I264" i="8" s="1"/>
  <c r="K146" i="9" s="1"/>
  <c r="J411" i="5"/>
  <c r="J386" i="6" s="1"/>
  <c r="S386" i="6" s="1"/>
  <c r="J264" i="7" s="1"/>
  <c r="J264" i="8" s="1"/>
  <c r="L146" i="9" s="1"/>
  <c r="K411" i="5"/>
  <c r="L411" i="5"/>
  <c r="L386" i="6" s="1"/>
  <c r="M411" i="5"/>
  <c r="M386" i="6" s="1"/>
  <c r="V386" i="6" s="1"/>
  <c r="M264" i="7" s="1"/>
  <c r="M264" i="8" s="1"/>
  <c r="O146" i="9" s="1"/>
  <c r="N411" i="5"/>
  <c r="F412" i="5"/>
  <c r="F387" i="6" s="1"/>
  <c r="G412" i="5"/>
  <c r="G387" i="6" s="1"/>
  <c r="H412" i="5"/>
  <c r="H387" i="6" s="1"/>
  <c r="I412" i="5"/>
  <c r="J412" i="5"/>
  <c r="J387" i="6" s="1"/>
  <c r="K412" i="5"/>
  <c r="K387" i="6" s="1"/>
  <c r="L412" i="5"/>
  <c r="L387" i="6" s="1"/>
  <c r="M412" i="5"/>
  <c r="N412" i="5"/>
  <c r="F413" i="5"/>
  <c r="F388" i="6" s="1"/>
  <c r="O388" i="6" s="1"/>
  <c r="F265" i="7" s="1"/>
  <c r="F265" i="8" s="1"/>
  <c r="G413" i="5"/>
  <c r="G388" i="6" s="1"/>
  <c r="P388" i="6" s="1"/>
  <c r="G265" i="7" s="1"/>
  <c r="G265" i="8" s="1"/>
  <c r="H413" i="5"/>
  <c r="H388" i="6" s="1"/>
  <c r="Q388" i="6" s="1"/>
  <c r="H265" i="7" s="1"/>
  <c r="H265" i="8" s="1"/>
  <c r="J263" i="9" s="1"/>
  <c r="I413" i="5"/>
  <c r="I388" i="6" s="1"/>
  <c r="R388" i="6" s="1"/>
  <c r="I265" i="7" s="1"/>
  <c r="I265" i="8" s="1"/>
  <c r="J413" i="5"/>
  <c r="J388" i="6" s="1"/>
  <c r="S388" i="6" s="1"/>
  <c r="J265" i="7" s="1"/>
  <c r="J265" i="8" s="1"/>
  <c r="K413" i="5"/>
  <c r="K388" i="6" s="1"/>
  <c r="T388" i="6" s="1"/>
  <c r="K265" i="7" s="1"/>
  <c r="K265" i="8" s="1"/>
  <c r="L413" i="5"/>
  <c r="L388" i="6" s="1"/>
  <c r="U388" i="6" s="1"/>
  <c r="L265" i="7" s="1"/>
  <c r="L265" i="8" s="1"/>
  <c r="N263" i="9" s="1"/>
  <c r="M413" i="5"/>
  <c r="M388" i="6" s="1"/>
  <c r="V388" i="6" s="1"/>
  <c r="M265" i="7" s="1"/>
  <c r="M265" i="8" s="1"/>
  <c r="N413" i="5"/>
  <c r="F414" i="5"/>
  <c r="F389" i="6" s="1"/>
  <c r="O389" i="6" s="1"/>
  <c r="F266" i="7" s="1"/>
  <c r="F266" i="8" s="1"/>
  <c r="G414" i="5"/>
  <c r="G389" i="6" s="1"/>
  <c r="P389" i="6" s="1"/>
  <c r="G266" i="7" s="1"/>
  <c r="G266" i="8" s="1"/>
  <c r="H414" i="5"/>
  <c r="H389" i="6" s="1"/>
  <c r="Q389" i="6" s="1"/>
  <c r="H266" i="7" s="1"/>
  <c r="H266" i="8" s="1"/>
  <c r="I414" i="5"/>
  <c r="J414" i="5"/>
  <c r="J389" i="6" s="1"/>
  <c r="S389" i="6" s="1"/>
  <c r="J266" i="7" s="1"/>
  <c r="J266" i="8" s="1"/>
  <c r="K414" i="5"/>
  <c r="K389" i="6" s="1"/>
  <c r="T389" i="6" s="1"/>
  <c r="K266" i="7" s="1"/>
  <c r="K266" i="8" s="1"/>
  <c r="L414" i="5"/>
  <c r="L389" i="6" s="1"/>
  <c r="U389" i="6" s="1"/>
  <c r="L266" i="7" s="1"/>
  <c r="L266" i="8" s="1"/>
  <c r="M414" i="5"/>
  <c r="N414" i="5"/>
  <c r="F415" i="5"/>
  <c r="G415" i="5"/>
  <c r="H415" i="5"/>
  <c r="I415" i="5"/>
  <c r="J415" i="5"/>
  <c r="K415" i="5"/>
  <c r="L415" i="5"/>
  <c r="M415" i="5"/>
  <c r="N415" i="5"/>
  <c r="F416" i="5"/>
  <c r="F390" i="6" s="1"/>
  <c r="O390" i="6" s="1"/>
  <c r="F267" i="7" s="1"/>
  <c r="F267" i="8" s="1"/>
  <c r="G416" i="5"/>
  <c r="H416" i="5"/>
  <c r="H390" i="6" s="1"/>
  <c r="Q390" i="6" s="1"/>
  <c r="H267" i="7" s="1"/>
  <c r="H267" i="8" s="1"/>
  <c r="J65" i="9" s="1"/>
  <c r="I416" i="5"/>
  <c r="I390" i="6" s="1"/>
  <c r="R390" i="6" s="1"/>
  <c r="I267" i="7" s="1"/>
  <c r="I267" i="8" s="1"/>
  <c r="J416" i="5"/>
  <c r="J390" i="6" s="1"/>
  <c r="S390" i="6" s="1"/>
  <c r="J267" i="7" s="1"/>
  <c r="J267" i="8" s="1"/>
  <c r="K416" i="5"/>
  <c r="L416" i="5"/>
  <c r="L390" i="6" s="1"/>
  <c r="U390" i="6" s="1"/>
  <c r="L267" i="7" s="1"/>
  <c r="L267" i="8" s="1"/>
  <c r="N65" i="9" s="1"/>
  <c r="M416" i="5"/>
  <c r="M390" i="6" s="1"/>
  <c r="V390" i="6" s="1"/>
  <c r="M267" i="7" s="1"/>
  <c r="M267" i="8" s="1"/>
  <c r="N416" i="5"/>
  <c r="F417" i="5"/>
  <c r="F392" i="6" s="1"/>
  <c r="G417" i="5"/>
  <c r="G392" i="6" s="1"/>
  <c r="H417" i="5"/>
  <c r="H392" i="6" s="1"/>
  <c r="I417" i="5"/>
  <c r="J417" i="5"/>
  <c r="J392" i="6" s="1"/>
  <c r="K417" i="5"/>
  <c r="K392" i="6" s="1"/>
  <c r="L417" i="5"/>
  <c r="L392" i="6" s="1"/>
  <c r="M417" i="5"/>
  <c r="N417" i="5"/>
  <c r="F418" i="5"/>
  <c r="F391" i="6" s="1"/>
  <c r="O391" i="6" s="1"/>
  <c r="F268" i="7" s="1"/>
  <c r="F268" i="8" s="1"/>
  <c r="G418" i="5"/>
  <c r="H418" i="5"/>
  <c r="H391" i="6" s="1"/>
  <c r="Q391" i="6" s="1"/>
  <c r="H268" i="7" s="1"/>
  <c r="H268" i="8" s="1"/>
  <c r="I418" i="5"/>
  <c r="I391" i="6" s="1"/>
  <c r="R391" i="6" s="1"/>
  <c r="I268" i="7" s="1"/>
  <c r="I268" i="8" s="1"/>
  <c r="J418" i="5"/>
  <c r="J391" i="6" s="1"/>
  <c r="S391" i="6" s="1"/>
  <c r="J268" i="7" s="1"/>
  <c r="J268" i="8" s="1"/>
  <c r="K418" i="5"/>
  <c r="L418" i="5"/>
  <c r="L391" i="6" s="1"/>
  <c r="M418" i="5"/>
  <c r="M391" i="6" s="1"/>
  <c r="V391" i="6" s="1"/>
  <c r="M268" i="7" s="1"/>
  <c r="M268" i="8" s="1"/>
  <c r="N418" i="5"/>
  <c r="F419" i="5"/>
  <c r="F393" i="6" s="1"/>
  <c r="O393" i="6" s="1"/>
  <c r="F269" i="7" s="1"/>
  <c r="F269" i="8" s="1"/>
  <c r="G419" i="5"/>
  <c r="G393" i="6" s="1"/>
  <c r="P393" i="6" s="1"/>
  <c r="G269" i="7" s="1"/>
  <c r="G269" i="8" s="1"/>
  <c r="H419" i="5"/>
  <c r="H393" i="6" s="1"/>
  <c r="Q393" i="6" s="1"/>
  <c r="H269" i="7" s="1"/>
  <c r="H269" i="8" s="1"/>
  <c r="I419" i="5"/>
  <c r="I393" i="6" s="1"/>
  <c r="R393" i="6" s="1"/>
  <c r="I269" i="7" s="1"/>
  <c r="I269" i="8" s="1"/>
  <c r="J419" i="5"/>
  <c r="J393" i="6" s="1"/>
  <c r="S393" i="6" s="1"/>
  <c r="J269" i="7" s="1"/>
  <c r="J269" i="8" s="1"/>
  <c r="K419" i="5"/>
  <c r="K393" i="6" s="1"/>
  <c r="T393" i="6" s="1"/>
  <c r="K269" i="7" s="1"/>
  <c r="K269" i="8" s="1"/>
  <c r="L419" i="5"/>
  <c r="L393" i="6" s="1"/>
  <c r="M419" i="5"/>
  <c r="M393" i="6" s="1"/>
  <c r="V393" i="6" s="1"/>
  <c r="M269" i="7" s="1"/>
  <c r="M269" i="8" s="1"/>
  <c r="N419" i="5"/>
  <c r="F420" i="5"/>
  <c r="F394" i="6" s="1"/>
  <c r="G420" i="5"/>
  <c r="H420" i="5"/>
  <c r="H394" i="6" s="1"/>
  <c r="I420" i="5"/>
  <c r="I394" i="6" s="1"/>
  <c r="J420" i="5"/>
  <c r="J394" i="6" s="1"/>
  <c r="K420" i="5"/>
  <c r="L420" i="5"/>
  <c r="L394" i="6" s="1"/>
  <c r="M420" i="5"/>
  <c r="M394" i="6" s="1"/>
  <c r="N420" i="5"/>
  <c r="F421" i="5"/>
  <c r="F395" i="6" s="1"/>
  <c r="O395" i="6" s="1"/>
  <c r="F270" i="7" s="1"/>
  <c r="F270" i="8" s="1"/>
  <c r="G421" i="5"/>
  <c r="G395" i="6" s="1"/>
  <c r="P395" i="6" s="1"/>
  <c r="G270" i="7" s="1"/>
  <c r="G270" i="8" s="1"/>
  <c r="H421" i="5"/>
  <c r="H395" i="6" s="1"/>
  <c r="Q395" i="6" s="1"/>
  <c r="H270" i="7" s="1"/>
  <c r="H270" i="8" s="1"/>
  <c r="I421" i="5"/>
  <c r="J421" i="5"/>
  <c r="J395" i="6" s="1"/>
  <c r="S395" i="6" s="1"/>
  <c r="J270" i="7" s="1"/>
  <c r="J270" i="8" s="1"/>
  <c r="K421" i="5"/>
  <c r="K395" i="6" s="1"/>
  <c r="T395" i="6" s="1"/>
  <c r="K270" i="7" s="1"/>
  <c r="K270" i="8" s="1"/>
  <c r="L421" i="5"/>
  <c r="L395" i="6" s="1"/>
  <c r="M421" i="5"/>
  <c r="N421" i="5"/>
  <c r="F422" i="5"/>
  <c r="F396" i="6" s="1"/>
  <c r="G422" i="5"/>
  <c r="H422" i="5"/>
  <c r="H396" i="6" s="1"/>
  <c r="I422" i="5"/>
  <c r="I396" i="6" s="1"/>
  <c r="J422" i="5"/>
  <c r="J396" i="6" s="1"/>
  <c r="K422" i="5"/>
  <c r="L422" i="5"/>
  <c r="L396" i="6" s="1"/>
  <c r="M422" i="5"/>
  <c r="M396" i="6" s="1"/>
  <c r="N422" i="5"/>
  <c r="F423" i="5"/>
  <c r="F397" i="6" s="1"/>
  <c r="O397" i="6" s="1"/>
  <c r="F271" i="7" s="1"/>
  <c r="G423" i="5"/>
  <c r="G397" i="6" s="1"/>
  <c r="P397" i="6" s="1"/>
  <c r="G271" i="7" s="1"/>
  <c r="G271" i="8" s="1"/>
  <c r="H423" i="5"/>
  <c r="H397" i="6" s="1"/>
  <c r="Q397" i="6" s="1"/>
  <c r="H271" i="7" s="1"/>
  <c r="H271" i="8" s="1"/>
  <c r="I423" i="5"/>
  <c r="I397" i="6" s="1"/>
  <c r="R397" i="6" s="1"/>
  <c r="I271" i="7" s="1"/>
  <c r="I271" i="8" s="1"/>
  <c r="J423" i="5"/>
  <c r="J397" i="6" s="1"/>
  <c r="S397" i="6" s="1"/>
  <c r="J271" i="7" s="1"/>
  <c r="J271" i="8" s="1"/>
  <c r="K423" i="5"/>
  <c r="K397" i="6" s="1"/>
  <c r="T397" i="6" s="1"/>
  <c r="K271" i="7" s="1"/>
  <c r="K271" i="8" s="1"/>
  <c r="L423" i="5"/>
  <c r="L397" i="6" s="1"/>
  <c r="U397" i="6" s="1"/>
  <c r="L271" i="7" s="1"/>
  <c r="L271" i="8" s="1"/>
  <c r="M423" i="5"/>
  <c r="M397" i="6" s="1"/>
  <c r="V397" i="6" s="1"/>
  <c r="M271" i="7" s="1"/>
  <c r="M271" i="8" s="1"/>
  <c r="N423" i="5"/>
  <c r="F424" i="5"/>
  <c r="F398" i="6" s="1"/>
  <c r="O398" i="6" s="1"/>
  <c r="F272" i="7" s="1"/>
  <c r="F272" i="8" s="1"/>
  <c r="G424" i="5"/>
  <c r="H424" i="5"/>
  <c r="H398" i="6" s="1"/>
  <c r="Q398" i="6" s="1"/>
  <c r="H272" i="7" s="1"/>
  <c r="H272" i="8" s="1"/>
  <c r="J218" i="9" s="1"/>
  <c r="I424" i="5"/>
  <c r="I398" i="6" s="1"/>
  <c r="R398" i="6" s="1"/>
  <c r="I272" i="7" s="1"/>
  <c r="I272" i="8" s="1"/>
  <c r="J424" i="5"/>
  <c r="J398" i="6" s="1"/>
  <c r="S398" i="6" s="1"/>
  <c r="J272" i="7" s="1"/>
  <c r="J272" i="8" s="1"/>
  <c r="K424" i="5"/>
  <c r="L424" i="5"/>
  <c r="L398" i="6" s="1"/>
  <c r="U398" i="6" s="1"/>
  <c r="L272" i="7" s="1"/>
  <c r="L272" i="8" s="1"/>
  <c r="N218" i="9" s="1"/>
  <c r="M424" i="5"/>
  <c r="M398" i="6" s="1"/>
  <c r="V398" i="6" s="1"/>
  <c r="M272" i="7" s="1"/>
  <c r="M272" i="8" s="1"/>
  <c r="N424" i="5"/>
  <c r="F425" i="5"/>
  <c r="F400" i="6" s="1"/>
  <c r="G425" i="5"/>
  <c r="G400" i="6" s="1"/>
  <c r="H425" i="5"/>
  <c r="H400" i="6" s="1"/>
  <c r="I425" i="5"/>
  <c r="J425" i="5"/>
  <c r="J400" i="6" s="1"/>
  <c r="K425" i="5"/>
  <c r="K400" i="6" s="1"/>
  <c r="L425" i="5"/>
  <c r="L400" i="6" s="1"/>
  <c r="M425" i="5"/>
  <c r="N425" i="5"/>
  <c r="F426" i="5"/>
  <c r="F399" i="6" s="1"/>
  <c r="O399" i="6" s="1"/>
  <c r="F273" i="7" s="1"/>
  <c r="F273" i="8" s="1"/>
  <c r="G426" i="5"/>
  <c r="H426" i="5"/>
  <c r="H399" i="6" s="1"/>
  <c r="Q399" i="6" s="1"/>
  <c r="H273" i="7" s="1"/>
  <c r="H273" i="8" s="1"/>
  <c r="I426" i="5"/>
  <c r="I399" i="6" s="1"/>
  <c r="R399" i="6" s="1"/>
  <c r="I273" i="7" s="1"/>
  <c r="I273" i="8" s="1"/>
  <c r="J426" i="5"/>
  <c r="J399" i="6" s="1"/>
  <c r="S399" i="6" s="1"/>
  <c r="J273" i="7" s="1"/>
  <c r="J273" i="8" s="1"/>
  <c r="L271" i="9" s="1"/>
  <c r="K426" i="5"/>
  <c r="L426" i="5"/>
  <c r="L399" i="6" s="1"/>
  <c r="M426" i="5"/>
  <c r="M399" i="6" s="1"/>
  <c r="V399" i="6" s="1"/>
  <c r="M273" i="7" s="1"/>
  <c r="M273" i="8" s="1"/>
  <c r="N426" i="5"/>
  <c r="F427" i="5"/>
  <c r="F401" i="6" s="1"/>
  <c r="O401" i="6" s="1"/>
  <c r="F274" i="7" s="1"/>
  <c r="F274" i="8" s="1"/>
  <c r="G427" i="5"/>
  <c r="G401" i="6" s="1"/>
  <c r="P401" i="6" s="1"/>
  <c r="G274" i="7" s="1"/>
  <c r="G274" i="8" s="1"/>
  <c r="H427" i="5"/>
  <c r="H401" i="6" s="1"/>
  <c r="Q401" i="6" s="1"/>
  <c r="H274" i="7" s="1"/>
  <c r="H274" i="8" s="1"/>
  <c r="I427" i="5"/>
  <c r="I401" i="6" s="1"/>
  <c r="R401" i="6" s="1"/>
  <c r="I274" i="7" s="1"/>
  <c r="I274" i="8" s="1"/>
  <c r="J427" i="5"/>
  <c r="J401" i="6" s="1"/>
  <c r="S401" i="6" s="1"/>
  <c r="J274" i="7" s="1"/>
  <c r="J274" i="8" s="1"/>
  <c r="K427" i="5"/>
  <c r="K401" i="6" s="1"/>
  <c r="T401" i="6" s="1"/>
  <c r="K274" i="7" s="1"/>
  <c r="K274" i="8" s="1"/>
  <c r="L427" i="5"/>
  <c r="L401" i="6" s="1"/>
  <c r="U401" i="6" s="1"/>
  <c r="L274" i="7" s="1"/>
  <c r="L274" i="8" s="1"/>
  <c r="M427" i="5"/>
  <c r="M401" i="6" s="1"/>
  <c r="V401" i="6" s="1"/>
  <c r="M274" i="7" s="1"/>
  <c r="M274" i="8" s="1"/>
  <c r="N427" i="5"/>
  <c r="F428" i="5"/>
  <c r="F402" i="6" s="1"/>
  <c r="O402" i="6" s="1"/>
  <c r="F275" i="7" s="1"/>
  <c r="G428" i="5"/>
  <c r="H428" i="5"/>
  <c r="H402" i="6" s="1"/>
  <c r="Q402" i="6" s="1"/>
  <c r="H275" i="7" s="1"/>
  <c r="H275" i="8" s="1"/>
  <c r="J273" i="9" s="1"/>
  <c r="I428" i="5"/>
  <c r="I402" i="6" s="1"/>
  <c r="R402" i="6" s="1"/>
  <c r="I275" i="7" s="1"/>
  <c r="I275" i="8" s="1"/>
  <c r="J428" i="5"/>
  <c r="J402" i="6" s="1"/>
  <c r="S402" i="6" s="1"/>
  <c r="J275" i="7" s="1"/>
  <c r="J275" i="8" s="1"/>
  <c r="K428" i="5"/>
  <c r="L428" i="5"/>
  <c r="L402" i="6" s="1"/>
  <c r="U402" i="6" s="1"/>
  <c r="L275" i="7" s="1"/>
  <c r="L275" i="8" s="1"/>
  <c r="N273" i="9" s="1"/>
  <c r="M428" i="5"/>
  <c r="M402" i="6" s="1"/>
  <c r="V402" i="6" s="1"/>
  <c r="M275" i="7" s="1"/>
  <c r="M275" i="8" s="1"/>
  <c r="N428" i="5"/>
  <c r="F429" i="5"/>
  <c r="F403" i="6" s="1"/>
  <c r="O403" i="6" s="1"/>
  <c r="F276" i="7" s="1"/>
  <c r="F276" i="8" s="1"/>
  <c r="G429" i="5"/>
  <c r="G403" i="6" s="1"/>
  <c r="P403" i="6" s="1"/>
  <c r="G276" i="7" s="1"/>
  <c r="G276" i="8" s="1"/>
  <c r="H429" i="5"/>
  <c r="H403" i="6" s="1"/>
  <c r="Q403" i="6" s="1"/>
  <c r="H276" i="7" s="1"/>
  <c r="H276" i="8" s="1"/>
  <c r="I429" i="5"/>
  <c r="J429" i="5"/>
  <c r="J403" i="6" s="1"/>
  <c r="S403" i="6" s="1"/>
  <c r="J276" i="7" s="1"/>
  <c r="J276" i="8" s="1"/>
  <c r="K429" i="5"/>
  <c r="K403" i="6" s="1"/>
  <c r="T403" i="6" s="1"/>
  <c r="K276" i="7" s="1"/>
  <c r="K276" i="8" s="1"/>
  <c r="L429" i="5"/>
  <c r="L403" i="6" s="1"/>
  <c r="U403" i="6" s="1"/>
  <c r="L276" i="7" s="1"/>
  <c r="L276" i="8" s="1"/>
  <c r="M429" i="5"/>
  <c r="N429" i="5"/>
  <c r="F430" i="5"/>
  <c r="F404" i="6" s="1"/>
  <c r="O404" i="6" s="1"/>
  <c r="F277" i="7" s="1"/>
  <c r="F277" i="8" s="1"/>
  <c r="G430" i="5"/>
  <c r="H430" i="5"/>
  <c r="H404" i="6" s="1"/>
  <c r="Q404" i="6" s="1"/>
  <c r="H277" i="7" s="1"/>
  <c r="H277" i="8" s="1"/>
  <c r="J275" i="9" s="1"/>
  <c r="I430" i="5"/>
  <c r="I404" i="6" s="1"/>
  <c r="R404" i="6" s="1"/>
  <c r="I277" i="7" s="1"/>
  <c r="I277" i="8" s="1"/>
  <c r="J430" i="5"/>
  <c r="J404" i="6" s="1"/>
  <c r="S404" i="6" s="1"/>
  <c r="J277" i="7" s="1"/>
  <c r="J277" i="8" s="1"/>
  <c r="K430" i="5"/>
  <c r="L430" i="5"/>
  <c r="L404" i="6" s="1"/>
  <c r="U404" i="6" s="1"/>
  <c r="L277" i="7" s="1"/>
  <c r="L277" i="8" s="1"/>
  <c r="N275" i="9" s="1"/>
  <c r="M430" i="5"/>
  <c r="M404" i="6" s="1"/>
  <c r="V404" i="6" s="1"/>
  <c r="M277" i="7" s="1"/>
  <c r="M277" i="8" s="1"/>
  <c r="N430" i="5"/>
  <c r="F431" i="5"/>
  <c r="F406" i="6" s="1"/>
  <c r="G431" i="5"/>
  <c r="G406" i="6" s="1"/>
  <c r="H431" i="5"/>
  <c r="H406" i="6" s="1"/>
  <c r="I431" i="5"/>
  <c r="I406" i="6" s="1"/>
  <c r="J431" i="5"/>
  <c r="J406" i="6" s="1"/>
  <c r="K431" i="5"/>
  <c r="K406" i="6" s="1"/>
  <c r="L431" i="5"/>
  <c r="L406" i="6" s="1"/>
  <c r="M431" i="5"/>
  <c r="M406" i="6" s="1"/>
  <c r="N431" i="5"/>
  <c r="F432" i="5"/>
  <c r="F405" i="6" s="1"/>
  <c r="O405" i="6" s="1"/>
  <c r="F278" i="7" s="1"/>
  <c r="F278" i="8" s="1"/>
  <c r="G432" i="5"/>
  <c r="H432" i="5"/>
  <c r="H405" i="6" s="1"/>
  <c r="Q405" i="6" s="1"/>
  <c r="H278" i="7" s="1"/>
  <c r="H278" i="8" s="1"/>
  <c r="I432" i="5"/>
  <c r="I405" i="6" s="1"/>
  <c r="R405" i="6" s="1"/>
  <c r="I278" i="7" s="1"/>
  <c r="I278" i="8" s="1"/>
  <c r="J432" i="5"/>
  <c r="J405" i="6" s="1"/>
  <c r="S405" i="6" s="1"/>
  <c r="J278" i="7" s="1"/>
  <c r="J278" i="8" s="1"/>
  <c r="K432" i="5"/>
  <c r="L432" i="5"/>
  <c r="L405" i="6" s="1"/>
  <c r="M432" i="5"/>
  <c r="M405" i="6" s="1"/>
  <c r="V405" i="6" s="1"/>
  <c r="M278" i="7" s="1"/>
  <c r="M278" i="8" s="1"/>
  <c r="N432" i="5"/>
  <c r="F433" i="5"/>
  <c r="F407" i="6" s="1"/>
  <c r="O407" i="6" s="1"/>
  <c r="F279" i="7" s="1"/>
  <c r="F279" i="8" s="1"/>
  <c r="G433" i="5"/>
  <c r="G407" i="6" s="1"/>
  <c r="P407" i="6" s="1"/>
  <c r="G279" i="7" s="1"/>
  <c r="G279" i="8" s="1"/>
  <c r="I277" i="9" s="1"/>
  <c r="H433" i="5"/>
  <c r="H407" i="6" s="1"/>
  <c r="Q407" i="6" s="1"/>
  <c r="H279" i="7" s="1"/>
  <c r="H279" i="8" s="1"/>
  <c r="I433" i="5"/>
  <c r="J433" i="5"/>
  <c r="J407" i="6" s="1"/>
  <c r="S407" i="6" s="1"/>
  <c r="J279" i="7" s="1"/>
  <c r="J279" i="8" s="1"/>
  <c r="K433" i="5"/>
  <c r="K407" i="6" s="1"/>
  <c r="T407" i="6" s="1"/>
  <c r="K279" i="7" s="1"/>
  <c r="K279" i="8" s="1"/>
  <c r="M277" i="9" s="1"/>
  <c r="L433" i="5"/>
  <c r="L407" i="6" s="1"/>
  <c r="U407" i="6" s="1"/>
  <c r="L279" i="7" s="1"/>
  <c r="L279" i="8" s="1"/>
  <c r="M433" i="5"/>
  <c r="N433" i="5"/>
  <c r="F434" i="5"/>
  <c r="F408" i="6" s="1"/>
  <c r="O408" i="6" s="1"/>
  <c r="F280" i="7" s="1"/>
  <c r="F280" i="8" s="1"/>
  <c r="G434" i="5"/>
  <c r="H434" i="5"/>
  <c r="H408" i="6" s="1"/>
  <c r="Q408" i="6" s="1"/>
  <c r="H280" i="7" s="1"/>
  <c r="H280" i="8" s="1"/>
  <c r="J153" i="9" s="1"/>
  <c r="I434" i="5"/>
  <c r="I408" i="6" s="1"/>
  <c r="R408" i="6" s="1"/>
  <c r="I280" i="7" s="1"/>
  <c r="I280" i="8" s="1"/>
  <c r="J434" i="5"/>
  <c r="J408" i="6" s="1"/>
  <c r="S408" i="6" s="1"/>
  <c r="J280" i="7" s="1"/>
  <c r="J280" i="8" s="1"/>
  <c r="K434" i="5"/>
  <c r="L434" i="5"/>
  <c r="L408" i="6" s="1"/>
  <c r="M434" i="5"/>
  <c r="M408" i="6" s="1"/>
  <c r="V408" i="6" s="1"/>
  <c r="M280" i="7" s="1"/>
  <c r="M280" i="8" s="1"/>
  <c r="N434" i="5"/>
  <c r="F435" i="5"/>
  <c r="F409" i="6" s="1"/>
  <c r="G435" i="5"/>
  <c r="G409" i="6" s="1"/>
  <c r="H435" i="5"/>
  <c r="H409" i="6" s="1"/>
  <c r="I435" i="5"/>
  <c r="I409" i="6" s="1"/>
  <c r="J435" i="5"/>
  <c r="J409" i="6" s="1"/>
  <c r="K435" i="5"/>
  <c r="K409" i="6" s="1"/>
  <c r="L435" i="5"/>
  <c r="L409" i="6" s="1"/>
  <c r="M435" i="5"/>
  <c r="M409" i="6" s="1"/>
  <c r="N435" i="5"/>
  <c r="F436" i="5"/>
  <c r="F410" i="6" s="1"/>
  <c r="O410" i="6" s="1"/>
  <c r="F281" i="7" s="1"/>
  <c r="G436" i="5"/>
  <c r="H436" i="5"/>
  <c r="H410" i="6" s="1"/>
  <c r="Q410" i="6" s="1"/>
  <c r="H281" i="7" s="1"/>
  <c r="H281" i="8" s="1"/>
  <c r="I436" i="5"/>
  <c r="I410" i="6" s="1"/>
  <c r="R410" i="6" s="1"/>
  <c r="I281" i="7" s="1"/>
  <c r="I281" i="8" s="1"/>
  <c r="J436" i="5"/>
  <c r="J410" i="6" s="1"/>
  <c r="S410" i="6" s="1"/>
  <c r="J281" i="7" s="1"/>
  <c r="J281" i="8" s="1"/>
  <c r="K436" i="5"/>
  <c r="L436" i="5"/>
  <c r="L410" i="6" s="1"/>
  <c r="M436" i="5"/>
  <c r="M410" i="6" s="1"/>
  <c r="V410" i="6" s="1"/>
  <c r="M281" i="7" s="1"/>
  <c r="M281" i="8" s="1"/>
  <c r="N436" i="5"/>
  <c r="F437" i="5"/>
  <c r="F411" i="6" s="1"/>
  <c r="G437" i="5"/>
  <c r="G411" i="6" s="1"/>
  <c r="H437" i="5"/>
  <c r="H411" i="6" s="1"/>
  <c r="I437" i="5"/>
  <c r="J437" i="5"/>
  <c r="J411" i="6" s="1"/>
  <c r="K437" i="5"/>
  <c r="K411" i="6" s="1"/>
  <c r="L437" i="5"/>
  <c r="L411" i="6" s="1"/>
  <c r="M437" i="5"/>
  <c r="N437" i="5"/>
  <c r="F438" i="5"/>
  <c r="F412" i="6" s="1"/>
  <c r="O412" i="6" s="1"/>
  <c r="F282" i="7" s="1"/>
  <c r="F282" i="8" s="1"/>
  <c r="G438" i="5"/>
  <c r="H438" i="5"/>
  <c r="H412" i="6" s="1"/>
  <c r="Q412" i="6" s="1"/>
  <c r="H282" i="7" s="1"/>
  <c r="H282" i="8" s="1"/>
  <c r="I438" i="5"/>
  <c r="I412" i="6" s="1"/>
  <c r="R412" i="6" s="1"/>
  <c r="I282" i="7" s="1"/>
  <c r="I282" i="8" s="1"/>
  <c r="J438" i="5"/>
  <c r="J412" i="6" s="1"/>
  <c r="S412" i="6" s="1"/>
  <c r="J282" i="7" s="1"/>
  <c r="J282" i="8" s="1"/>
  <c r="K438" i="5"/>
  <c r="L438" i="5"/>
  <c r="L412" i="6" s="1"/>
  <c r="U412" i="6" s="1"/>
  <c r="L282" i="7" s="1"/>
  <c r="L282" i="8" s="1"/>
  <c r="M438" i="5"/>
  <c r="M412" i="6" s="1"/>
  <c r="V412" i="6" s="1"/>
  <c r="M282" i="7" s="1"/>
  <c r="M282" i="8" s="1"/>
  <c r="N438" i="5"/>
  <c r="F439" i="5"/>
  <c r="F413" i="6" s="1"/>
  <c r="O413" i="6" s="1"/>
  <c r="F283" i="7" s="1"/>
  <c r="F283" i="8" s="1"/>
  <c r="G439" i="5"/>
  <c r="G413" i="6" s="1"/>
  <c r="P413" i="6" s="1"/>
  <c r="G283" i="7" s="1"/>
  <c r="G283" i="8" s="1"/>
  <c r="H439" i="5"/>
  <c r="H413" i="6" s="1"/>
  <c r="Q413" i="6" s="1"/>
  <c r="H283" i="7" s="1"/>
  <c r="H283" i="8" s="1"/>
  <c r="I439" i="5"/>
  <c r="I413" i="6" s="1"/>
  <c r="R413" i="6" s="1"/>
  <c r="I283" i="7" s="1"/>
  <c r="I283" i="8" s="1"/>
  <c r="K281" i="9" s="1"/>
  <c r="J439" i="5"/>
  <c r="J413" i="6" s="1"/>
  <c r="S413" i="6" s="1"/>
  <c r="J283" i="7" s="1"/>
  <c r="J283" i="8" s="1"/>
  <c r="L281" i="9" s="1"/>
  <c r="K439" i="5"/>
  <c r="K413" i="6" s="1"/>
  <c r="T413" i="6" s="1"/>
  <c r="K283" i="7" s="1"/>
  <c r="K283" i="8" s="1"/>
  <c r="L439" i="5"/>
  <c r="L413" i="6" s="1"/>
  <c r="U413" i="6" s="1"/>
  <c r="L283" i="7" s="1"/>
  <c r="L283" i="8" s="1"/>
  <c r="M439" i="5"/>
  <c r="M413" i="6" s="1"/>
  <c r="V413" i="6" s="1"/>
  <c r="M283" i="7" s="1"/>
  <c r="M283" i="8" s="1"/>
  <c r="O281" i="9" s="1"/>
  <c r="N439" i="5"/>
  <c r="F440" i="5"/>
  <c r="G440" i="5"/>
  <c r="H440" i="5"/>
  <c r="I440" i="5"/>
  <c r="J440" i="5"/>
  <c r="K440" i="5"/>
  <c r="L440" i="5"/>
  <c r="M440" i="5"/>
  <c r="N440" i="5"/>
  <c r="F441" i="5"/>
  <c r="F414" i="6" s="1"/>
  <c r="O414" i="6" s="1"/>
  <c r="F284" i="7" s="1"/>
  <c r="F284" i="8" s="1"/>
  <c r="G441" i="5"/>
  <c r="G414" i="6" s="1"/>
  <c r="P414" i="6" s="1"/>
  <c r="G284" i="7" s="1"/>
  <c r="G284" i="8" s="1"/>
  <c r="I282" i="9" s="1"/>
  <c r="H441" i="5"/>
  <c r="H414" i="6" s="1"/>
  <c r="Q414" i="6" s="1"/>
  <c r="H284" i="7" s="1"/>
  <c r="H284" i="8" s="1"/>
  <c r="J197" i="9" s="1"/>
  <c r="I441" i="5"/>
  <c r="I414" i="6" s="1"/>
  <c r="R414" i="6" s="1"/>
  <c r="I284" i="7" s="1"/>
  <c r="I284" i="8" s="1"/>
  <c r="K197" i="9" s="1"/>
  <c r="J441" i="5"/>
  <c r="J414" i="6" s="1"/>
  <c r="S414" i="6" s="1"/>
  <c r="J284" i="7" s="1"/>
  <c r="J284" i="8" s="1"/>
  <c r="K441" i="5"/>
  <c r="K414" i="6" s="1"/>
  <c r="T414" i="6" s="1"/>
  <c r="K284" i="7" s="1"/>
  <c r="K284" i="8" s="1"/>
  <c r="M282" i="9" s="1"/>
  <c r="L441" i="5"/>
  <c r="L414" i="6" s="1"/>
  <c r="U414" i="6" s="1"/>
  <c r="L284" i="7" s="1"/>
  <c r="L284" i="8" s="1"/>
  <c r="N197" i="9" s="1"/>
  <c r="M441" i="5"/>
  <c r="M414" i="6" s="1"/>
  <c r="V414" i="6" s="1"/>
  <c r="M284" i="7" s="1"/>
  <c r="M284" i="8" s="1"/>
  <c r="O197" i="9" s="1"/>
  <c r="N441" i="5"/>
  <c r="F442" i="5"/>
  <c r="G442" i="5"/>
  <c r="H442" i="5"/>
  <c r="I442" i="5"/>
  <c r="J442" i="5"/>
  <c r="K442" i="5"/>
  <c r="L442" i="5"/>
  <c r="M442" i="5"/>
  <c r="N442" i="5"/>
  <c r="F443" i="5"/>
  <c r="F416" i="6" s="1"/>
  <c r="G443" i="5"/>
  <c r="G416" i="6" s="1"/>
  <c r="H443" i="5"/>
  <c r="H416" i="6" s="1"/>
  <c r="I443" i="5"/>
  <c r="I416" i="6" s="1"/>
  <c r="J443" i="5"/>
  <c r="J416" i="6" s="1"/>
  <c r="K443" i="5"/>
  <c r="K416" i="6" s="1"/>
  <c r="L443" i="5"/>
  <c r="L416" i="6" s="1"/>
  <c r="M443" i="5"/>
  <c r="M416" i="6" s="1"/>
  <c r="N443" i="5"/>
  <c r="F444" i="5"/>
  <c r="F415" i="6" s="1"/>
  <c r="O415" i="6" s="1"/>
  <c r="F285" i="7" s="1"/>
  <c r="F285" i="8" s="1"/>
  <c r="G444" i="5"/>
  <c r="H444" i="5"/>
  <c r="H415" i="6" s="1"/>
  <c r="Q415" i="6" s="1"/>
  <c r="H285" i="7" s="1"/>
  <c r="H285" i="8" s="1"/>
  <c r="I444" i="5"/>
  <c r="I415" i="6" s="1"/>
  <c r="R415" i="6" s="1"/>
  <c r="I285" i="7" s="1"/>
  <c r="I285" i="8" s="1"/>
  <c r="J444" i="5"/>
  <c r="J415" i="6" s="1"/>
  <c r="S415" i="6" s="1"/>
  <c r="J285" i="7" s="1"/>
  <c r="J285" i="8" s="1"/>
  <c r="K444" i="5"/>
  <c r="L444" i="5"/>
  <c r="L415" i="6" s="1"/>
  <c r="M444" i="5"/>
  <c r="M415" i="6" s="1"/>
  <c r="V415" i="6" s="1"/>
  <c r="M285" i="7" s="1"/>
  <c r="M285" i="8" s="1"/>
  <c r="N444" i="5"/>
  <c r="F445" i="5"/>
  <c r="F417" i="6" s="1"/>
  <c r="O417" i="6" s="1"/>
  <c r="F286" i="7" s="1"/>
  <c r="F286" i="8" s="1"/>
  <c r="G445" i="5"/>
  <c r="G417" i="6" s="1"/>
  <c r="P417" i="6" s="1"/>
  <c r="G286" i="7" s="1"/>
  <c r="G286" i="8" s="1"/>
  <c r="H445" i="5"/>
  <c r="H417" i="6" s="1"/>
  <c r="Q417" i="6" s="1"/>
  <c r="H286" i="7" s="1"/>
  <c r="H286" i="8" s="1"/>
  <c r="J23" i="9" s="1"/>
  <c r="I445" i="5"/>
  <c r="J445" i="5"/>
  <c r="J417" i="6" s="1"/>
  <c r="S417" i="6" s="1"/>
  <c r="J286" i="7" s="1"/>
  <c r="J286" i="8" s="1"/>
  <c r="K445" i="5"/>
  <c r="K417" i="6" s="1"/>
  <c r="T417" i="6" s="1"/>
  <c r="K286" i="7" s="1"/>
  <c r="K286" i="8" s="1"/>
  <c r="L445" i="5"/>
  <c r="L417" i="6" s="1"/>
  <c r="U417" i="6" s="1"/>
  <c r="L286" i="7" s="1"/>
  <c r="L286" i="8" s="1"/>
  <c r="N23" i="9" s="1"/>
  <c r="M445" i="5"/>
  <c r="N445" i="5"/>
  <c r="F446" i="5"/>
  <c r="F418" i="6" s="1"/>
  <c r="O418" i="6" s="1"/>
  <c r="F287" i="7" s="1"/>
  <c r="F287" i="8" s="1"/>
  <c r="G446" i="5"/>
  <c r="H446" i="5"/>
  <c r="H418" i="6" s="1"/>
  <c r="Q418" i="6" s="1"/>
  <c r="H287" i="7" s="1"/>
  <c r="H287" i="8" s="1"/>
  <c r="J285" i="9" s="1"/>
  <c r="I446" i="5"/>
  <c r="I418" i="6" s="1"/>
  <c r="R418" i="6" s="1"/>
  <c r="I287" i="7" s="1"/>
  <c r="I287" i="8" s="1"/>
  <c r="J446" i="5"/>
  <c r="J418" i="6" s="1"/>
  <c r="S418" i="6" s="1"/>
  <c r="J287" i="7" s="1"/>
  <c r="J287" i="8" s="1"/>
  <c r="K446" i="5"/>
  <c r="L446" i="5"/>
  <c r="L418" i="6" s="1"/>
  <c r="U418" i="6" s="1"/>
  <c r="L287" i="7" s="1"/>
  <c r="L287" i="8" s="1"/>
  <c r="N285" i="9" s="1"/>
  <c r="M446" i="5"/>
  <c r="M418" i="6" s="1"/>
  <c r="V418" i="6" s="1"/>
  <c r="M287" i="7" s="1"/>
  <c r="M287" i="8" s="1"/>
  <c r="N446" i="5"/>
  <c r="F447" i="5"/>
  <c r="F419" i="6" s="1"/>
  <c r="O419" i="6" s="1"/>
  <c r="F288" i="7" s="1"/>
  <c r="F288" i="8" s="1"/>
  <c r="G447" i="5"/>
  <c r="G419" i="6" s="1"/>
  <c r="P419" i="6" s="1"/>
  <c r="G288" i="7" s="1"/>
  <c r="G288" i="8" s="1"/>
  <c r="H447" i="5"/>
  <c r="H419" i="6" s="1"/>
  <c r="Q419" i="6" s="1"/>
  <c r="H288" i="7" s="1"/>
  <c r="H288" i="8" s="1"/>
  <c r="I447" i="5"/>
  <c r="I419" i="6" s="1"/>
  <c r="R419" i="6" s="1"/>
  <c r="I288" i="7" s="1"/>
  <c r="I288" i="8" s="1"/>
  <c r="J447" i="5"/>
  <c r="J419" i="6" s="1"/>
  <c r="S419" i="6" s="1"/>
  <c r="J288" i="7" s="1"/>
  <c r="J288" i="8" s="1"/>
  <c r="K447" i="5"/>
  <c r="K419" i="6" s="1"/>
  <c r="T419" i="6" s="1"/>
  <c r="K288" i="7" s="1"/>
  <c r="K288" i="8" s="1"/>
  <c r="L447" i="5"/>
  <c r="L419" i="6" s="1"/>
  <c r="U419" i="6" s="1"/>
  <c r="L288" i="7" s="1"/>
  <c r="L288" i="8" s="1"/>
  <c r="M447" i="5"/>
  <c r="M419" i="6" s="1"/>
  <c r="V419" i="6" s="1"/>
  <c r="M288" i="7" s="1"/>
  <c r="M288" i="8" s="1"/>
  <c r="N447" i="5"/>
  <c r="F448" i="5"/>
  <c r="F420" i="6" s="1"/>
  <c r="O420" i="6" s="1"/>
  <c r="F289" i="7" s="1"/>
  <c r="F289" i="8" s="1"/>
  <c r="G448" i="5"/>
  <c r="H448" i="5"/>
  <c r="H420" i="6" s="1"/>
  <c r="Q420" i="6" s="1"/>
  <c r="H289" i="7" s="1"/>
  <c r="H289" i="8" s="1"/>
  <c r="J287" i="9" s="1"/>
  <c r="I448" i="5"/>
  <c r="I420" i="6" s="1"/>
  <c r="R420" i="6" s="1"/>
  <c r="I289" i="7" s="1"/>
  <c r="I289" i="8" s="1"/>
  <c r="J448" i="5"/>
  <c r="J420" i="6" s="1"/>
  <c r="S420" i="6" s="1"/>
  <c r="J289" i="7" s="1"/>
  <c r="J289" i="8" s="1"/>
  <c r="L287" i="9" s="1"/>
  <c r="K448" i="5"/>
  <c r="L448" i="5"/>
  <c r="L420" i="6" s="1"/>
  <c r="U420" i="6" s="1"/>
  <c r="L289" i="7" s="1"/>
  <c r="L289" i="8" s="1"/>
  <c r="N287" i="9" s="1"/>
  <c r="M448" i="5"/>
  <c r="M420" i="6" s="1"/>
  <c r="V420" i="6" s="1"/>
  <c r="M289" i="7" s="1"/>
  <c r="M289" i="8" s="1"/>
  <c r="N448" i="5"/>
  <c r="F449" i="5"/>
  <c r="F421" i="6" s="1"/>
  <c r="O421" i="6" s="1"/>
  <c r="F290" i="7" s="1"/>
  <c r="F290" i="8" s="1"/>
  <c r="G449" i="5"/>
  <c r="G421" i="6" s="1"/>
  <c r="P421" i="6" s="1"/>
  <c r="G290" i="7" s="1"/>
  <c r="G290" i="8" s="1"/>
  <c r="I288" i="9" s="1"/>
  <c r="H449" i="5"/>
  <c r="H421" i="6" s="1"/>
  <c r="Q421" i="6" s="1"/>
  <c r="H290" i="7" s="1"/>
  <c r="H290" i="8" s="1"/>
  <c r="I449" i="5"/>
  <c r="J449" i="5"/>
  <c r="J421" i="6" s="1"/>
  <c r="S421" i="6" s="1"/>
  <c r="J290" i="7" s="1"/>
  <c r="J290" i="8" s="1"/>
  <c r="L288" i="9" s="1"/>
  <c r="K449" i="5"/>
  <c r="K421" i="6" s="1"/>
  <c r="T421" i="6" s="1"/>
  <c r="K290" i="7" s="1"/>
  <c r="K290" i="8" s="1"/>
  <c r="M288" i="9" s="1"/>
  <c r="L449" i="5"/>
  <c r="L421" i="6" s="1"/>
  <c r="U421" i="6" s="1"/>
  <c r="L290" i="7" s="1"/>
  <c r="L290" i="8" s="1"/>
  <c r="M449" i="5"/>
  <c r="N449" i="5"/>
  <c r="F451" i="5"/>
  <c r="F422" i="6" s="1"/>
  <c r="O422" i="6" s="1"/>
  <c r="F291" i="7" s="1"/>
  <c r="G451" i="5"/>
  <c r="G422" i="6" s="1"/>
  <c r="P422" i="6" s="1"/>
  <c r="G291" i="7" s="1"/>
  <c r="G291" i="8" s="1"/>
  <c r="H451" i="5"/>
  <c r="H422" i="6" s="1"/>
  <c r="Q422" i="6" s="1"/>
  <c r="H291" i="7" s="1"/>
  <c r="H291" i="8" s="1"/>
  <c r="I451" i="5"/>
  <c r="J451" i="5"/>
  <c r="J422" i="6" s="1"/>
  <c r="S422" i="6" s="1"/>
  <c r="J291" i="7" s="1"/>
  <c r="J291" i="8" s="1"/>
  <c r="K451" i="5"/>
  <c r="K422" i="6" s="1"/>
  <c r="T422" i="6" s="1"/>
  <c r="K291" i="7" s="1"/>
  <c r="K291" i="8" s="1"/>
  <c r="L451" i="5"/>
  <c r="L422" i="6" s="1"/>
  <c r="U422" i="6" s="1"/>
  <c r="L291" i="7" s="1"/>
  <c r="L291" i="8" s="1"/>
  <c r="M451" i="5"/>
  <c r="N451" i="5"/>
  <c r="F450" i="5"/>
  <c r="F423" i="6" s="1"/>
  <c r="O423" i="6" s="1"/>
  <c r="F292" i="7" s="1"/>
  <c r="F292" i="8" s="1"/>
  <c r="G450" i="5"/>
  <c r="H450" i="5"/>
  <c r="H423" i="6" s="1"/>
  <c r="Q423" i="6" s="1"/>
  <c r="H292" i="7" s="1"/>
  <c r="H292" i="8" s="1"/>
  <c r="J262" i="9" s="1"/>
  <c r="I450" i="5"/>
  <c r="I423" i="6" s="1"/>
  <c r="R423" i="6" s="1"/>
  <c r="I292" i="7" s="1"/>
  <c r="I292" i="8" s="1"/>
  <c r="K262" i="9" s="1"/>
  <c r="J450" i="5"/>
  <c r="J423" i="6" s="1"/>
  <c r="S423" i="6" s="1"/>
  <c r="J292" i="7" s="1"/>
  <c r="J292" i="8" s="1"/>
  <c r="K450" i="5"/>
  <c r="L450" i="5"/>
  <c r="L423" i="6" s="1"/>
  <c r="U423" i="6" s="1"/>
  <c r="L292" i="7" s="1"/>
  <c r="L292" i="8" s="1"/>
  <c r="N262" i="9" s="1"/>
  <c r="M450" i="5"/>
  <c r="M423" i="6" s="1"/>
  <c r="V423" i="6" s="1"/>
  <c r="M292" i="7" s="1"/>
  <c r="M292" i="8" s="1"/>
  <c r="O262" i="9" s="1"/>
  <c r="N450" i="5"/>
  <c r="F452" i="5"/>
  <c r="G452" i="5"/>
  <c r="H452" i="5"/>
  <c r="I452" i="5"/>
  <c r="J452" i="5"/>
  <c r="K452" i="5"/>
  <c r="L452" i="5"/>
  <c r="M452" i="5"/>
  <c r="N452" i="5"/>
  <c r="F453" i="5"/>
  <c r="F424" i="6" s="1"/>
  <c r="O424" i="6" s="1"/>
  <c r="F293" i="7" s="1"/>
  <c r="F293" i="8" s="1"/>
  <c r="G453" i="5"/>
  <c r="G424" i="6" s="1"/>
  <c r="P424" i="6" s="1"/>
  <c r="G293" i="7" s="1"/>
  <c r="G293" i="8" s="1"/>
  <c r="H453" i="5"/>
  <c r="H424" i="6" s="1"/>
  <c r="Q424" i="6" s="1"/>
  <c r="H293" i="7" s="1"/>
  <c r="H293" i="8" s="1"/>
  <c r="I453" i="5"/>
  <c r="I424" i="6" s="1"/>
  <c r="R424" i="6" s="1"/>
  <c r="I293" i="7" s="1"/>
  <c r="I293" i="8" s="1"/>
  <c r="J453" i="5"/>
  <c r="J424" i="6" s="1"/>
  <c r="S424" i="6" s="1"/>
  <c r="J293" i="7" s="1"/>
  <c r="J293" i="8" s="1"/>
  <c r="K453" i="5"/>
  <c r="K424" i="6" s="1"/>
  <c r="T424" i="6" s="1"/>
  <c r="K293" i="7" s="1"/>
  <c r="K293" i="8" s="1"/>
  <c r="L453" i="5"/>
  <c r="L424" i="6" s="1"/>
  <c r="M453" i="5"/>
  <c r="M424" i="6" s="1"/>
  <c r="V424" i="6" s="1"/>
  <c r="M293" i="7" s="1"/>
  <c r="M293" i="8" s="1"/>
  <c r="N453" i="5"/>
  <c r="F454" i="5"/>
  <c r="F425" i="6" s="1"/>
  <c r="G454" i="5"/>
  <c r="G425" i="6" s="1"/>
  <c r="H454" i="5"/>
  <c r="H425" i="6" s="1"/>
  <c r="I454" i="5"/>
  <c r="J454" i="5"/>
  <c r="J425" i="6" s="1"/>
  <c r="K454" i="5"/>
  <c r="K425" i="6" s="1"/>
  <c r="L454" i="5"/>
  <c r="L425" i="6" s="1"/>
  <c r="M454" i="5"/>
  <c r="N454" i="5"/>
  <c r="F455" i="5"/>
  <c r="F426" i="6" s="1"/>
  <c r="O426" i="6" s="1"/>
  <c r="F294" i="7" s="1"/>
  <c r="F294" i="8" s="1"/>
  <c r="G455" i="5"/>
  <c r="H455" i="5"/>
  <c r="H426" i="6" s="1"/>
  <c r="Q426" i="6" s="1"/>
  <c r="H294" i="7" s="1"/>
  <c r="H294" i="8" s="1"/>
  <c r="I455" i="5"/>
  <c r="I426" i="6" s="1"/>
  <c r="R426" i="6" s="1"/>
  <c r="I294" i="7" s="1"/>
  <c r="I294" i="8" s="1"/>
  <c r="K292" i="9" s="1"/>
  <c r="J455" i="5"/>
  <c r="J426" i="6" s="1"/>
  <c r="S426" i="6" s="1"/>
  <c r="J294" i="7" s="1"/>
  <c r="J294" i="8" s="1"/>
  <c r="K455" i="5"/>
  <c r="L455" i="5"/>
  <c r="L426" i="6" s="1"/>
  <c r="U426" i="6" s="1"/>
  <c r="L294" i="7" s="1"/>
  <c r="L294" i="8" s="1"/>
  <c r="M455" i="5"/>
  <c r="M426" i="6" s="1"/>
  <c r="V426" i="6" s="1"/>
  <c r="M294" i="7" s="1"/>
  <c r="M294" i="8" s="1"/>
  <c r="N455" i="5"/>
  <c r="F456" i="5"/>
  <c r="F427" i="6" s="1"/>
  <c r="O427" i="6" s="1"/>
  <c r="F295" i="7" s="1"/>
  <c r="F295" i="8" s="1"/>
  <c r="G456" i="5"/>
  <c r="G427" i="6" s="1"/>
  <c r="P427" i="6" s="1"/>
  <c r="G295" i="7" s="1"/>
  <c r="G295" i="8" s="1"/>
  <c r="H456" i="5"/>
  <c r="H427" i="6" s="1"/>
  <c r="Q427" i="6" s="1"/>
  <c r="H295" i="7" s="1"/>
  <c r="H295" i="8" s="1"/>
  <c r="I456" i="5"/>
  <c r="J456" i="5"/>
  <c r="J427" i="6" s="1"/>
  <c r="S427" i="6" s="1"/>
  <c r="J295" i="7" s="1"/>
  <c r="J295" i="8" s="1"/>
  <c r="K456" i="5"/>
  <c r="K427" i="6" s="1"/>
  <c r="T427" i="6" s="1"/>
  <c r="K295" i="7" s="1"/>
  <c r="K295" i="8" s="1"/>
  <c r="L456" i="5"/>
  <c r="L427" i="6" s="1"/>
  <c r="U427" i="6" s="1"/>
  <c r="L295" i="7" s="1"/>
  <c r="L295" i="8" s="1"/>
  <c r="M456" i="5"/>
  <c r="N456" i="5"/>
  <c r="F457" i="5"/>
  <c r="F428" i="6" s="1"/>
  <c r="O428" i="6" s="1"/>
  <c r="F296" i="7" s="1"/>
  <c r="F296" i="8" s="1"/>
  <c r="G457" i="5"/>
  <c r="G428" i="6" s="1"/>
  <c r="P428" i="6" s="1"/>
  <c r="G296" i="7" s="1"/>
  <c r="G296" i="8" s="1"/>
  <c r="H457" i="5"/>
  <c r="H428" i="6" s="1"/>
  <c r="Q428" i="6" s="1"/>
  <c r="H296" i="7" s="1"/>
  <c r="H296" i="8" s="1"/>
  <c r="J294" i="9" s="1"/>
  <c r="I457" i="5"/>
  <c r="I428" i="6" s="1"/>
  <c r="R428" i="6" s="1"/>
  <c r="I296" i="7" s="1"/>
  <c r="I296" i="8" s="1"/>
  <c r="J457" i="5"/>
  <c r="J428" i="6" s="1"/>
  <c r="S428" i="6" s="1"/>
  <c r="J296" i="7" s="1"/>
  <c r="J296" i="8" s="1"/>
  <c r="L294" i="9" s="1"/>
  <c r="K457" i="5"/>
  <c r="K428" i="6" s="1"/>
  <c r="T428" i="6" s="1"/>
  <c r="K296" i="7" s="1"/>
  <c r="K296" i="8" s="1"/>
  <c r="L457" i="5"/>
  <c r="L428" i="6" s="1"/>
  <c r="M457" i="5"/>
  <c r="M428" i="6" s="1"/>
  <c r="V428" i="6" s="1"/>
  <c r="M296" i="7" s="1"/>
  <c r="M296" i="8" s="1"/>
  <c r="N457" i="5"/>
  <c r="F458" i="5"/>
  <c r="F429" i="6" s="1"/>
  <c r="G458" i="5"/>
  <c r="G429" i="6" s="1"/>
  <c r="H458" i="5"/>
  <c r="H429" i="6" s="1"/>
  <c r="I458" i="5"/>
  <c r="J458" i="5"/>
  <c r="J429" i="6" s="1"/>
  <c r="K458" i="5"/>
  <c r="K429" i="6" s="1"/>
  <c r="L458" i="5"/>
  <c r="L429" i="6" s="1"/>
  <c r="M458" i="5"/>
  <c r="N458" i="5"/>
  <c r="F459" i="5"/>
  <c r="F431" i="6" s="1"/>
  <c r="G459" i="5"/>
  <c r="H459" i="5"/>
  <c r="H431" i="6" s="1"/>
  <c r="I459" i="5"/>
  <c r="I431" i="6" s="1"/>
  <c r="J459" i="5"/>
  <c r="J431" i="6" s="1"/>
  <c r="K459" i="5"/>
  <c r="L459" i="5"/>
  <c r="L431" i="6" s="1"/>
  <c r="M459" i="5"/>
  <c r="M431" i="6" s="1"/>
  <c r="N459" i="5"/>
  <c r="F460" i="5"/>
  <c r="F430" i="6" s="1"/>
  <c r="O430" i="6" s="1"/>
  <c r="F297" i="7" s="1"/>
  <c r="F297" i="8" s="1"/>
  <c r="G460" i="5"/>
  <c r="G430" i="6" s="1"/>
  <c r="P430" i="6" s="1"/>
  <c r="G297" i="7" s="1"/>
  <c r="G297" i="8" s="1"/>
  <c r="H460" i="5"/>
  <c r="H430" i="6" s="1"/>
  <c r="Q430" i="6" s="1"/>
  <c r="H297" i="7" s="1"/>
  <c r="H297" i="8" s="1"/>
  <c r="J190" i="9" s="1"/>
  <c r="I460" i="5"/>
  <c r="J460" i="5"/>
  <c r="J430" i="6" s="1"/>
  <c r="S430" i="6" s="1"/>
  <c r="J297" i="7" s="1"/>
  <c r="J297" i="8" s="1"/>
  <c r="K460" i="5"/>
  <c r="K430" i="6" s="1"/>
  <c r="T430" i="6" s="1"/>
  <c r="K297" i="7" s="1"/>
  <c r="K297" i="8" s="1"/>
  <c r="L460" i="5"/>
  <c r="L430" i="6" s="1"/>
  <c r="M460" i="5"/>
  <c r="N460" i="5"/>
  <c r="F461" i="5"/>
  <c r="F433" i="6" s="1"/>
  <c r="G461" i="5"/>
  <c r="G433" i="6" s="1"/>
  <c r="H461" i="5"/>
  <c r="H433" i="6" s="1"/>
  <c r="I461" i="5"/>
  <c r="I433" i="6" s="1"/>
  <c r="J461" i="5"/>
  <c r="J433" i="6" s="1"/>
  <c r="K461" i="5"/>
  <c r="K433" i="6" s="1"/>
  <c r="L461" i="5"/>
  <c r="L433" i="6" s="1"/>
  <c r="M461" i="5"/>
  <c r="M433" i="6" s="1"/>
  <c r="N461" i="5"/>
  <c r="F462" i="5"/>
  <c r="F432" i="6" s="1"/>
  <c r="O432" i="6" s="1"/>
  <c r="F298" i="7" s="1"/>
  <c r="F298" i="8" s="1"/>
  <c r="G462" i="5"/>
  <c r="G432" i="6" s="1"/>
  <c r="P432" i="6" s="1"/>
  <c r="G298" i="7" s="1"/>
  <c r="G298" i="8" s="1"/>
  <c r="H462" i="5"/>
  <c r="H432" i="6" s="1"/>
  <c r="Q432" i="6" s="1"/>
  <c r="H298" i="7" s="1"/>
  <c r="H298" i="8" s="1"/>
  <c r="J230" i="9" s="1"/>
  <c r="I462" i="5"/>
  <c r="J462" i="5"/>
  <c r="J432" i="6" s="1"/>
  <c r="S432" i="6" s="1"/>
  <c r="J298" i="7" s="1"/>
  <c r="J298" i="8" s="1"/>
  <c r="L296" i="9" s="1"/>
  <c r="K462" i="5"/>
  <c r="K432" i="6" s="1"/>
  <c r="T432" i="6" s="1"/>
  <c r="K298" i="7" s="1"/>
  <c r="K298" i="8" s="1"/>
  <c r="L462" i="5"/>
  <c r="L432" i="6" s="1"/>
  <c r="M462" i="5"/>
  <c r="N462" i="5"/>
  <c r="F463" i="5"/>
  <c r="F434" i="6" s="1"/>
  <c r="O434" i="6" s="1"/>
  <c r="F299" i="7" s="1"/>
  <c r="F299" i="8" s="1"/>
  <c r="G463" i="5"/>
  <c r="H463" i="5"/>
  <c r="H434" i="6" s="1"/>
  <c r="Q434" i="6" s="1"/>
  <c r="H299" i="7" s="1"/>
  <c r="H299" i="8" s="1"/>
  <c r="I463" i="5"/>
  <c r="I434" i="6" s="1"/>
  <c r="R434" i="6" s="1"/>
  <c r="I299" i="7" s="1"/>
  <c r="I299" i="8" s="1"/>
  <c r="K123" i="9" s="1"/>
  <c r="J463" i="5"/>
  <c r="J434" i="6" s="1"/>
  <c r="S434" i="6" s="1"/>
  <c r="J299" i="7" s="1"/>
  <c r="J299" i="8" s="1"/>
  <c r="K463" i="5"/>
  <c r="L463" i="5"/>
  <c r="L434" i="6" s="1"/>
  <c r="M463" i="5"/>
  <c r="M434" i="6" s="1"/>
  <c r="V434" i="6" s="1"/>
  <c r="M299" i="7" s="1"/>
  <c r="M299" i="8" s="1"/>
  <c r="O123" i="9" s="1"/>
  <c r="N463" i="5"/>
  <c r="F464" i="5"/>
  <c r="F435" i="6" s="1"/>
  <c r="G464" i="5"/>
  <c r="G435" i="6" s="1"/>
  <c r="H464" i="5"/>
  <c r="H435" i="6" s="1"/>
  <c r="I464" i="5"/>
  <c r="J464" i="5"/>
  <c r="J435" i="6" s="1"/>
  <c r="K464" i="5"/>
  <c r="K435" i="6" s="1"/>
  <c r="L464" i="5"/>
  <c r="L435" i="6" s="1"/>
  <c r="M464" i="5"/>
  <c r="N464" i="5"/>
  <c r="F465" i="5"/>
  <c r="F436" i="6" s="1"/>
  <c r="O436" i="6" s="1"/>
  <c r="F300" i="7" s="1"/>
  <c r="F300" i="8" s="1"/>
  <c r="G465" i="5"/>
  <c r="G436" i="6" s="1"/>
  <c r="P436" i="6" s="1"/>
  <c r="G300" i="7" s="1"/>
  <c r="G300" i="8" s="1"/>
  <c r="H465" i="5"/>
  <c r="H436" i="6" s="1"/>
  <c r="Q436" i="6" s="1"/>
  <c r="H300" i="7" s="1"/>
  <c r="H300" i="8" s="1"/>
  <c r="I465" i="5"/>
  <c r="I436" i="6" s="1"/>
  <c r="R436" i="6" s="1"/>
  <c r="I300" i="7" s="1"/>
  <c r="I300" i="8" s="1"/>
  <c r="J465" i="5"/>
  <c r="J436" i="6" s="1"/>
  <c r="S436" i="6" s="1"/>
  <c r="J300" i="7" s="1"/>
  <c r="J300" i="8" s="1"/>
  <c r="K465" i="5"/>
  <c r="K436" i="6" s="1"/>
  <c r="T436" i="6" s="1"/>
  <c r="K300" i="7" s="1"/>
  <c r="K300" i="8" s="1"/>
  <c r="L465" i="5"/>
  <c r="L436" i="6" s="1"/>
  <c r="U436" i="6" s="1"/>
  <c r="L300" i="7" s="1"/>
  <c r="L300" i="8" s="1"/>
  <c r="M465" i="5"/>
  <c r="M436" i="6" s="1"/>
  <c r="V436" i="6" s="1"/>
  <c r="M300" i="7" s="1"/>
  <c r="M300" i="8" s="1"/>
  <c r="N465" i="5"/>
  <c r="F466" i="5"/>
  <c r="F437" i="6" s="1"/>
  <c r="O437" i="6" s="1"/>
  <c r="F301" i="7" s="1"/>
  <c r="F301" i="8" s="1"/>
  <c r="G466" i="5"/>
  <c r="G437" i="6" s="1"/>
  <c r="H466" i="5"/>
  <c r="H437" i="6" s="1"/>
  <c r="Q437" i="6" s="1"/>
  <c r="H301" i="7" s="1"/>
  <c r="H301" i="8" s="1"/>
  <c r="I466" i="5"/>
  <c r="J466" i="5"/>
  <c r="J437" i="6" s="1"/>
  <c r="S437" i="6" s="1"/>
  <c r="J301" i="7" s="1"/>
  <c r="J301" i="8" s="1"/>
  <c r="K466" i="5"/>
  <c r="K437" i="6" s="1"/>
  <c r="T437" i="6" s="1"/>
  <c r="K301" i="7" s="1"/>
  <c r="K301" i="8" s="1"/>
  <c r="L466" i="5"/>
  <c r="L437" i="6" s="1"/>
  <c r="U437" i="6" s="1"/>
  <c r="L301" i="7" s="1"/>
  <c r="L301" i="8" s="1"/>
  <c r="M466" i="5"/>
  <c r="N466" i="5"/>
  <c r="F467" i="5"/>
  <c r="F438" i="6" s="1"/>
  <c r="G467" i="5"/>
  <c r="H467" i="5"/>
  <c r="H438" i="6" s="1"/>
  <c r="I467" i="5"/>
  <c r="I438" i="6" s="1"/>
  <c r="J467" i="5"/>
  <c r="J438" i="6" s="1"/>
  <c r="K467" i="5"/>
  <c r="L467" i="5"/>
  <c r="L438" i="6" s="1"/>
  <c r="M467" i="5"/>
  <c r="M438" i="6" s="1"/>
  <c r="N467" i="5"/>
  <c r="F468" i="5"/>
  <c r="F439" i="6" s="1"/>
  <c r="O439" i="6" s="1"/>
  <c r="F302" i="7" s="1"/>
  <c r="F302" i="8" s="1"/>
  <c r="G468" i="5"/>
  <c r="G439" i="6" s="1"/>
  <c r="P439" i="6" s="1"/>
  <c r="G302" i="7" s="1"/>
  <c r="G302" i="8" s="1"/>
  <c r="I300" i="9" s="1"/>
  <c r="H468" i="5"/>
  <c r="H439" i="6" s="1"/>
  <c r="Q439" i="6" s="1"/>
  <c r="H302" i="7" s="1"/>
  <c r="H302" i="8" s="1"/>
  <c r="I468" i="5"/>
  <c r="J468" i="5"/>
  <c r="J439" i="6" s="1"/>
  <c r="S439" i="6" s="1"/>
  <c r="J302" i="7" s="1"/>
  <c r="J302" i="8" s="1"/>
  <c r="L284" i="9" s="1"/>
  <c r="K468" i="5"/>
  <c r="K439" i="6" s="1"/>
  <c r="T439" i="6" s="1"/>
  <c r="K302" i="7" s="1"/>
  <c r="K302" i="8" s="1"/>
  <c r="M300" i="9" s="1"/>
  <c r="L468" i="5"/>
  <c r="L439" i="6" s="1"/>
  <c r="M468" i="5"/>
  <c r="N468" i="5"/>
  <c r="F469" i="5"/>
  <c r="F440" i="6" s="1"/>
  <c r="G469" i="5"/>
  <c r="G440" i="6" s="1"/>
  <c r="H469" i="5"/>
  <c r="H440" i="6" s="1"/>
  <c r="I469" i="5"/>
  <c r="I440" i="6" s="1"/>
  <c r="J469" i="5"/>
  <c r="J440" i="6" s="1"/>
  <c r="K469" i="5"/>
  <c r="K440" i="6" s="1"/>
  <c r="L469" i="5"/>
  <c r="L440" i="6" s="1"/>
  <c r="M469" i="5"/>
  <c r="M440" i="6" s="1"/>
  <c r="N469" i="5"/>
  <c r="F470" i="5"/>
  <c r="F441" i="6" s="1"/>
  <c r="O441" i="6" s="1"/>
  <c r="F303" i="7" s="1"/>
  <c r="G470" i="5"/>
  <c r="G441" i="6" s="1"/>
  <c r="P441" i="6" s="1"/>
  <c r="G303" i="7" s="1"/>
  <c r="G303" i="8" s="1"/>
  <c r="H470" i="5"/>
  <c r="H441" i="6" s="1"/>
  <c r="Q441" i="6" s="1"/>
  <c r="H303" i="7" s="1"/>
  <c r="H303" i="8" s="1"/>
  <c r="I470" i="5"/>
  <c r="J470" i="5"/>
  <c r="J441" i="6" s="1"/>
  <c r="S441" i="6" s="1"/>
  <c r="J303" i="7" s="1"/>
  <c r="J303" i="8" s="1"/>
  <c r="L113" i="9" s="1"/>
  <c r="K470" i="5"/>
  <c r="K441" i="6" s="1"/>
  <c r="T441" i="6" s="1"/>
  <c r="K303" i="7" s="1"/>
  <c r="K303" i="8" s="1"/>
  <c r="L470" i="5"/>
  <c r="L441" i="6" s="1"/>
  <c r="U441" i="6" s="1"/>
  <c r="L303" i="7" s="1"/>
  <c r="L303" i="8" s="1"/>
  <c r="M470" i="5"/>
  <c r="N470" i="5"/>
  <c r="F471" i="5"/>
  <c r="F442" i="6" s="1"/>
  <c r="O442" i="6" s="1"/>
  <c r="F304" i="7" s="1"/>
  <c r="F304" i="8" s="1"/>
  <c r="G471" i="5"/>
  <c r="H471" i="5"/>
  <c r="H442" i="6" s="1"/>
  <c r="Q442" i="6" s="1"/>
  <c r="H304" i="7" s="1"/>
  <c r="H304" i="8" s="1"/>
  <c r="J150" i="9" s="1"/>
  <c r="I471" i="5"/>
  <c r="I442" i="6" s="1"/>
  <c r="R442" i="6" s="1"/>
  <c r="I304" i="7" s="1"/>
  <c r="I304" i="8" s="1"/>
  <c r="J471" i="5"/>
  <c r="J442" i="6" s="1"/>
  <c r="S442" i="6" s="1"/>
  <c r="J304" i="7" s="1"/>
  <c r="J304" i="8" s="1"/>
  <c r="K471" i="5"/>
  <c r="L471" i="5"/>
  <c r="L442" i="6" s="1"/>
  <c r="M471" i="5"/>
  <c r="M442" i="6" s="1"/>
  <c r="V442" i="6" s="1"/>
  <c r="M304" i="7" s="1"/>
  <c r="M304" i="8" s="1"/>
  <c r="N471" i="5"/>
  <c r="F472" i="5"/>
  <c r="F443" i="6" s="1"/>
  <c r="G472" i="5"/>
  <c r="G443" i="6" s="1"/>
  <c r="H472" i="5"/>
  <c r="H443" i="6" s="1"/>
  <c r="I472" i="5"/>
  <c r="J472" i="5"/>
  <c r="J443" i="6" s="1"/>
  <c r="K472" i="5"/>
  <c r="K443" i="6" s="1"/>
  <c r="L472" i="5"/>
  <c r="L443" i="6" s="1"/>
  <c r="M472" i="5"/>
  <c r="N472" i="5"/>
  <c r="F473" i="5"/>
  <c r="F444" i="6" s="1"/>
  <c r="O444" i="6" s="1"/>
  <c r="F305" i="7" s="1"/>
  <c r="F305" i="8" s="1"/>
  <c r="G473" i="5"/>
  <c r="G444" i="6" s="1"/>
  <c r="P444" i="6" s="1"/>
  <c r="G305" i="7" s="1"/>
  <c r="G305" i="8" s="1"/>
  <c r="I303" i="9" s="1"/>
  <c r="H473" i="5"/>
  <c r="H444" i="6" s="1"/>
  <c r="Q444" i="6" s="1"/>
  <c r="H305" i="7" s="1"/>
  <c r="H305" i="8" s="1"/>
  <c r="I473" i="5"/>
  <c r="I444" i="6" s="1"/>
  <c r="R444" i="6" s="1"/>
  <c r="I305" i="7" s="1"/>
  <c r="I305" i="8" s="1"/>
  <c r="J473" i="5"/>
  <c r="J444" i="6" s="1"/>
  <c r="S444" i="6" s="1"/>
  <c r="J305" i="7" s="1"/>
  <c r="J305" i="8" s="1"/>
  <c r="L303" i="9" s="1"/>
  <c r="K473" i="5"/>
  <c r="K444" i="6" s="1"/>
  <c r="T444" i="6" s="1"/>
  <c r="K305" i="7" s="1"/>
  <c r="K305" i="8" s="1"/>
  <c r="M303" i="9" s="1"/>
  <c r="L473" i="5"/>
  <c r="L444" i="6" s="1"/>
  <c r="U444" i="6" s="1"/>
  <c r="L305" i="7" s="1"/>
  <c r="L305" i="8" s="1"/>
  <c r="M473" i="5"/>
  <c r="M444" i="6" s="1"/>
  <c r="V444" i="6" s="1"/>
  <c r="M305" i="7" s="1"/>
  <c r="M305" i="8" s="1"/>
  <c r="N473" i="5"/>
  <c r="F474" i="5"/>
  <c r="F446" i="6" s="1"/>
  <c r="G474" i="5"/>
  <c r="G446" i="6" s="1"/>
  <c r="H474" i="5"/>
  <c r="H446" i="6" s="1"/>
  <c r="I474" i="5"/>
  <c r="J474" i="5"/>
  <c r="J446" i="6" s="1"/>
  <c r="K474" i="5"/>
  <c r="K446" i="6" s="1"/>
  <c r="L474" i="5"/>
  <c r="L446" i="6" s="1"/>
  <c r="M474" i="5"/>
  <c r="N474" i="5"/>
  <c r="F475" i="5"/>
  <c r="F445" i="6" s="1"/>
  <c r="O445" i="6" s="1"/>
  <c r="F306" i="7" s="1"/>
  <c r="F306" i="8" s="1"/>
  <c r="G475" i="5"/>
  <c r="H475" i="5"/>
  <c r="H445" i="6" s="1"/>
  <c r="Q445" i="6" s="1"/>
  <c r="H306" i="7" s="1"/>
  <c r="H306" i="8" s="1"/>
  <c r="I475" i="5"/>
  <c r="I445" i="6" s="1"/>
  <c r="R445" i="6" s="1"/>
  <c r="I306" i="7" s="1"/>
  <c r="I306" i="8" s="1"/>
  <c r="J475" i="5"/>
  <c r="J445" i="6" s="1"/>
  <c r="S445" i="6" s="1"/>
  <c r="J306" i="7" s="1"/>
  <c r="J306" i="8" s="1"/>
  <c r="K475" i="5"/>
  <c r="L475" i="5"/>
  <c r="L445" i="6" s="1"/>
  <c r="M475" i="5"/>
  <c r="M445" i="6" s="1"/>
  <c r="V445" i="6" s="1"/>
  <c r="M306" i="7" s="1"/>
  <c r="M306" i="8" s="1"/>
  <c r="N475" i="5"/>
  <c r="F476" i="5"/>
  <c r="F447" i="6" s="1"/>
  <c r="O447" i="6" s="1"/>
  <c r="F307" i="7" s="1"/>
  <c r="G476" i="5"/>
  <c r="G447" i="6" s="1"/>
  <c r="P447" i="6" s="1"/>
  <c r="G307" i="7" s="1"/>
  <c r="G307" i="8" s="1"/>
  <c r="I305" i="9" s="1"/>
  <c r="H476" i="5"/>
  <c r="H447" i="6" s="1"/>
  <c r="Q447" i="6" s="1"/>
  <c r="H307" i="7" s="1"/>
  <c r="H307" i="8" s="1"/>
  <c r="I476" i="5"/>
  <c r="I447" i="6" s="1"/>
  <c r="R447" i="6" s="1"/>
  <c r="I307" i="7" s="1"/>
  <c r="I307" i="8" s="1"/>
  <c r="J476" i="5"/>
  <c r="J447" i="6" s="1"/>
  <c r="S447" i="6" s="1"/>
  <c r="J307" i="7" s="1"/>
  <c r="J307" i="8" s="1"/>
  <c r="K476" i="5"/>
  <c r="K447" i="6" s="1"/>
  <c r="T447" i="6" s="1"/>
  <c r="K307" i="7" s="1"/>
  <c r="K307" i="8" s="1"/>
  <c r="M305" i="9" s="1"/>
  <c r="L476" i="5"/>
  <c r="L447" i="6" s="1"/>
  <c r="U447" i="6" s="1"/>
  <c r="L307" i="7" s="1"/>
  <c r="L307" i="8" s="1"/>
  <c r="N229" i="9" s="1"/>
  <c r="M476" i="5"/>
  <c r="M447" i="6" s="1"/>
  <c r="V447" i="6" s="1"/>
  <c r="M307" i="7" s="1"/>
  <c r="M307" i="8" s="1"/>
  <c r="N476" i="5"/>
  <c r="F477" i="5"/>
  <c r="F449" i="6" s="1"/>
  <c r="G477" i="5"/>
  <c r="G449" i="6" s="1"/>
  <c r="H477" i="5"/>
  <c r="H449" i="6" s="1"/>
  <c r="I477" i="5"/>
  <c r="I449" i="6" s="1"/>
  <c r="J477" i="5"/>
  <c r="J449" i="6" s="1"/>
  <c r="K477" i="5"/>
  <c r="K449" i="6" s="1"/>
  <c r="L477" i="5"/>
  <c r="L449" i="6" s="1"/>
  <c r="M477" i="5"/>
  <c r="M449" i="6" s="1"/>
  <c r="N477" i="5"/>
  <c r="F478" i="5"/>
  <c r="F448" i="6" s="1"/>
  <c r="O448" i="6" s="1"/>
  <c r="F308" i="7" s="1"/>
  <c r="F308" i="8" s="1"/>
  <c r="G478" i="5"/>
  <c r="G448" i="6" s="1"/>
  <c r="P448" i="6" s="1"/>
  <c r="G308" i="7" s="1"/>
  <c r="G308" i="8" s="1"/>
  <c r="I306" i="9" s="1"/>
  <c r="H478" i="5"/>
  <c r="H448" i="6" s="1"/>
  <c r="Q448" i="6" s="1"/>
  <c r="H308" i="7" s="1"/>
  <c r="H308" i="8" s="1"/>
  <c r="I478" i="5"/>
  <c r="I448" i="6" s="1"/>
  <c r="R448" i="6" s="1"/>
  <c r="I308" i="7" s="1"/>
  <c r="I308" i="8" s="1"/>
  <c r="J478" i="5"/>
  <c r="J448" i="6" s="1"/>
  <c r="S448" i="6" s="1"/>
  <c r="J308" i="7" s="1"/>
  <c r="J308" i="8" s="1"/>
  <c r="K478" i="5"/>
  <c r="K448" i="6" s="1"/>
  <c r="T448" i="6" s="1"/>
  <c r="K308" i="7" s="1"/>
  <c r="K308" i="8" s="1"/>
  <c r="M306" i="9" s="1"/>
  <c r="L478" i="5"/>
  <c r="L448" i="6" s="1"/>
  <c r="M478" i="5"/>
  <c r="M448" i="6" s="1"/>
  <c r="V448" i="6" s="1"/>
  <c r="M308" i="7" s="1"/>
  <c r="M308" i="8" s="1"/>
  <c r="N478" i="5"/>
  <c r="F479" i="5"/>
  <c r="F450" i="6" s="1"/>
  <c r="O450" i="6" s="1"/>
  <c r="F309" i="7" s="1"/>
  <c r="F309" i="8" s="1"/>
  <c r="G479" i="5"/>
  <c r="G450" i="6" s="1"/>
  <c r="P450" i="6" s="1"/>
  <c r="G309" i="7" s="1"/>
  <c r="G309" i="8" s="1"/>
  <c r="I307" i="9" s="1"/>
  <c r="H479" i="5"/>
  <c r="H450" i="6" s="1"/>
  <c r="Q450" i="6" s="1"/>
  <c r="H309" i="7" s="1"/>
  <c r="H309" i="8" s="1"/>
  <c r="I479" i="5"/>
  <c r="I450" i="6" s="1"/>
  <c r="R450" i="6" s="1"/>
  <c r="I309" i="7" s="1"/>
  <c r="I309" i="8" s="1"/>
  <c r="J479" i="5"/>
  <c r="J450" i="6" s="1"/>
  <c r="S450" i="6" s="1"/>
  <c r="J309" i="7" s="1"/>
  <c r="J309" i="8" s="1"/>
  <c r="L307" i="9" s="1"/>
  <c r="K479" i="5"/>
  <c r="K450" i="6" s="1"/>
  <c r="T450" i="6" s="1"/>
  <c r="K309" i="7" s="1"/>
  <c r="K309" i="8" s="1"/>
  <c r="M307" i="9" s="1"/>
  <c r="L479" i="5"/>
  <c r="L450" i="6" s="1"/>
  <c r="U450" i="6" s="1"/>
  <c r="L309" i="7" s="1"/>
  <c r="L309" i="8" s="1"/>
  <c r="M479" i="5"/>
  <c r="M450" i="6" s="1"/>
  <c r="V450" i="6" s="1"/>
  <c r="M309" i="7" s="1"/>
  <c r="M309" i="8" s="1"/>
  <c r="N479" i="5"/>
  <c r="F480" i="5"/>
  <c r="F451" i="6" s="1"/>
  <c r="O451" i="6" s="1"/>
  <c r="F310" i="7" s="1"/>
  <c r="F310" i="8" s="1"/>
  <c r="G480" i="5"/>
  <c r="G451" i="6" s="1"/>
  <c r="P451" i="6" s="1"/>
  <c r="G310" i="7" s="1"/>
  <c r="G310" i="8" s="1"/>
  <c r="H480" i="5"/>
  <c r="H451" i="6" s="1"/>
  <c r="Q451" i="6" s="1"/>
  <c r="H310" i="7" s="1"/>
  <c r="H310" i="8" s="1"/>
  <c r="J308" i="9" s="1"/>
  <c r="I480" i="5"/>
  <c r="I451" i="6" s="1"/>
  <c r="R451" i="6" s="1"/>
  <c r="I310" i="7" s="1"/>
  <c r="I310" i="8" s="1"/>
  <c r="K308" i="9" s="1"/>
  <c r="J480" i="5"/>
  <c r="J451" i="6" s="1"/>
  <c r="S451" i="6" s="1"/>
  <c r="J310" i="7" s="1"/>
  <c r="J310" i="8" s="1"/>
  <c r="L308" i="9" s="1"/>
  <c r="K480" i="5"/>
  <c r="K451" i="6" s="1"/>
  <c r="T451" i="6" s="1"/>
  <c r="K310" i="7" s="1"/>
  <c r="K310" i="8" s="1"/>
  <c r="L480" i="5"/>
  <c r="L451" i="6" s="1"/>
  <c r="U451" i="6" s="1"/>
  <c r="L310" i="7" s="1"/>
  <c r="L310" i="8" s="1"/>
  <c r="N308" i="9" s="1"/>
  <c r="M480" i="5"/>
  <c r="M451" i="6" s="1"/>
  <c r="V451" i="6" s="1"/>
  <c r="M310" i="7" s="1"/>
  <c r="M310" i="8" s="1"/>
  <c r="O308" i="9" s="1"/>
  <c r="N480" i="5"/>
  <c r="F481" i="5"/>
  <c r="F452" i="6" s="1"/>
  <c r="O452" i="6" s="1"/>
  <c r="F311" i="7" s="1"/>
  <c r="F311" i="8" s="1"/>
  <c r="G481" i="5"/>
  <c r="G452" i="6" s="1"/>
  <c r="P452" i="6" s="1"/>
  <c r="G311" i="7" s="1"/>
  <c r="G311" i="8" s="1"/>
  <c r="H481" i="5"/>
  <c r="H452" i="6" s="1"/>
  <c r="Q452" i="6" s="1"/>
  <c r="H311" i="7" s="1"/>
  <c r="H311" i="8" s="1"/>
  <c r="I481" i="5"/>
  <c r="I452" i="6" s="1"/>
  <c r="R452" i="6" s="1"/>
  <c r="I311" i="7" s="1"/>
  <c r="I311" i="8" s="1"/>
  <c r="J481" i="5"/>
  <c r="J452" i="6" s="1"/>
  <c r="S452" i="6" s="1"/>
  <c r="J311" i="7" s="1"/>
  <c r="J311" i="8" s="1"/>
  <c r="K481" i="5"/>
  <c r="K452" i="6" s="1"/>
  <c r="T452" i="6" s="1"/>
  <c r="K311" i="7" s="1"/>
  <c r="K311" i="8" s="1"/>
  <c r="L481" i="5"/>
  <c r="L452" i="6" s="1"/>
  <c r="U452" i="6" s="1"/>
  <c r="L311" i="7" s="1"/>
  <c r="L311" i="8" s="1"/>
  <c r="M481" i="5"/>
  <c r="M452" i="6" s="1"/>
  <c r="V452" i="6" s="1"/>
  <c r="M311" i="7" s="1"/>
  <c r="M311" i="8" s="1"/>
  <c r="N481" i="5"/>
  <c r="F482" i="5"/>
  <c r="F454" i="6" s="1"/>
  <c r="G482" i="5"/>
  <c r="G454" i="6" s="1"/>
  <c r="H482" i="5"/>
  <c r="H454" i="6" s="1"/>
  <c r="I482" i="5"/>
  <c r="I454" i="6" s="1"/>
  <c r="J482" i="5"/>
  <c r="J454" i="6" s="1"/>
  <c r="K482" i="5"/>
  <c r="K454" i="6" s="1"/>
  <c r="L482" i="5"/>
  <c r="L454" i="6" s="1"/>
  <c r="M482" i="5"/>
  <c r="M454" i="6" s="1"/>
  <c r="N482" i="5"/>
  <c r="F483" i="5"/>
  <c r="F453" i="6" s="1"/>
  <c r="O453" i="6" s="1"/>
  <c r="F312" i="7" s="1"/>
  <c r="F312" i="8" s="1"/>
  <c r="G483" i="5"/>
  <c r="G453" i="6" s="1"/>
  <c r="P453" i="6" s="1"/>
  <c r="G312" i="7" s="1"/>
  <c r="G312" i="8" s="1"/>
  <c r="H483" i="5"/>
  <c r="H453" i="6" s="1"/>
  <c r="Q453" i="6" s="1"/>
  <c r="H312" i="7" s="1"/>
  <c r="H312" i="8" s="1"/>
  <c r="I483" i="5"/>
  <c r="I453" i="6" s="1"/>
  <c r="R453" i="6" s="1"/>
  <c r="I312" i="7" s="1"/>
  <c r="I312" i="8" s="1"/>
  <c r="J483" i="5"/>
  <c r="J453" i="6" s="1"/>
  <c r="S453" i="6" s="1"/>
  <c r="J312" i="7" s="1"/>
  <c r="J312" i="8" s="1"/>
  <c r="K483" i="5"/>
  <c r="K453" i="6" s="1"/>
  <c r="T453" i="6" s="1"/>
  <c r="K312" i="7" s="1"/>
  <c r="K312" i="8" s="1"/>
  <c r="L483" i="5"/>
  <c r="L453" i="6" s="1"/>
  <c r="M483" i="5"/>
  <c r="M453" i="6" s="1"/>
  <c r="V453" i="6" s="1"/>
  <c r="M312" i="7" s="1"/>
  <c r="M312" i="8" s="1"/>
  <c r="N483" i="5"/>
  <c r="F484" i="5"/>
  <c r="F455" i="6" s="1"/>
  <c r="O455" i="6" s="1"/>
  <c r="F313" i="7" s="1"/>
  <c r="G484" i="5"/>
  <c r="G455" i="6" s="1"/>
  <c r="P455" i="6" s="1"/>
  <c r="G313" i="7" s="1"/>
  <c r="G313" i="8" s="1"/>
  <c r="I311" i="9" s="1"/>
  <c r="H484" i="5"/>
  <c r="H455" i="6" s="1"/>
  <c r="Q455" i="6" s="1"/>
  <c r="H313" i="7" s="1"/>
  <c r="H313" i="8" s="1"/>
  <c r="I484" i="5"/>
  <c r="I455" i="6" s="1"/>
  <c r="R455" i="6" s="1"/>
  <c r="I313" i="7" s="1"/>
  <c r="I313" i="8" s="1"/>
  <c r="K311" i="9" s="1"/>
  <c r="J484" i="5"/>
  <c r="J455" i="6" s="1"/>
  <c r="S455" i="6" s="1"/>
  <c r="J313" i="7" s="1"/>
  <c r="J313" i="8" s="1"/>
  <c r="L311" i="9" s="1"/>
  <c r="K484" i="5"/>
  <c r="K455" i="6" s="1"/>
  <c r="T455" i="6" s="1"/>
  <c r="K313" i="7" s="1"/>
  <c r="K313" i="8" s="1"/>
  <c r="M311" i="9" s="1"/>
  <c r="L484" i="5"/>
  <c r="L455" i="6" s="1"/>
  <c r="U455" i="6" s="1"/>
  <c r="L313" i="7" s="1"/>
  <c r="L313" i="8" s="1"/>
  <c r="M484" i="5"/>
  <c r="M455" i="6" s="1"/>
  <c r="V455" i="6" s="1"/>
  <c r="M313" i="7" s="1"/>
  <c r="M313" i="8" s="1"/>
  <c r="O311" i="9" s="1"/>
  <c r="N484" i="5"/>
  <c r="F485" i="5"/>
  <c r="F456" i="6" s="1"/>
  <c r="O456" i="6" s="1"/>
  <c r="F314" i="7" s="1"/>
  <c r="F314" i="8" s="1"/>
  <c r="G485" i="5"/>
  <c r="G456" i="6" s="1"/>
  <c r="P456" i="6" s="1"/>
  <c r="G314" i="7" s="1"/>
  <c r="G314" i="8" s="1"/>
  <c r="H485" i="5"/>
  <c r="H456" i="6" s="1"/>
  <c r="Q456" i="6" s="1"/>
  <c r="H314" i="7" s="1"/>
  <c r="H314" i="8" s="1"/>
  <c r="I485" i="5"/>
  <c r="I456" i="6" s="1"/>
  <c r="R456" i="6" s="1"/>
  <c r="I314" i="7" s="1"/>
  <c r="I314" i="8" s="1"/>
  <c r="K312" i="9" s="1"/>
  <c r="J485" i="5"/>
  <c r="J456" i="6" s="1"/>
  <c r="S456" i="6" s="1"/>
  <c r="J314" i="7" s="1"/>
  <c r="J314" i="8" s="1"/>
  <c r="L312" i="9" s="1"/>
  <c r="K485" i="5"/>
  <c r="K456" i="6" s="1"/>
  <c r="T456" i="6" s="1"/>
  <c r="K314" i="7" s="1"/>
  <c r="K314" i="8" s="1"/>
  <c r="L485" i="5"/>
  <c r="L456" i="6" s="1"/>
  <c r="U456" i="6" s="1"/>
  <c r="L314" i="7" s="1"/>
  <c r="L314" i="8" s="1"/>
  <c r="M485" i="5"/>
  <c r="M456" i="6" s="1"/>
  <c r="V456" i="6" s="1"/>
  <c r="M314" i="7" s="1"/>
  <c r="M314" i="8" s="1"/>
  <c r="O312" i="9" s="1"/>
  <c r="N485" i="5"/>
  <c r="F486" i="5"/>
  <c r="F457" i="6" s="1"/>
  <c r="O457" i="6" s="1"/>
  <c r="F315" i="7" s="1"/>
  <c r="F315" i="8" s="1"/>
  <c r="G486" i="5"/>
  <c r="G457" i="6" s="1"/>
  <c r="P457" i="6" s="1"/>
  <c r="G315" i="7" s="1"/>
  <c r="G315" i="8" s="1"/>
  <c r="H486" i="5"/>
  <c r="H457" i="6" s="1"/>
  <c r="Q457" i="6" s="1"/>
  <c r="H315" i="7" s="1"/>
  <c r="H315" i="8" s="1"/>
  <c r="I486" i="5"/>
  <c r="I457" i="6" s="1"/>
  <c r="R457" i="6" s="1"/>
  <c r="I315" i="7" s="1"/>
  <c r="I315" i="8" s="1"/>
  <c r="J486" i="5"/>
  <c r="J457" i="6" s="1"/>
  <c r="S457" i="6" s="1"/>
  <c r="J315" i="7" s="1"/>
  <c r="J315" i="8" s="1"/>
  <c r="L192" i="9" s="1"/>
  <c r="K486" i="5"/>
  <c r="K457" i="6" s="1"/>
  <c r="T457" i="6" s="1"/>
  <c r="K315" i="7" s="1"/>
  <c r="K315" i="8" s="1"/>
  <c r="L486" i="5"/>
  <c r="L457" i="6" s="1"/>
  <c r="M486" i="5"/>
  <c r="M457" i="6" s="1"/>
  <c r="V457" i="6" s="1"/>
  <c r="M315" i="7" s="1"/>
  <c r="M315" i="8" s="1"/>
  <c r="O192" i="9" s="1"/>
  <c r="N486" i="5"/>
  <c r="F487" i="5"/>
  <c r="F458" i="6" s="1"/>
  <c r="G487" i="5"/>
  <c r="G458" i="6" s="1"/>
  <c r="H487" i="5"/>
  <c r="H458" i="6" s="1"/>
  <c r="I487" i="5"/>
  <c r="I458" i="6" s="1"/>
  <c r="J487" i="5"/>
  <c r="J458" i="6" s="1"/>
  <c r="K487" i="5"/>
  <c r="K458" i="6" s="1"/>
  <c r="L487" i="5"/>
  <c r="L458" i="6" s="1"/>
  <c r="M487" i="5"/>
  <c r="M458" i="6" s="1"/>
  <c r="N487" i="5"/>
  <c r="F488" i="5"/>
  <c r="F459" i="6" s="1"/>
  <c r="O459" i="6" s="1"/>
  <c r="F316" i="7" s="1"/>
  <c r="F316" i="8" s="1"/>
  <c r="G488" i="5"/>
  <c r="G459" i="6" s="1"/>
  <c r="P459" i="6" s="1"/>
  <c r="G316" i="7" s="1"/>
  <c r="G316" i="8" s="1"/>
  <c r="H488" i="5"/>
  <c r="H459" i="6" s="1"/>
  <c r="Q459" i="6" s="1"/>
  <c r="H316" i="7" s="1"/>
  <c r="H316" i="8" s="1"/>
  <c r="I488" i="5"/>
  <c r="I459" i="6" s="1"/>
  <c r="R459" i="6" s="1"/>
  <c r="I316" i="7" s="1"/>
  <c r="I316" i="8" s="1"/>
  <c r="J488" i="5"/>
  <c r="J459" i="6" s="1"/>
  <c r="S459" i="6" s="1"/>
  <c r="J316" i="7" s="1"/>
  <c r="J316" i="8" s="1"/>
  <c r="K488" i="5"/>
  <c r="K459" i="6" s="1"/>
  <c r="T459" i="6" s="1"/>
  <c r="K316" i="7" s="1"/>
  <c r="K316" i="8" s="1"/>
  <c r="L488" i="5"/>
  <c r="L459" i="6" s="1"/>
  <c r="U459" i="6" s="1"/>
  <c r="L316" i="7" s="1"/>
  <c r="L316" i="8" s="1"/>
  <c r="M488" i="5"/>
  <c r="M459" i="6" s="1"/>
  <c r="V459" i="6" s="1"/>
  <c r="M316" i="7" s="1"/>
  <c r="M316" i="8" s="1"/>
  <c r="N488" i="5"/>
  <c r="F489" i="5"/>
  <c r="F460" i="6" s="1"/>
  <c r="O460" i="6" s="1"/>
  <c r="F317" i="7" s="1"/>
  <c r="F317" i="8" s="1"/>
  <c r="G489" i="5"/>
  <c r="G460" i="6" s="1"/>
  <c r="P460" i="6" s="1"/>
  <c r="G317" i="7" s="1"/>
  <c r="G317" i="8" s="1"/>
  <c r="I315" i="9" s="1"/>
  <c r="H489" i="5"/>
  <c r="H460" i="6" s="1"/>
  <c r="Q460" i="6" s="1"/>
  <c r="H317" i="7" s="1"/>
  <c r="H317" i="8" s="1"/>
  <c r="J315" i="9" s="1"/>
  <c r="I489" i="5"/>
  <c r="I460" i="6" s="1"/>
  <c r="R460" i="6" s="1"/>
  <c r="I317" i="7" s="1"/>
  <c r="I317" i="8" s="1"/>
  <c r="K315" i="9" s="1"/>
  <c r="J489" i="5"/>
  <c r="J460" i="6" s="1"/>
  <c r="S460" i="6" s="1"/>
  <c r="J317" i="7" s="1"/>
  <c r="J317" i="8" s="1"/>
  <c r="L315" i="9" s="1"/>
  <c r="K489" i="5"/>
  <c r="K460" i="6" s="1"/>
  <c r="T460" i="6" s="1"/>
  <c r="K317" i="7" s="1"/>
  <c r="K317" i="8" s="1"/>
  <c r="M315" i="9" s="1"/>
  <c r="L489" i="5"/>
  <c r="L460" i="6" s="1"/>
  <c r="U460" i="6" s="1"/>
  <c r="L317" i="7" s="1"/>
  <c r="L317" i="8" s="1"/>
  <c r="N315" i="9" s="1"/>
  <c r="M489" i="5"/>
  <c r="M460" i="6" s="1"/>
  <c r="V460" i="6" s="1"/>
  <c r="M317" i="7" s="1"/>
  <c r="M317" i="8" s="1"/>
  <c r="O315" i="9" s="1"/>
  <c r="N489" i="5"/>
  <c r="F490" i="5"/>
  <c r="F461" i="6" s="1"/>
  <c r="O461" i="6" s="1"/>
  <c r="F318" i="7" s="1"/>
  <c r="F318" i="8" s="1"/>
  <c r="G490" i="5"/>
  <c r="G461" i="6" s="1"/>
  <c r="P461" i="6" s="1"/>
  <c r="G318" i="7" s="1"/>
  <c r="G318" i="8" s="1"/>
  <c r="H490" i="5"/>
  <c r="H461" i="6" s="1"/>
  <c r="Q461" i="6" s="1"/>
  <c r="H318" i="7" s="1"/>
  <c r="H318" i="8" s="1"/>
  <c r="I490" i="5"/>
  <c r="I461" i="6" s="1"/>
  <c r="R461" i="6" s="1"/>
  <c r="I318" i="7" s="1"/>
  <c r="I318" i="8" s="1"/>
  <c r="J490" i="5"/>
  <c r="J461" i="6" s="1"/>
  <c r="S461" i="6" s="1"/>
  <c r="J318" i="7" s="1"/>
  <c r="J318" i="8" s="1"/>
  <c r="K490" i="5"/>
  <c r="K461" i="6" s="1"/>
  <c r="T461" i="6" s="1"/>
  <c r="K318" i="7" s="1"/>
  <c r="K318" i="8" s="1"/>
  <c r="L490" i="5"/>
  <c r="L461" i="6" s="1"/>
  <c r="U461" i="6" s="1"/>
  <c r="L318" i="7" s="1"/>
  <c r="L318" i="8" s="1"/>
  <c r="M490" i="5"/>
  <c r="M461" i="6" s="1"/>
  <c r="V461" i="6" s="1"/>
  <c r="M318" i="7" s="1"/>
  <c r="M318" i="8" s="1"/>
  <c r="N490" i="5"/>
  <c r="F491" i="5"/>
  <c r="G491" i="5"/>
  <c r="H491" i="5"/>
  <c r="I491" i="5"/>
  <c r="J491" i="5"/>
  <c r="K491" i="5"/>
  <c r="L491" i="5"/>
  <c r="M491" i="5"/>
  <c r="N491" i="5"/>
  <c r="F492" i="5"/>
  <c r="F462" i="6" s="1"/>
  <c r="O462" i="6" s="1"/>
  <c r="F319" i="7" s="1"/>
  <c r="F319" i="8" s="1"/>
  <c r="G492" i="5"/>
  <c r="G462" i="6" s="1"/>
  <c r="P462" i="6" s="1"/>
  <c r="G319" i="7" s="1"/>
  <c r="G319" i="8" s="1"/>
  <c r="H492" i="5"/>
  <c r="H462" i="6" s="1"/>
  <c r="Q462" i="6" s="1"/>
  <c r="H319" i="7" s="1"/>
  <c r="H319" i="8" s="1"/>
  <c r="I492" i="5"/>
  <c r="I462" i="6" s="1"/>
  <c r="R462" i="6" s="1"/>
  <c r="I319" i="7" s="1"/>
  <c r="I319" i="8" s="1"/>
  <c r="J492" i="5"/>
  <c r="J462" i="6" s="1"/>
  <c r="S462" i="6" s="1"/>
  <c r="J319" i="7" s="1"/>
  <c r="J319" i="8" s="1"/>
  <c r="K492" i="5"/>
  <c r="K462" i="6" s="1"/>
  <c r="T462" i="6" s="1"/>
  <c r="K319" i="7" s="1"/>
  <c r="K319" i="8" s="1"/>
  <c r="L492" i="5"/>
  <c r="L462" i="6" s="1"/>
  <c r="U462" i="6" s="1"/>
  <c r="L319" i="7" s="1"/>
  <c r="L319" i="8" s="1"/>
  <c r="M492" i="5"/>
  <c r="M462" i="6" s="1"/>
  <c r="V462" i="6" s="1"/>
  <c r="M319" i="7" s="1"/>
  <c r="M319" i="8" s="1"/>
  <c r="N492" i="5"/>
  <c r="F493" i="5"/>
  <c r="F463" i="6" s="1"/>
  <c r="O463" i="6" s="1"/>
  <c r="F320" i="7" s="1"/>
  <c r="F320" i="8" s="1"/>
  <c r="G493" i="5"/>
  <c r="G463" i="6" s="1"/>
  <c r="P463" i="6" s="1"/>
  <c r="G320" i="7" s="1"/>
  <c r="G320" i="8" s="1"/>
  <c r="H493" i="5"/>
  <c r="H463" i="6" s="1"/>
  <c r="Q463" i="6" s="1"/>
  <c r="H320" i="7" s="1"/>
  <c r="H320" i="8" s="1"/>
  <c r="I493" i="5"/>
  <c r="I463" i="6" s="1"/>
  <c r="R463" i="6" s="1"/>
  <c r="I320" i="7" s="1"/>
  <c r="I320" i="8" s="1"/>
  <c r="J493" i="5"/>
  <c r="J463" i="6" s="1"/>
  <c r="S463" i="6" s="1"/>
  <c r="J320" i="7" s="1"/>
  <c r="J320" i="8" s="1"/>
  <c r="L318" i="9" s="1"/>
  <c r="K493" i="5"/>
  <c r="K463" i="6" s="1"/>
  <c r="T463" i="6" s="1"/>
  <c r="K320" i="7" s="1"/>
  <c r="K320" i="8" s="1"/>
  <c r="L493" i="5"/>
  <c r="L463" i="6" s="1"/>
  <c r="U463" i="6" s="1"/>
  <c r="L320" i="7" s="1"/>
  <c r="L320" i="8" s="1"/>
  <c r="M493" i="5"/>
  <c r="M463" i="6" s="1"/>
  <c r="V463" i="6" s="1"/>
  <c r="M320" i="7" s="1"/>
  <c r="M320" i="8" s="1"/>
  <c r="N493" i="5"/>
  <c r="F494" i="5"/>
  <c r="F464" i="6" s="1"/>
  <c r="O464" i="6" s="1"/>
  <c r="F321" i="7" s="1"/>
  <c r="F321" i="8" s="1"/>
  <c r="G494" i="5"/>
  <c r="G464" i="6" s="1"/>
  <c r="P464" i="6" s="1"/>
  <c r="G321" i="7" s="1"/>
  <c r="G321" i="8" s="1"/>
  <c r="I319" i="9" s="1"/>
  <c r="H494" i="5"/>
  <c r="H464" i="6" s="1"/>
  <c r="Q464" i="6" s="1"/>
  <c r="H321" i="7" s="1"/>
  <c r="H321" i="8" s="1"/>
  <c r="I494" i="5"/>
  <c r="I464" i="6" s="1"/>
  <c r="R464" i="6" s="1"/>
  <c r="I321" i="7" s="1"/>
  <c r="I321" i="8" s="1"/>
  <c r="J494" i="5"/>
  <c r="J464" i="6" s="1"/>
  <c r="S464" i="6" s="1"/>
  <c r="J321" i="7" s="1"/>
  <c r="J321" i="8" s="1"/>
  <c r="L319" i="9" s="1"/>
  <c r="K494" i="5"/>
  <c r="K464" i="6" s="1"/>
  <c r="T464" i="6" s="1"/>
  <c r="K321" i="7" s="1"/>
  <c r="K321" i="8" s="1"/>
  <c r="M319" i="9" s="1"/>
  <c r="L494" i="5"/>
  <c r="L464" i="6" s="1"/>
  <c r="U464" i="6" s="1"/>
  <c r="L321" i="7" s="1"/>
  <c r="L321" i="8" s="1"/>
  <c r="M494" i="5"/>
  <c r="M464" i="6" s="1"/>
  <c r="V464" i="6" s="1"/>
  <c r="M321" i="7" s="1"/>
  <c r="M321" i="8" s="1"/>
  <c r="N494" i="5"/>
  <c r="F495" i="5"/>
  <c r="F465" i="6" s="1"/>
  <c r="O465" i="6" s="1"/>
  <c r="F322" i="7" s="1"/>
  <c r="F322" i="8" s="1"/>
  <c r="G495" i="5"/>
  <c r="G465" i="6" s="1"/>
  <c r="P465" i="6" s="1"/>
  <c r="G322" i="7" s="1"/>
  <c r="G322" i="8" s="1"/>
  <c r="H495" i="5"/>
  <c r="H465" i="6" s="1"/>
  <c r="Q465" i="6" s="1"/>
  <c r="H322" i="7" s="1"/>
  <c r="H322" i="8" s="1"/>
  <c r="I495" i="5"/>
  <c r="I465" i="6" s="1"/>
  <c r="R465" i="6" s="1"/>
  <c r="I322" i="7" s="1"/>
  <c r="I322" i="8" s="1"/>
  <c r="J495" i="5"/>
  <c r="J465" i="6" s="1"/>
  <c r="S465" i="6" s="1"/>
  <c r="J322" i="7" s="1"/>
  <c r="J322" i="8" s="1"/>
  <c r="K495" i="5"/>
  <c r="K465" i="6" s="1"/>
  <c r="T465" i="6" s="1"/>
  <c r="K322" i="7" s="1"/>
  <c r="K322" i="8" s="1"/>
  <c r="L495" i="5"/>
  <c r="L465" i="6" s="1"/>
  <c r="U465" i="6" s="1"/>
  <c r="L322" i="7" s="1"/>
  <c r="L322" i="8" s="1"/>
  <c r="M495" i="5"/>
  <c r="M465" i="6" s="1"/>
  <c r="V465" i="6" s="1"/>
  <c r="M322" i="7" s="1"/>
  <c r="M322" i="8" s="1"/>
  <c r="N495" i="5"/>
  <c r="F496" i="5"/>
  <c r="F466" i="6" s="1"/>
  <c r="O466" i="6" s="1"/>
  <c r="F323" i="7" s="1"/>
  <c r="G496" i="5"/>
  <c r="G466" i="6" s="1"/>
  <c r="P466" i="6" s="1"/>
  <c r="G323" i="7" s="1"/>
  <c r="G323" i="8" s="1"/>
  <c r="H496" i="5"/>
  <c r="H466" i="6" s="1"/>
  <c r="Q466" i="6" s="1"/>
  <c r="H323" i="7" s="1"/>
  <c r="H323" i="8" s="1"/>
  <c r="I496" i="5"/>
  <c r="I466" i="6" s="1"/>
  <c r="R466" i="6" s="1"/>
  <c r="I323" i="7" s="1"/>
  <c r="I323" i="8" s="1"/>
  <c r="J496" i="5"/>
  <c r="J466" i="6" s="1"/>
  <c r="S466" i="6" s="1"/>
  <c r="J323" i="7" s="1"/>
  <c r="J323" i="8" s="1"/>
  <c r="K496" i="5"/>
  <c r="K466" i="6" s="1"/>
  <c r="T466" i="6" s="1"/>
  <c r="K323" i="7" s="1"/>
  <c r="K323" i="8" s="1"/>
  <c r="L496" i="5"/>
  <c r="L466" i="6" s="1"/>
  <c r="U466" i="6" s="1"/>
  <c r="L323" i="7" s="1"/>
  <c r="L323" i="8" s="1"/>
  <c r="M496" i="5"/>
  <c r="M466" i="6" s="1"/>
  <c r="V466" i="6" s="1"/>
  <c r="M323" i="7" s="1"/>
  <c r="M323" i="8" s="1"/>
  <c r="N496" i="5"/>
  <c r="F497" i="5"/>
  <c r="F467" i="6" s="1"/>
  <c r="O467" i="6" s="1"/>
  <c r="F324" i="7" s="1"/>
  <c r="F324" i="8" s="1"/>
  <c r="G497" i="5"/>
  <c r="G467" i="6" s="1"/>
  <c r="P467" i="6" s="1"/>
  <c r="G324" i="7" s="1"/>
  <c r="G324" i="8" s="1"/>
  <c r="H497" i="5"/>
  <c r="H467" i="6" s="1"/>
  <c r="Q467" i="6" s="1"/>
  <c r="H324" i="7" s="1"/>
  <c r="H324" i="8" s="1"/>
  <c r="I497" i="5"/>
  <c r="I467" i="6" s="1"/>
  <c r="R467" i="6" s="1"/>
  <c r="I324" i="7" s="1"/>
  <c r="I324" i="8" s="1"/>
  <c r="J497" i="5"/>
  <c r="J467" i="6" s="1"/>
  <c r="S467" i="6" s="1"/>
  <c r="J324" i="7" s="1"/>
  <c r="J324" i="8" s="1"/>
  <c r="K497" i="5"/>
  <c r="K467" i="6" s="1"/>
  <c r="T467" i="6" s="1"/>
  <c r="K324" i="7" s="1"/>
  <c r="K324" i="8" s="1"/>
  <c r="L497" i="5"/>
  <c r="L467" i="6" s="1"/>
  <c r="U467" i="6" s="1"/>
  <c r="L324" i="7" s="1"/>
  <c r="L324" i="8" s="1"/>
  <c r="M497" i="5"/>
  <c r="M467" i="6" s="1"/>
  <c r="V467" i="6" s="1"/>
  <c r="M324" i="7" s="1"/>
  <c r="M324" i="8" s="1"/>
  <c r="N497" i="5"/>
  <c r="F498" i="5"/>
  <c r="F468" i="6" s="1"/>
  <c r="O468" i="6" s="1"/>
  <c r="F325" i="7" s="1"/>
  <c r="F325" i="8" s="1"/>
  <c r="G498" i="5"/>
  <c r="G468" i="6" s="1"/>
  <c r="P468" i="6" s="1"/>
  <c r="G325" i="7" s="1"/>
  <c r="G325" i="8" s="1"/>
  <c r="I323" i="9" s="1"/>
  <c r="H498" i="5"/>
  <c r="H468" i="6" s="1"/>
  <c r="Q468" i="6" s="1"/>
  <c r="H325" i="7" s="1"/>
  <c r="H325" i="8" s="1"/>
  <c r="I498" i="5"/>
  <c r="I468" i="6" s="1"/>
  <c r="R468" i="6" s="1"/>
  <c r="I325" i="7" s="1"/>
  <c r="I325" i="8" s="1"/>
  <c r="J498" i="5"/>
  <c r="J468" i="6" s="1"/>
  <c r="S468" i="6" s="1"/>
  <c r="J325" i="7" s="1"/>
  <c r="J325" i="8" s="1"/>
  <c r="L323" i="9" s="1"/>
  <c r="K498" i="5"/>
  <c r="K468" i="6" s="1"/>
  <c r="T468" i="6" s="1"/>
  <c r="K325" i="7" s="1"/>
  <c r="K325" i="8" s="1"/>
  <c r="M323" i="9" s="1"/>
  <c r="L498" i="5"/>
  <c r="L468" i="6" s="1"/>
  <c r="U468" i="6" s="1"/>
  <c r="L325" i="7" s="1"/>
  <c r="L325" i="8" s="1"/>
  <c r="M498" i="5"/>
  <c r="M468" i="6" s="1"/>
  <c r="V468" i="6" s="1"/>
  <c r="M325" i="7" s="1"/>
  <c r="M325" i="8" s="1"/>
  <c r="N498" i="5"/>
  <c r="F499" i="5"/>
  <c r="F469" i="6" s="1"/>
  <c r="O469" i="6" s="1"/>
  <c r="F326" i="7" s="1"/>
  <c r="F326" i="8" s="1"/>
  <c r="G499" i="5"/>
  <c r="G469" i="6" s="1"/>
  <c r="P469" i="6" s="1"/>
  <c r="G326" i="7" s="1"/>
  <c r="G326" i="8" s="1"/>
  <c r="H499" i="5"/>
  <c r="H469" i="6" s="1"/>
  <c r="Q469" i="6" s="1"/>
  <c r="H326" i="7" s="1"/>
  <c r="H326" i="8" s="1"/>
  <c r="I499" i="5"/>
  <c r="I469" i="6" s="1"/>
  <c r="R469" i="6" s="1"/>
  <c r="I326" i="7" s="1"/>
  <c r="I326" i="8" s="1"/>
  <c r="J499" i="5"/>
  <c r="J469" i="6" s="1"/>
  <c r="S469" i="6" s="1"/>
  <c r="J326" i="7" s="1"/>
  <c r="J326" i="8" s="1"/>
  <c r="K499" i="5"/>
  <c r="K469" i="6" s="1"/>
  <c r="T469" i="6" s="1"/>
  <c r="K326" i="7" s="1"/>
  <c r="K326" i="8" s="1"/>
  <c r="L499" i="5"/>
  <c r="L469" i="6" s="1"/>
  <c r="U469" i="6" s="1"/>
  <c r="L326" i="7" s="1"/>
  <c r="L326" i="8" s="1"/>
  <c r="M499" i="5"/>
  <c r="M469" i="6" s="1"/>
  <c r="V469" i="6" s="1"/>
  <c r="M326" i="7" s="1"/>
  <c r="M326" i="8" s="1"/>
  <c r="N499" i="5"/>
  <c r="F500" i="5"/>
  <c r="F470" i="6" s="1"/>
  <c r="O470" i="6" s="1"/>
  <c r="F327" i="7" s="1"/>
  <c r="F327" i="8" s="1"/>
  <c r="G500" i="5"/>
  <c r="G470" i="6" s="1"/>
  <c r="P470" i="6" s="1"/>
  <c r="G327" i="7" s="1"/>
  <c r="H500" i="5"/>
  <c r="H470" i="6" s="1"/>
  <c r="Q470" i="6" s="1"/>
  <c r="H327" i="7" s="1"/>
  <c r="H327" i="8" s="1"/>
  <c r="J325" i="9" s="1"/>
  <c r="I500" i="5"/>
  <c r="I470" i="6" s="1"/>
  <c r="R470" i="6" s="1"/>
  <c r="I327" i="7" s="1"/>
  <c r="I327" i="8" s="1"/>
  <c r="J500" i="5"/>
  <c r="J470" i="6" s="1"/>
  <c r="S470" i="6" s="1"/>
  <c r="J327" i="7" s="1"/>
  <c r="J327" i="8" s="1"/>
  <c r="K500" i="5"/>
  <c r="K470" i="6" s="1"/>
  <c r="T470" i="6" s="1"/>
  <c r="K327" i="7" s="1"/>
  <c r="K327" i="8" s="1"/>
  <c r="L500" i="5"/>
  <c r="L470" i="6" s="1"/>
  <c r="U470" i="6" s="1"/>
  <c r="L327" i="7" s="1"/>
  <c r="L327" i="8" s="1"/>
  <c r="N325" i="9" s="1"/>
  <c r="M500" i="5"/>
  <c r="M470" i="6" s="1"/>
  <c r="V470" i="6" s="1"/>
  <c r="M327" i="7" s="1"/>
  <c r="M327" i="8" s="1"/>
  <c r="N500" i="5"/>
  <c r="F501" i="5"/>
  <c r="F471" i="6" s="1"/>
  <c r="O471" i="6" s="1"/>
  <c r="F328" i="7" s="1"/>
  <c r="F328" i="8" s="1"/>
  <c r="G501" i="5"/>
  <c r="G471" i="6" s="1"/>
  <c r="P471" i="6" s="1"/>
  <c r="G328" i="7" s="1"/>
  <c r="G328" i="8" s="1"/>
  <c r="H501" i="5"/>
  <c r="H471" i="6" s="1"/>
  <c r="Q471" i="6" s="1"/>
  <c r="H328" i="7" s="1"/>
  <c r="H328" i="8" s="1"/>
  <c r="J326" i="9" s="1"/>
  <c r="I501" i="5"/>
  <c r="I471" i="6" s="1"/>
  <c r="R471" i="6" s="1"/>
  <c r="I328" i="7" s="1"/>
  <c r="I328" i="8" s="1"/>
  <c r="J501" i="5"/>
  <c r="J471" i="6" s="1"/>
  <c r="S471" i="6" s="1"/>
  <c r="J328" i="7" s="1"/>
  <c r="J328" i="8" s="1"/>
  <c r="K501" i="5"/>
  <c r="K471" i="6" s="1"/>
  <c r="T471" i="6" s="1"/>
  <c r="K328" i="7" s="1"/>
  <c r="K328" i="8" s="1"/>
  <c r="L501" i="5"/>
  <c r="L471" i="6" s="1"/>
  <c r="U471" i="6" s="1"/>
  <c r="L328" i="7" s="1"/>
  <c r="L328" i="8" s="1"/>
  <c r="N326" i="9" s="1"/>
  <c r="M501" i="5"/>
  <c r="M471" i="6" s="1"/>
  <c r="V471" i="6" s="1"/>
  <c r="M328" i="7" s="1"/>
  <c r="M328" i="8" s="1"/>
  <c r="N501" i="5"/>
  <c r="F502" i="5"/>
  <c r="F472" i="6" s="1"/>
  <c r="O472" i="6" s="1"/>
  <c r="F329" i="7" s="1"/>
  <c r="F329" i="8" s="1"/>
  <c r="G502" i="5"/>
  <c r="G472" i="6" s="1"/>
  <c r="P472" i="6" s="1"/>
  <c r="G329" i="7" s="1"/>
  <c r="G329" i="8" s="1"/>
  <c r="H502" i="5"/>
  <c r="H472" i="6" s="1"/>
  <c r="Q472" i="6" s="1"/>
  <c r="H329" i="7" s="1"/>
  <c r="H329" i="8" s="1"/>
  <c r="I502" i="5"/>
  <c r="I472" i="6" s="1"/>
  <c r="R472" i="6" s="1"/>
  <c r="I329" i="7" s="1"/>
  <c r="I329" i="8" s="1"/>
  <c r="J502" i="5"/>
  <c r="J472" i="6" s="1"/>
  <c r="S472" i="6" s="1"/>
  <c r="J329" i="7" s="1"/>
  <c r="J329" i="8" s="1"/>
  <c r="K502" i="5"/>
  <c r="K472" i="6" s="1"/>
  <c r="T472" i="6" s="1"/>
  <c r="K329" i="7" s="1"/>
  <c r="K329" i="8" s="1"/>
  <c r="L502" i="5"/>
  <c r="L472" i="6" s="1"/>
  <c r="U472" i="6" s="1"/>
  <c r="L329" i="7" s="1"/>
  <c r="L329" i="8" s="1"/>
  <c r="M502" i="5"/>
  <c r="M472" i="6" s="1"/>
  <c r="V472" i="6" s="1"/>
  <c r="M329" i="7" s="1"/>
  <c r="M329" i="8" s="1"/>
  <c r="N502" i="5"/>
  <c r="F503" i="5"/>
  <c r="F473" i="6" s="1"/>
  <c r="O473" i="6" s="1"/>
  <c r="F330" i="7" s="1"/>
  <c r="F330" i="8" s="1"/>
  <c r="G503" i="5"/>
  <c r="G473" i="6" s="1"/>
  <c r="P473" i="6" s="1"/>
  <c r="G330" i="7" s="1"/>
  <c r="G330" i="8" s="1"/>
  <c r="H503" i="5"/>
  <c r="H473" i="6" s="1"/>
  <c r="Q473" i="6" s="1"/>
  <c r="H330" i="7" s="1"/>
  <c r="H330" i="8" s="1"/>
  <c r="I503" i="5"/>
  <c r="I473" i="6" s="1"/>
  <c r="R473" i="6" s="1"/>
  <c r="I330" i="7" s="1"/>
  <c r="I330" i="8" s="1"/>
  <c r="J503" i="5"/>
  <c r="J473" i="6" s="1"/>
  <c r="S473" i="6" s="1"/>
  <c r="J330" i="7" s="1"/>
  <c r="J330" i="8" s="1"/>
  <c r="K503" i="5"/>
  <c r="K473" i="6" s="1"/>
  <c r="T473" i="6" s="1"/>
  <c r="K330" i="7" s="1"/>
  <c r="K330" i="8" s="1"/>
  <c r="L503" i="5"/>
  <c r="L473" i="6" s="1"/>
  <c r="M503" i="5"/>
  <c r="M473" i="6" s="1"/>
  <c r="V473" i="6" s="1"/>
  <c r="M330" i="7" s="1"/>
  <c r="M330" i="8" s="1"/>
  <c r="N503" i="5"/>
  <c r="F504" i="5"/>
  <c r="F474" i="6" s="1"/>
  <c r="G504" i="5"/>
  <c r="G474" i="6" s="1"/>
  <c r="H504" i="5"/>
  <c r="H474" i="6" s="1"/>
  <c r="I504" i="5"/>
  <c r="I474" i="6" s="1"/>
  <c r="J504" i="5"/>
  <c r="J474" i="6" s="1"/>
  <c r="K504" i="5"/>
  <c r="K474" i="6" s="1"/>
  <c r="L504" i="5"/>
  <c r="L474" i="6" s="1"/>
  <c r="M504" i="5"/>
  <c r="M474" i="6" s="1"/>
  <c r="N504" i="5"/>
  <c r="F505" i="5"/>
  <c r="F475" i="6" s="1"/>
  <c r="O475" i="6" s="1"/>
  <c r="F331" i="7" s="1"/>
  <c r="F331" i="8" s="1"/>
  <c r="G505" i="5"/>
  <c r="G475" i="6" s="1"/>
  <c r="P475" i="6" s="1"/>
  <c r="G331" i="7" s="1"/>
  <c r="G331" i="8" s="1"/>
  <c r="H505" i="5"/>
  <c r="H475" i="6" s="1"/>
  <c r="Q475" i="6" s="1"/>
  <c r="H331" i="7" s="1"/>
  <c r="H331" i="8" s="1"/>
  <c r="I505" i="5"/>
  <c r="I475" i="6" s="1"/>
  <c r="R475" i="6" s="1"/>
  <c r="I331" i="7" s="1"/>
  <c r="I331" i="8" s="1"/>
  <c r="J505" i="5"/>
  <c r="J475" i="6" s="1"/>
  <c r="S475" i="6" s="1"/>
  <c r="J331" i="7" s="1"/>
  <c r="J331" i="8" s="1"/>
  <c r="K505" i="5"/>
  <c r="K475" i="6" s="1"/>
  <c r="T475" i="6" s="1"/>
  <c r="K331" i="7" s="1"/>
  <c r="K331" i="8" s="1"/>
  <c r="L505" i="5"/>
  <c r="L475" i="6" s="1"/>
  <c r="U475" i="6" s="1"/>
  <c r="L331" i="7" s="1"/>
  <c r="L331" i="8" s="1"/>
  <c r="M505" i="5"/>
  <c r="M475" i="6" s="1"/>
  <c r="V475" i="6" s="1"/>
  <c r="M331" i="7" s="1"/>
  <c r="M331" i="8" s="1"/>
  <c r="N505" i="5"/>
  <c r="F506" i="5"/>
  <c r="F476" i="6" s="1"/>
  <c r="O476" i="6" s="1"/>
  <c r="F332" i="7" s="1"/>
  <c r="F332" i="8" s="1"/>
  <c r="G506" i="5"/>
  <c r="G476" i="6" s="1"/>
  <c r="P476" i="6" s="1"/>
  <c r="G332" i="7" s="1"/>
  <c r="G332" i="8" s="1"/>
  <c r="H506" i="5"/>
  <c r="H476" i="6" s="1"/>
  <c r="Q476" i="6" s="1"/>
  <c r="H332" i="7" s="1"/>
  <c r="H332" i="8" s="1"/>
  <c r="J330" i="9" s="1"/>
  <c r="I506" i="5"/>
  <c r="I476" i="6" s="1"/>
  <c r="R476" i="6" s="1"/>
  <c r="I332" i="7" s="1"/>
  <c r="I332" i="8" s="1"/>
  <c r="J506" i="5"/>
  <c r="J476" i="6" s="1"/>
  <c r="S476" i="6" s="1"/>
  <c r="J332" i="7" s="1"/>
  <c r="J332" i="8" s="1"/>
  <c r="K506" i="5"/>
  <c r="K476" i="6" s="1"/>
  <c r="T476" i="6" s="1"/>
  <c r="K332" i="7" s="1"/>
  <c r="K332" i="8" s="1"/>
  <c r="L506" i="5"/>
  <c r="L476" i="6" s="1"/>
  <c r="U476" i="6" s="1"/>
  <c r="L332" i="7" s="1"/>
  <c r="L332" i="8" s="1"/>
  <c r="N330" i="9" s="1"/>
  <c r="M506" i="5"/>
  <c r="M476" i="6" s="1"/>
  <c r="V476" i="6" s="1"/>
  <c r="M332" i="7" s="1"/>
  <c r="M332" i="8" s="1"/>
  <c r="N506" i="5"/>
  <c r="F507" i="5"/>
  <c r="F477" i="6" s="1"/>
  <c r="O477" i="6" s="1"/>
  <c r="F333" i="7" s="1"/>
  <c r="F333" i="8" s="1"/>
  <c r="G507" i="5"/>
  <c r="G477" i="6" s="1"/>
  <c r="P477" i="6" s="1"/>
  <c r="G333" i="7" s="1"/>
  <c r="G333" i="8" s="1"/>
  <c r="I331" i="9" s="1"/>
  <c r="H507" i="5"/>
  <c r="H477" i="6" s="1"/>
  <c r="Q477" i="6" s="1"/>
  <c r="H333" i="7" s="1"/>
  <c r="H333" i="8" s="1"/>
  <c r="I507" i="5"/>
  <c r="I477" i="6" s="1"/>
  <c r="R477" i="6" s="1"/>
  <c r="I333" i="7" s="1"/>
  <c r="I333" i="8" s="1"/>
  <c r="J507" i="5"/>
  <c r="J477" i="6" s="1"/>
  <c r="S477" i="6" s="1"/>
  <c r="J333" i="7" s="1"/>
  <c r="J333" i="8" s="1"/>
  <c r="L205" i="9" s="1"/>
  <c r="K507" i="5"/>
  <c r="K477" i="6" s="1"/>
  <c r="T477" i="6" s="1"/>
  <c r="K333" i="7" s="1"/>
  <c r="K333" i="8" s="1"/>
  <c r="M331" i="9" s="1"/>
  <c r="L507" i="5"/>
  <c r="L477" i="6" s="1"/>
  <c r="U477" i="6" s="1"/>
  <c r="L333" i="7" s="1"/>
  <c r="L333" i="8" s="1"/>
  <c r="M507" i="5"/>
  <c r="M477" i="6" s="1"/>
  <c r="V477" i="6" s="1"/>
  <c r="M333" i="7" s="1"/>
  <c r="M333" i="8" s="1"/>
  <c r="N507" i="5"/>
  <c r="F508" i="5"/>
  <c r="F478" i="6" s="1"/>
  <c r="O478" i="6" s="1"/>
  <c r="F334" i="7" s="1"/>
  <c r="F334" i="8" s="1"/>
  <c r="G508" i="5"/>
  <c r="G478" i="6" s="1"/>
  <c r="P478" i="6" s="1"/>
  <c r="G334" i="7" s="1"/>
  <c r="G334" i="8" s="1"/>
  <c r="H508" i="5"/>
  <c r="H478" i="6" s="1"/>
  <c r="Q478" i="6" s="1"/>
  <c r="H334" i="7" s="1"/>
  <c r="H334" i="8" s="1"/>
  <c r="I508" i="5"/>
  <c r="I478" i="6" s="1"/>
  <c r="R478" i="6" s="1"/>
  <c r="I334" i="7" s="1"/>
  <c r="I334" i="8" s="1"/>
  <c r="J508" i="5"/>
  <c r="J478" i="6" s="1"/>
  <c r="S478" i="6" s="1"/>
  <c r="J334" i="7" s="1"/>
  <c r="J334" i="8" s="1"/>
  <c r="K508" i="5"/>
  <c r="K478" i="6" s="1"/>
  <c r="T478" i="6" s="1"/>
  <c r="K334" i="7" s="1"/>
  <c r="K334" i="8" s="1"/>
  <c r="L508" i="5"/>
  <c r="L478" i="6" s="1"/>
  <c r="U478" i="6" s="1"/>
  <c r="L334" i="7" s="1"/>
  <c r="L334" i="8" s="1"/>
  <c r="M508" i="5"/>
  <c r="M478" i="6" s="1"/>
  <c r="V478" i="6" s="1"/>
  <c r="M334" i="7" s="1"/>
  <c r="M334" i="8" s="1"/>
  <c r="N508" i="5"/>
  <c r="F509" i="5"/>
  <c r="F479" i="6" s="1"/>
  <c r="O479" i="6" s="1"/>
  <c r="F335" i="7" s="1"/>
  <c r="G509" i="5"/>
  <c r="G479" i="6" s="1"/>
  <c r="P479" i="6" s="1"/>
  <c r="G335" i="7" s="1"/>
  <c r="G335" i="8" s="1"/>
  <c r="H509" i="5"/>
  <c r="H479" i="6" s="1"/>
  <c r="Q479" i="6" s="1"/>
  <c r="H335" i="7" s="1"/>
  <c r="H335" i="8" s="1"/>
  <c r="J333" i="9" s="1"/>
  <c r="I509" i="5"/>
  <c r="I479" i="6" s="1"/>
  <c r="R479" i="6" s="1"/>
  <c r="I335" i="7" s="1"/>
  <c r="I335" i="8" s="1"/>
  <c r="J509" i="5"/>
  <c r="J479" i="6" s="1"/>
  <c r="S479" i="6" s="1"/>
  <c r="J335" i="7" s="1"/>
  <c r="J335" i="8" s="1"/>
  <c r="K509" i="5"/>
  <c r="K479" i="6" s="1"/>
  <c r="T479" i="6" s="1"/>
  <c r="K335" i="7" s="1"/>
  <c r="K335" i="8" s="1"/>
  <c r="L509" i="5"/>
  <c r="L479" i="6" s="1"/>
  <c r="U479" i="6" s="1"/>
  <c r="L335" i="7" s="1"/>
  <c r="L335" i="8" s="1"/>
  <c r="N333" i="9" s="1"/>
  <c r="M509" i="5"/>
  <c r="M479" i="6" s="1"/>
  <c r="V479" i="6" s="1"/>
  <c r="M335" i="7" s="1"/>
  <c r="M335" i="8" s="1"/>
  <c r="N509" i="5"/>
  <c r="F510" i="5"/>
  <c r="F480" i="6" s="1"/>
  <c r="O480" i="6" s="1"/>
  <c r="F336" i="7" s="1"/>
  <c r="F336" i="8" s="1"/>
  <c r="G510" i="5"/>
  <c r="G480" i="6" s="1"/>
  <c r="P480" i="6" s="1"/>
  <c r="G336" i="7" s="1"/>
  <c r="G336" i="8" s="1"/>
  <c r="H510" i="5"/>
  <c r="H480" i="6" s="1"/>
  <c r="Q480" i="6" s="1"/>
  <c r="H336" i="7" s="1"/>
  <c r="H336" i="8" s="1"/>
  <c r="I510" i="5"/>
  <c r="I480" i="6" s="1"/>
  <c r="R480" i="6" s="1"/>
  <c r="I336" i="7" s="1"/>
  <c r="I336" i="8" s="1"/>
  <c r="J510" i="5"/>
  <c r="J480" i="6" s="1"/>
  <c r="S480" i="6" s="1"/>
  <c r="J336" i="7" s="1"/>
  <c r="J336" i="8" s="1"/>
  <c r="K510" i="5"/>
  <c r="K480" i="6" s="1"/>
  <c r="T480" i="6" s="1"/>
  <c r="K336" i="7" s="1"/>
  <c r="K336" i="8" s="1"/>
  <c r="L510" i="5"/>
  <c r="L480" i="6" s="1"/>
  <c r="U480" i="6" s="1"/>
  <c r="L336" i="7" s="1"/>
  <c r="L336" i="8" s="1"/>
  <c r="M510" i="5"/>
  <c r="M480" i="6" s="1"/>
  <c r="V480" i="6" s="1"/>
  <c r="M336" i="7" s="1"/>
  <c r="M336" i="8" s="1"/>
  <c r="N510" i="5"/>
  <c r="F511" i="5"/>
  <c r="F481" i="6" s="1"/>
  <c r="O481" i="6" s="1"/>
  <c r="F337" i="7" s="1"/>
  <c r="F337" i="8" s="1"/>
  <c r="G511" i="5"/>
  <c r="G481" i="6" s="1"/>
  <c r="P481" i="6" s="1"/>
  <c r="G337" i="7" s="1"/>
  <c r="G337" i="8" s="1"/>
  <c r="H511" i="5"/>
  <c r="H481" i="6" s="1"/>
  <c r="Q481" i="6" s="1"/>
  <c r="H337" i="7" s="1"/>
  <c r="H337" i="8" s="1"/>
  <c r="I511" i="5"/>
  <c r="I481" i="6" s="1"/>
  <c r="R481" i="6" s="1"/>
  <c r="I337" i="7" s="1"/>
  <c r="I337" i="8" s="1"/>
  <c r="J511" i="5"/>
  <c r="J481" i="6" s="1"/>
  <c r="S481" i="6" s="1"/>
  <c r="J337" i="7" s="1"/>
  <c r="J337" i="8" s="1"/>
  <c r="L335" i="9" s="1"/>
  <c r="K511" i="5"/>
  <c r="K481" i="6" s="1"/>
  <c r="T481" i="6" s="1"/>
  <c r="K337" i="7" s="1"/>
  <c r="K337" i="8" s="1"/>
  <c r="L511" i="5"/>
  <c r="L481" i="6" s="1"/>
  <c r="M511" i="5"/>
  <c r="M481" i="6" s="1"/>
  <c r="V481" i="6" s="1"/>
  <c r="M337" i="7" s="1"/>
  <c r="M337" i="8" s="1"/>
  <c r="N511" i="5"/>
  <c r="F512" i="5"/>
  <c r="F482" i="6" s="1"/>
  <c r="G512" i="5"/>
  <c r="G482" i="6" s="1"/>
  <c r="H512" i="5"/>
  <c r="H482" i="6" s="1"/>
  <c r="I512" i="5"/>
  <c r="I482" i="6" s="1"/>
  <c r="J512" i="5"/>
  <c r="J482" i="6" s="1"/>
  <c r="K512" i="5"/>
  <c r="K482" i="6" s="1"/>
  <c r="L512" i="5"/>
  <c r="L482" i="6" s="1"/>
  <c r="M512" i="5"/>
  <c r="M482" i="6" s="1"/>
  <c r="N512" i="5"/>
  <c r="F513" i="5"/>
  <c r="F484" i="6" s="1"/>
  <c r="G513" i="5"/>
  <c r="G484" i="6" s="1"/>
  <c r="H513" i="5"/>
  <c r="H484" i="6" s="1"/>
  <c r="I513" i="5"/>
  <c r="I484" i="6" s="1"/>
  <c r="J513" i="5"/>
  <c r="J484" i="6" s="1"/>
  <c r="K513" i="5"/>
  <c r="K484" i="6" s="1"/>
  <c r="L513" i="5"/>
  <c r="L484" i="6" s="1"/>
  <c r="M513" i="5"/>
  <c r="M484" i="6" s="1"/>
  <c r="N513" i="5"/>
  <c r="F514" i="5"/>
  <c r="F483" i="6" s="1"/>
  <c r="O483" i="6" s="1"/>
  <c r="F338" i="7" s="1"/>
  <c r="F338" i="8" s="1"/>
  <c r="G514" i="5"/>
  <c r="G483" i="6" s="1"/>
  <c r="P483" i="6" s="1"/>
  <c r="G338" i="7" s="1"/>
  <c r="G338" i="8" s="1"/>
  <c r="H514" i="5"/>
  <c r="H483" i="6" s="1"/>
  <c r="Q483" i="6" s="1"/>
  <c r="H338" i="7" s="1"/>
  <c r="H338" i="8" s="1"/>
  <c r="J336" i="9" s="1"/>
  <c r="I514" i="5"/>
  <c r="I483" i="6" s="1"/>
  <c r="R483" i="6" s="1"/>
  <c r="I338" i="7" s="1"/>
  <c r="I338" i="8" s="1"/>
  <c r="J514" i="5"/>
  <c r="J483" i="6" s="1"/>
  <c r="S483" i="6" s="1"/>
  <c r="J338" i="7" s="1"/>
  <c r="J338" i="8" s="1"/>
  <c r="K514" i="5"/>
  <c r="K483" i="6" s="1"/>
  <c r="T483" i="6" s="1"/>
  <c r="K338" i="7" s="1"/>
  <c r="K338" i="8" s="1"/>
  <c r="L514" i="5"/>
  <c r="L483" i="6" s="1"/>
  <c r="M514" i="5"/>
  <c r="M483" i="6" s="1"/>
  <c r="V483" i="6" s="1"/>
  <c r="M338" i="7" s="1"/>
  <c r="M338" i="8" s="1"/>
  <c r="N514" i="5"/>
  <c r="F515" i="5"/>
  <c r="F486" i="6" s="1"/>
  <c r="G515" i="5"/>
  <c r="G486" i="6" s="1"/>
  <c r="H515" i="5"/>
  <c r="H486" i="6" s="1"/>
  <c r="I515" i="5"/>
  <c r="I486" i="6" s="1"/>
  <c r="J515" i="5"/>
  <c r="J486" i="6" s="1"/>
  <c r="K515" i="5"/>
  <c r="K486" i="6" s="1"/>
  <c r="L515" i="5"/>
  <c r="L486" i="6" s="1"/>
  <c r="M515" i="5"/>
  <c r="M486" i="6" s="1"/>
  <c r="N515" i="5"/>
  <c r="F516" i="5"/>
  <c r="F485" i="6" s="1"/>
  <c r="O485" i="6" s="1"/>
  <c r="F339" i="7" s="1"/>
  <c r="G516" i="5"/>
  <c r="G485" i="6" s="1"/>
  <c r="P485" i="6" s="1"/>
  <c r="G339" i="7" s="1"/>
  <c r="G339" i="8" s="1"/>
  <c r="H516" i="5"/>
  <c r="H485" i="6" s="1"/>
  <c r="Q485" i="6" s="1"/>
  <c r="H339" i="7" s="1"/>
  <c r="H339" i="8" s="1"/>
  <c r="J313" i="9" s="1"/>
  <c r="I516" i="5"/>
  <c r="I485" i="6" s="1"/>
  <c r="R485" i="6" s="1"/>
  <c r="I339" i="7" s="1"/>
  <c r="I339" i="8" s="1"/>
  <c r="J516" i="5"/>
  <c r="J485" i="6" s="1"/>
  <c r="S485" i="6" s="1"/>
  <c r="J339" i="7" s="1"/>
  <c r="J339" i="8" s="1"/>
  <c r="K516" i="5"/>
  <c r="K485" i="6" s="1"/>
  <c r="T485" i="6" s="1"/>
  <c r="K339" i="7" s="1"/>
  <c r="K339" i="8" s="1"/>
  <c r="L516" i="5"/>
  <c r="L485" i="6" s="1"/>
  <c r="M516" i="5"/>
  <c r="M485" i="6" s="1"/>
  <c r="V485" i="6" s="1"/>
  <c r="M339" i="7" s="1"/>
  <c r="M339" i="8" s="1"/>
  <c r="N516" i="5"/>
  <c r="F517" i="5"/>
  <c r="F487" i="6" s="1"/>
  <c r="O487" i="6" s="1"/>
  <c r="F340" i="7" s="1"/>
  <c r="F340" i="8" s="1"/>
  <c r="G517" i="5"/>
  <c r="G487" i="6" s="1"/>
  <c r="P487" i="6" s="1"/>
  <c r="G340" i="7" s="1"/>
  <c r="G340" i="8" s="1"/>
  <c r="I129" i="9" s="1"/>
  <c r="H517" i="5"/>
  <c r="H487" i="6" s="1"/>
  <c r="Q487" i="6" s="1"/>
  <c r="H340" i="7" s="1"/>
  <c r="H340" i="8" s="1"/>
  <c r="I517" i="5"/>
  <c r="I487" i="6" s="1"/>
  <c r="R487" i="6" s="1"/>
  <c r="I340" i="7" s="1"/>
  <c r="I340" i="8" s="1"/>
  <c r="J517" i="5"/>
  <c r="J487" i="6" s="1"/>
  <c r="S487" i="6" s="1"/>
  <c r="J340" i="7" s="1"/>
  <c r="J340" i="8" s="1"/>
  <c r="K517" i="5"/>
  <c r="K487" i="6" s="1"/>
  <c r="T487" i="6" s="1"/>
  <c r="K340" i="7" s="1"/>
  <c r="K340" i="8" s="1"/>
  <c r="M129" i="9" s="1"/>
  <c r="L517" i="5"/>
  <c r="L487" i="6" s="1"/>
  <c r="U487" i="6" s="1"/>
  <c r="L340" i="7" s="1"/>
  <c r="L340" i="8" s="1"/>
  <c r="M517" i="5"/>
  <c r="M487" i="6" s="1"/>
  <c r="V487" i="6" s="1"/>
  <c r="M340" i="7" s="1"/>
  <c r="M340" i="8" s="1"/>
  <c r="N517" i="5"/>
  <c r="F518" i="5"/>
  <c r="G518" i="5"/>
  <c r="H518" i="5"/>
  <c r="I518" i="5"/>
  <c r="J518" i="5"/>
  <c r="K518" i="5"/>
  <c r="L518" i="5"/>
  <c r="M518" i="5"/>
  <c r="N518" i="5"/>
  <c r="F519" i="5"/>
  <c r="F488" i="6" s="1"/>
  <c r="O488" i="6" s="1"/>
  <c r="F341" i="7" s="1"/>
  <c r="F341" i="8" s="1"/>
  <c r="G519" i="5"/>
  <c r="G488" i="6" s="1"/>
  <c r="P488" i="6" s="1"/>
  <c r="G341" i="7" s="1"/>
  <c r="G341" i="8" s="1"/>
  <c r="H519" i="5"/>
  <c r="H488" i="6" s="1"/>
  <c r="Q488" i="6" s="1"/>
  <c r="H341" i="7" s="1"/>
  <c r="H341" i="8" s="1"/>
  <c r="I519" i="5"/>
  <c r="I488" i="6" s="1"/>
  <c r="R488" i="6" s="1"/>
  <c r="I341" i="7" s="1"/>
  <c r="I341" i="8" s="1"/>
  <c r="J519" i="5"/>
  <c r="J488" i="6" s="1"/>
  <c r="S488" i="6" s="1"/>
  <c r="J341" i="7" s="1"/>
  <c r="J341" i="8" s="1"/>
  <c r="L339" i="9" s="1"/>
  <c r="K519" i="5"/>
  <c r="K488" i="6" s="1"/>
  <c r="T488" i="6" s="1"/>
  <c r="K341" i="7" s="1"/>
  <c r="K341" i="8" s="1"/>
  <c r="L519" i="5"/>
  <c r="L488" i="6" s="1"/>
  <c r="U488" i="6" s="1"/>
  <c r="L341" i="7" s="1"/>
  <c r="L341" i="8" s="1"/>
  <c r="M519" i="5"/>
  <c r="M488" i="6" s="1"/>
  <c r="V488" i="6" s="1"/>
  <c r="M341" i="7" s="1"/>
  <c r="M341" i="8" s="1"/>
  <c r="N519" i="5"/>
  <c r="F520" i="5"/>
  <c r="F490" i="6" s="1"/>
  <c r="G520" i="5"/>
  <c r="G490" i="6" s="1"/>
  <c r="H520" i="5"/>
  <c r="H490" i="6" s="1"/>
  <c r="I520" i="5"/>
  <c r="I490" i="6" s="1"/>
  <c r="J520" i="5"/>
  <c r="J490" i="6" s="1"/>
  <c r="K520" i="5"/>
  <c r="K490" i="6" s="1"/>
  <c r="L520" i="5"/>
  <c r="L490" i="6" s="1"/>
  <c r="M520" i="5"/>
  <c r="M490" i="6" s="1"/>
  <c r="N520" i="5"/>
  <c r="F521" i="5"/>
  <c r="F489" i="6" s="1"/>
  <c r="O489" i="6" s="1"/>
  <c r="F342" i="7" s="1"/>
  <c r="F342" i="8" s="1"/>
  <c r="G521" i="5"/>
  <c r="G489" i="6" s="1"/>
  <c r="P489" i="6" s="1"/>
  <c r="G342" i="7" s="1"/>
  <c r="G342" i="8" s="1"/>
  <c r="H521" i="5"/>
  <c r="H489" i="6" s="1"/>
  <c r="Q489" i="6" s="1"/>
  <c r="H342" i="7" s="1"/>
  <c r="H342" i="8" s="1"/>
  <c r="I521" i="5"/>
  <c r="I489" i="6" s="1"/>
  <c r="R489" i="6" s="1"/>
  <c r="I342" i="7" s="1"/>
  <c r="I342" i="8" s="1"/>
  <c r="K180" i="9" s="1"/>
  <c r="J521" i="5"/>
  <c r="J489" i="6" s="1"/>
  <c r="S489" i="6" s="1"/>
  <c r="J342" i="7" s="1"/>
  <c r="J342" i="8" s="1"/>
  <c r="K521" i="5"/>
  <c r="K489" i="6" s="1"/>
  <c r="T489" i="6" s="1"/>
  <c r="K342" i="7" s="1"/>
  <c r="K342" i="8" s="1"/>
  <c r="L521" i="5"/>
  <c r="L489" i="6" s="1"/>
  <c r="M521" i="5"/>
  <c r="M489" i="6" s="1"/>
  <c r="V489" i="6" s="1"/>
  <c r="M342" i="7" s="1"/>
  <c r="M342" i="8" s="1"/>
  <c r="O180" i="9" s="1"/>
  <c r="N521" i="5"/>
  <c r="F522" i="5"/>
  <c r="F491" i="6" s="1"/>
  <c r="O491" i="6" s="1"/>
  <c r="F343" i="7" s="1"/>
  <c r="F343" i="8" s="1"/>
  <c r="G522" i="5"/>
  <c r="G491" i="6" s="1"/>
  <c r="P491" i="6" s="1"/>
  <c r="G343" i="7" s="1"/>
  <c r="G343" i="8" s="1"/>
  <c r="H522" i="5"/>
  <c r="H491" i="6" s="1"/>
  <c r="Q491" i="6" s="1"/>
  <c r="H343" i="7" s="1"/>
  <c r="H343" i="8" s="1"/>
  <c r="I522" i="5"/>
  <c r="I491" i="6" s="1"/>
  <c r="R491" i="6" s="1"/>
  <c r="I343" i="7" s="1"/>
  <c r="I343" i="8" s="1"/>
  <c r="K75" i="9" s="1"/>
  <c r="J522" i="5"/>
  <c r="J491" i="6" s="1"/>
  <c r="S491" i="6" s="1"/>
  <c r="J343" i="7" s="1"/>
  <c r="J343" i="8" s="1"/>
  <c r="K522" i="5"/>
  <c r="K491" i="6" s="1"/>
  <c r="T491" i="6" s="1"/>
  <c r="K343" i="7" s="1"/>
  <c r="K343" i="8" s="1"/>
  <c r="L522" i="5"/>
  <c r="L491" i="6" s="1"/>
  <c r="U491" i="6" s="1"/>
  <c r="L343" i="7" s="1"/>
  <c r="L343" i="8" s="1"/>
  <c r="M522" i="5"/>
  <c r="M491" i="6" s="1"/>
  <c r="V491" i="6" s="1"/>
  <c r="M343" i="7" s="1"/>
  <c r="M343" i="8" s="1"/>
  <c r="O75" i="9" s="1"/>
  <c r="N522" i="5"/>
  <c r="F523" i="5"/>
  <c r="F492" i="6" s="1"/>
  <c r="O492" i="6" s="1"/>
  <c r="F344" i="7" s="1"/>
  <c r="F344" i="8" s="1"/>
  <c r="G523" i="5"/>
  <c r="G492" i="6" s="1"/>
  <c r="P492" i="6" s="1"/>
  <c r="G344" i="7" s="1"/>
  <c r="G344" i="8" s="1"/>
  <c r="H523" i="5"/>
  <c r="H492" i="6" s="1"/>
  <c r="Q492" i="6" s="1"/>
  <c r="H344" i="7" s="1"/>
  <c r="H344" i="8" s="1"/>
  <c r="J342" i="9" s="1"/>
  <c r="I523" i="5"/>
  <c r="I492" i="6" s="1"/>
  <c r="R492" i="6" s="1"/>
  <c r="I344" i="7" s="1"/>
  <c r="I344" i="8" s="1"/>
  <c r="J523" i="5"/>
  <c r="J492" i="6" s="1"/>
  <c r="S492" i="6" s="1"/>
  <c r="J344" i="7" s="1"/>
  <c r="J344" i="8" s="1"/>
  <c r="K523" i="5"/>
  <c r="K492" i="6" s="1"/>
  <c r="T492" i="6" s="1"/>
  <c r="K344" i="7" s="1"/>
  <c r="K344" i="8" s="1"/>
  <c r="L523" i="5"/>
  <c r="L492" i="6" s="1"/>
  <c r="U492" i="6" s="1"/>
  <c r="L344" i="7" s="1"/>
  <c r="L344" i="8" s="1"/>
  <c r="N342" i="9" s="1"/>
  <c r="M523" i="5"/>
  <c r="M492" i="6" s="1"/>
  <c r="V492" i="6" s="1"/>
  <c r="M344" i="7" s="1"/>
  <c r="M344" i="8" s="1"/>
  <c r="N523" i="5"/>
  <c r="F524" i="5"/>
  <c r="F493" i="6" s="1"/>
  <c r="O493" i="6" s="1"/>
  <c r="F345" i="7" s="1"/>
  <c r="F345" i="8" s="1"/>
  <c r="G524" i="5"/>
  <c r="G493" i="6" s="1"/>
  <c r="P493" i="6" s="1"/>
  <c r="G345" i="7" s="1"/>
  <c r="G345" i="8" s="1"/>
  <c r="H524" i="5"/>
  <c r="H493" i="6" s="1"/>
  <c r="Q493" i="6" s="1"/>
  <c r="H345" i="7" s="1"/>
  <c r="H345" i="8" s="1"/>
  <c r="I524" i="5"/>
  <c r="I493" i="6" s="1"/>
  <c r="R493" i="6" s="1"/>
  <c r="I345" i="7" s="1"/>
  <c r="I345" i="8" s="1"/>
  <c r="J524" i="5"/>
  <c r="J493" i="6" s="1"/>
  <c r="S493" i="6" s="1"/>
  <c r="J345" i="7" s="1"/>
  <c r="J345" i="8" s="1"/>
  <c r="K524" i="5"/>
  <c r="K493" i="6" s="1"/>
  <c r="T493" i="6" s="1"/>
  <c r="K345" i="7" s="1"/>
  <c r="K345" i="8" s="1"/>
  <c r="L524" i="5"/>
  <c r="L493" i="6" s="1"/>
  <c r="U493" i="6" s="1"/>
  <c r="L345" i="7" s="1"/>
  <c r="L345" i="8" s="1"/>
  <c r="M524" i="5"/>
  <c r="M493" i="6" s="1"/>
  <c r="V493" i="6" s="1"/>
  <c r="M345" i="7" s="1"/>
  <c r="M345" i="8" s="1"/>
  <c r="N524" i="5"/>
  <c r="F525" i="5"/>
  <c r="F494" i="6" s="1"/>
  <c r="O494" i="6" s="1"/>
  <c r="F346" i="7" s="1"/>
  <c r="F346" i="8" s="1"/>
  <c r="G525" i="5"/>
  <c r="G494" i="6" s="1"/>
  <c r="P494" i="6" s="1"/>
  <c r="G346" i="7" s="1"/>
  <c r="G346" i="8" s="1"/>
  <c r="H525" i="5"/>
  <c r="H494" i="6" s="1"/>
  <c r="Q494" i="6" s="1"/>
  <c r="H346" i="7" s="1"/>
  <c r="H346" i="8" s="1"/>
  <c r="I525" i="5"/>
  <c r="I494" i="6" s="1"/>
  <c r="R494" i="6" s="1"/>
  <c r="I346" i="7" s="1"/>
  <c r="I346" i="8" s="1"/>
  <c r="K344" i="9" s="1"/>
  <c r="J525" i="5"/>
  <c r="J494" i="6" s="1"/>
  <c r="S494" i="6" s="1"/>
  <c r="J346" i="7" s="1"/>
  <c r="J346" i="8" s="1"/>
  <c r="K525" i="5"/>
  <c r="K494" i="6" s="1"/>
  <c r="T494" i="6" s="1"/>
  <c r="K346" i="7" s="1"/>
  <c r="K346" i="8" s="1"/>
  <c r="L525" i="5"/>
  <c r="L494" i="6" s="1"/>
  <c r="U494" i="6" s="1"/>
  <c r="L346" i="7" s="1"/>
  <c r="L346" i="8" s="1"/>
  <c r="M525" i="5"/>
  <c r="M494" i="6" s="1"/>
  <c r="V494" i="6" s="1"/>
  <c r="M346" i="7" s="1"/>
  <c r="M346" i="8" s="1"/>
  <c r="O344" i="9" s="1"/>
  <c r="N525" i="5"/>
  <c r="F526" i="5"/>
  <c r="F495" i="6" s="1"/>
  <c r="O495" i="6" s="1"/>
  <c r="F347" i="7" s="1"/>
  <c r="F347" i="8" s="1"/>
  <c r="G526" i="5"/>
  <c r="G495" i="6" s="1"/>
  <c r="P495" i="6" s="1"/>
  <c r="G347" i="7" s="1"/>
  <c r="G347" i="8" s="1"/>
  <c r="H526" i="5"/>
  <c r="H495" i="6" s="1"/>
  <c r="Q495" i="6" s="1"/>
  <c r="H347" i="7" s="1"/>
  <c r="H347" i="8" s="1"/>
  <c r="I526" i="5"/>
  <c r="I495" i="6" s="1"/>
  <c r="R495" i="6" s="1"/>
  <c r="I347" i="7" s="1"/>
  <c r="I347" i="8" s="1"/>
  <c r="K345" i="9" s="1"/>
  <c r="J526" i="5"/>
  <c r="J495" i="6" s="1"/>
  <c r="S495" i="6" s="1"/>
  <c r="J347" i="7" s="1"/>
  <c r="J347" i="8" s="1"/>
  <c r="K526" i="5"/>
  <c r="K495" i="6" s="1"/>
  <c r="T495" i="6" s="1"/>
  <c r="K347" i="7" s="1"/>
  <c r="K347" i="8" s="1"/>
  <c r="L526" i="5"/>
  <c r="L495" i="6" s="1"/>
  <c r="U495" i="6" s="1"/>
  <c r="L347" i="7" s="1"/>
  <c r="L347" i="8" s="1"/>
  <c r="M526" i="5"/>
  <c r="M495" i="6" s="1"/>
  <c r="V495" i="6" s="1"/>
  <c r="M347" i="7" s="1"/>
  <c r="M347" i="8" s="1"/>
  <c r="O345" i="9" s="1"/>
  <c r="N526" i="5"/>
  <c r="F527" i="5"/>
  <c r="G527" i="5"/>
  <c r="H527" i="5"/>
  <c r="I527" i="5"/>
  <c r="J527" i="5"/>
  <c r="K527" i="5"/>
  <c r="L527" i="5"/>
  <c r="M527" i="5"/>
  <c r="N527" i="5"/>
  <c r="F528" i="5"/>
  <c r="F496" i="6" s="1"/>
  <c r="O496" i="6" s="1"/>
  <c r="F348" i="7" s="1"/>
  <c r="F348" i="8" s="1"/>
  <c r="G528" i="5"/>
  <c r="G496" i="6" s="1"/>
  <c r="P496" i="6" s="1"/>
  <c r="G348" i="7" s="1"/>
  <c r="G348" i="8" s="1"/>
  <c r="I346" i="9" s="1"/>
  <c r="H528" i="5"/>
  <c r="H496" i="6" s="1"/>
  <c r="Q496" i="6" s="1"/>
  <c r="H348" i="7" s="1"/>
  <c r="H348" i="8" s="1"/>
  <c r="I528" i="5"/>
  <c r="I496" i="6" s="1"/>
  <c r="R496" i="6" s="1"/>
  <c r="I348" i="7" s="1"/>
  <c r="I348" i="8" s="1"/>
  <c r="J528" i="5"/>
  <c r="J496" i="6" s="1"/>
  <c r="S496" i="6" s="1"/>
  <c r="J348" i="7" s="1"/>
  <c r="J348" i="8" s="1"/>
  <c r="K528" i="5"/>
  <c r="K496" i="6" s="1"/>
  <c r="T496" i="6" s="1"/>
  <c r="K348" i="7" s="1"/>
  <c r="K348" i="8" s="1"/>
  <c r="M346" i="9" s="1"/>
  <c r="L528" i="5"/>
  <c r="L496" i="6" s="1"/>
  <c r="U496" i="6" s="1"/>
  <c r="L348" i="7" s="1"/>
  <c r="L348" i="8" s="1"/>
  <c r="M528" i="5"/>
  <c r="M496" i="6" s="1"/>
  <c r="V496" i="6" s="1"/>
  <c r="M348" i="7" s="1"/>
  <c r="M348" i="8" s="1"/>
  <c r="N528" i="5"/>
  <c r="F529" i="5"/>
  <c r="F497" i="6" s="1"/>
  <c r="O497" i="6" s="1"/>
  <c r="F349" i="7" s="1"/>
  <c r="F349" i="8" s="1"/>
  <c r="G529" i="5"/>
  <c r="G497" i="6" s="1"/>
  <c r="P497" i="6" s="1"/>
  <c r="G349" i="7" s="1"/>
  <c r="G349" i="8" s="1"/>
  <c r="I5" i="9" s="1"/>
  <c r="H529" i="5"/>
  <c r="H497" i="6" s="1"/>
  <c r="Q497" i="6" s="1"/>
  <c r="H349" i="7" s="1"/>
  <c r="H349" i="8" s="1"/>
  <c r="I529" i="5"/>
  <c r="I497" i="6" s="1"/>
  <c r="R497" i="6" s="1"/>
  <c r="I349" i="7" s="1"/>
  <c r="I349" i="8" s="1"/>
  <c r="J529" i="5"/>
  <c r="J497" i="6" s="1"/>
  <c r="S497" i="6" s="1"/>
  <c r="J349" i="7" s="1"/>
  <c r="J349" i="8" s="1"/>
  <c r="K529" i="5"/>
  <c r="K497" i="6" s="1"/>
  <c r="T497" i="6" s="1"/>
  <c r="K349" i="7" s="1"/>
  <c r="K349" i="8" s="1"/>
  <c r="M5" i="9" s="1"/>
  <c r="L529" i="5"/>
  <c r="L497" i="6" s="1"/>
  <c r="U497" i="6" s="1"/>
  <c r="L349" i="7" s="1"/>
  <c r="L349" i="8" s="1"/>
  <c r="M529" i="5"/>
  <c r="M497" i="6" s="1"/>
  <c r="V497" i="6" s="1"/>
  <c r="M349" i="7" s="1"/>
  <c r="M349" i="8" s="1"/>
  <c r="N529" i="5"/>
  <c r="F530" i="5"/>
  <c r="F498" i="6" s="1"/>
  <c r="O498" i="6" s="1"/>
  <c r="F350" i="7" s="1"/>
  <c r="F350" i="8" s="1"/>
  <c r="G530" i="5"/>
  <c r="G498" i="6" s="1"/>
  <c r="P498" i="6" s="1"/>
  <c r="G350" i="7" s="1"/>
  <c r="G350" i="8" s="1"/>
  <c r="H530" i="5"/>
  <c r="H498" i="6" s="1"/>
  <c r="Q498" i="6" s="1"/>
  <c r="H350" i="7" s="1"/>
  <c r="H350" i="8" s="1"/>
  <c r="J348" i="9" s="1"/>
  <c r="I530" i="5"/>
  <c r="I498" i="6" s="1"/>
  <c r="R498" i="6" s="1"/>
  <c r="I350" i="7" s="1"/>
  <c r="I350" i="8" s="1"/>
  <c r="J530" i="5"/>
  <c r="J498" i="6" s="1"/>
  <c r="S498" i="6" s="1"/>
  <c r="J350" i="7" s="1"/>
  <c r="J350" i="8" s="1"/>
  <c r="K530" i="5"/>
  <c r="K498" i="6" s="1"/>
  <c r="T498" i="6" s="1"/>
  <c r="K350" i="7" s="1"/>
  <c r="K350" i="8" s="1"/>
  <c r="L530" i="5"/>
  <c r="L498" i="6" s="1"/>
  <c r="U498" i="6" s="1"/>
  <c r="L350" i="7" s="1"/>
  <c r="L350" i="8" s="1"/>
  <c r="N348" i="9" s="1"/>
  <c r="M530" i="5"/>
  <c r="M498" i="6" s="1"/>
  <c r="V498" i="6" s="1"/>
  <c r="M350" i="7" s="1"/>
  <c r="M350" i="8" s="1"/>
  <c r="N530" i="5"/>
  <c r="F531" i="5"/>
  <c r="F499" i="6" s="1"/>
  <c r="O499" i="6" s="1"/>
  <c r="F351" i="7" s="1"/>
  <c r="F351" i="8" s="1"/>
  <c r="G531" i="5"/>
  <c r="G499" i="6" s="1"/>
  <c r="P499" i="6" s="1"/>
  <c r="G351" i="7" s="1"/>
  <c r="G351" i="8" s="1"/>
  <c r="H531" i="5"/>
  <c r="H499" i="6" s="1"/>
  <c r="Q499" i="6" s="1"/>
  <c r="H351" i="7" s="1"/>
  <c r="H351" i="8" s="1"/>
  <c r="I531" i="5"/>
  <c r="I499" i="6" s="1"/>
  <c r="R499" i="6" s="1"/>
  <c r="I351" i="7" s="1"/>
  <c r="I351" i="8" s="1"/>
  <c r="K349" i="9" s="1"/>
  <c r="J531" i="5"/>
  <c r="J499" i="6" s="1"/>
  <c r="S499" i="6" s="1"/>
  <c r="J351" i="7" s="1"/>
  <c r="J351" i="8" s="1"/>
  <c r="K531" i="5"/>
  <c r="K499" i="6" s="1"/>
  <c r="T499" i="6" s="1"/>
  <c r="K351" i="7" s="1"/>
  <c r="K351" i="8" s="1"/>
  <c r="L531" i="5"/>
  <c r="L499" i="6" s="1"/>
  <c r="U499" i="6" s="1"/>
  <c r="L351" i="7" s="1"/>
  <c r="L351" i="8" s="1"/>
  <c r="M531" i="5"/>
  <c r="M499" i="6" s="1"/>
  <c r="V499" i="6" s="1"/>
  <c r="M351" i="7" s="1"/>
  <c r="M351" i="8" s="1"/>
  <c r="O349" i="9" s="1"/>
  <c r="N531" i="5"/>
  <c r="N201" i="5"/>
  <c r="M201" i="5"/>
  <c r="M188" i="6" s="1"/>
  <c r="L201" i="5"/>
  <c r="L188" i="6" s="1"/>
  <c r="K201" i="5"/>
  <c r="K188" i="6" s="1"/>
  <c r="J201" i="5"/>
  <c r="J188" i="6" s="1"/>
  <c r="I201" i="5"/>
  <c r="I188" i="6" s="1"/>
  <c r="H201" i="5"/>
  <c r="H188" i="6" s="1"/>
  <c r="G201" i="5"/>
  <c r="G188" i="6" s="1"/>
  <c r="F201" i="5"/>
  <c r="F188" i="6" s="1"/>
  <c r="M199" i="5"/>
  <c r="M186" i="6" s="1"/>
  <c r="V186" i="6" s="1"/>
  <c r="M128" i="7" s="1"/>
  <c r="M128" i="8" s="1"/>
  <c r="L199" i="5"/>
  <c r="L186" i="6" s="1"/>
  <c r="U186" i="6" s="1"/>
  <c r="L128" i="7" s="1"/>
  <c r="L128" i="8" s="1"/>
  <c r="K199" i="5"/>
  <c r="K186" i="6" s="1"/>
  <c r="T186" i="6" s="1"/>
  <c r="K128" i="7" s="1"/>
  <c r="K128" i="8" s="1"/>
  <c r="J199" i="5"/>
  <c r="J186" i="6" s="1"/>
  <c r="S186" i="6" s="1"/>
  <c r="J128" i="7" s="1"/>
  <c r="J128" i="8" s="1"/>
  <c r="I199" i="5"/>
  <c r="I186" i="6" s="1"/>
  <c r="R186" i="6" s="1"/>
  <c r="I128" i="7" s="1"/>
  <c r="I128" i="8" s="1"/>
  <c r="H199" i="5"/>
  <c r="H186" i="6" s="1"/>
  <c r="Q186" i="6" s="1"/>
  <c r="H128" i="7" s="1"/>
  <c r="H128" i="8" s="1"/>
  <c r="G199" i="5"/>
  <c r="G186" i="6" s="1"/>
  <c r="P186" i="6" s="1"/>
  <c r="G128" i="7" s="1"/>
  <c r="G128" i="8" s="1"/>
  <c r="F199" i="5"/>
  <c r="F186" i="6" s="1"/>
  <c r="O186" i="6" s="1"/>
  <c r="F128" i="7" s="1"/>
  <c r="F128" i="8" s="1"/>
  <c r="F70" i="5"/>
  <c r="F67" i="6" s="1"/>
  <c r="O67" i="6" s="1"/>
  <c r="F45" i="7" s="1"/>
  <c r="F45" i="8" s="1"/>
  <c r="G70" i="5"/>
  <c r="G67" i="6" s="1"/>
  <c r="P67" i="6" s="1"/>
  <c r="G45" i="7" s="1"/>
  <c r="G45" i="8" s="1"/>
  <c r="H70" i="5"/>
  <c r="H67" i="6" s="1"/>
  <c r="Q67" i="6" s="1"/>
  <c r="H45" i="7" s="1"/>
  <c r="H45" i="8" s="1"/>
  <c r="I70" i="5"/>
  <c r="I67" i="6" s="1"/>
  <c r="R67" i="6" s="1"/>
  <c r="I45" i="7" s="1"/>
  <c r="I45" i="8" s="1"/>
  <c r="J70" i="5"/>
  <c r="J67" i="6" s="1"/>
  <c r="S67" i="6" s="1"/>
  <c r="J45" i="7" s="1"/>
  <c r="J45" i="8" s="1"/>
  <c r="K70" i="5"/>
  <c r="K67" i="6" s="1"/>
  <c r="L70" i="5"/>
  <c r="L67" i="6" s="1"/>
  <c r="U67" i="6" s="1"/>
  <c r="L45" i="7" s="1"/>
  <c r="L45" i="8" s="1"/>
  <c r="M70" i="5"/>
  <c r="M67" i="6" s="1"/>
  <c r="V67" i="6" s="1"/>
  <c r="M45" i="7" s="1"/>
  <c r="M45" i="8" s="1"/>
  <c r="N70" i="5"/>
  <c r="F71" i="5"/>
  <c r="F68" i="6" s="1"/>
  <c r="G71" i="5"/>
  <c r="G68" i="6" s="1"/>
  <c r="H71" i="5"/>
  <c r="H68" i="6" s="1"/>
  <c r="I71" i="5"/>
  <c r="I68" i="6" s="1"/>
  <c r="J71" i="5"/>
  <c r="J68" i="6" s="1"/>
  <c r="K71" i="5"/>
  <c r="K68" i="6" s="1"/>
  <c r="L71" i="5"/>
  <c r="L68" i="6" s="1"/>
  <c r="M71" i="5"/>
  <c r="M68" i="6" s="1"/>
  <c r="N71" i="5"/>
  <c r="F72" i="5"/>
  <c r="F69" i="6" s="1"/>
  <c r="O69" i="6" s="1"/>
  <c r="F46" i="7" s="1"/>
  <c r="F46" i="8" s="1"/>
  <c r="G72" i="5"/>
  <c r="G69" i="6" s="1"/>
  <c r="P69" i="6" s="1"/>
  <c r="G46" i="7" s="1"/>
  <c r="G46" i="8" s="1"/>
  <c r="H72" i="5"/>
  <c r="H69" i="6" s="1"/>
  <c r="Q69" i="6" s="1"/>
  <c r="H46" i="7" s="1"/>
  <c r="H46" i="8" s="1"/>
  <c r="I72" i="5"/>
  <c r="I69" i="6" s="1"/>
  <c r="R69" i="6" s="1"/>
  <c r="I46" i="7" s="1"/>
  <c r="I46" i="8" s="1"/>
  <c r="J72" i="5"/>
  <c r="J69" i="6" s="1"/>
  <c r="S69" i="6" s="1"/>
  <c r="J46" i="7" s="1"/>
  <c r="J46" i="8" s="1"/>
  <c r="K72" i="5"/>
  <c r="K69" i="6" s="1"/>
  <c r="T69" i="6" s="1"/>
  <c r="K46" i="7" s="1"/>
  <c r="K46" i="8" s="1"/>
  <c r="L72" i="5"/>
  <c r="L69" i="6" s="1"/>
  <c r="U69" i="6" s="1"/>
  <c r="L46" i="7" s="1"/>
  <c r="L46" i="8" s="1"/>
  <c r="M72" i="5"/>
  <c r="M69" i="6" s="1"/>
  <c r="N72" i="5"/>
  <c r="F73" i="5"/>
  <c r="F70" i="6" s="1"/>
  <c r="G73" i="5"/>
  <c r="G70" i="6" s="1"/>
  <c r="H73" i="5"/>
  <c r="H70" i="6" s="1"/>
  <c r="I73" i="5"/>
  <c r="I70" i="6" s="1"/>
  <c r="J73" i="5"/>
  <c r="J70" i="6" s="1"/>
  <c r="K73" i="5"/>
  <c r="K70" i="6" s="1"/>
  <c r="L73" i="5"/>
  <c r="L70" i="6" s="1"/>
  <c r="M73" i="5"/>
  <c r="M70" i="6" s="1"/>
  <c r="N73" i="5"/>
  <c r="F74" i="5"/>
  <c r="F71" i="6" s="1"/>
  <c r="O71" i="6" s="1"/>
  <c r="F47" i="7" s="1"/>
  <c r="F47" i="8" s="1"/>
  <c r="G74" i="5"/>
  <c r="G71" i="6" s="1"/>
  <c r="P71" i="6" s="1"/>
  <c r="G47" i="7" s="1"/>
  <c r="G47" i="8" s="1"/>
  <c r="H74" i="5"/>
  <c r="H71" i="6" s="1"/>
  <c r="Q71" i="6" s="1"/>
  <c r="H47" i="7" s="1"/>
  <c r="H47" i="8" s="1"/>
  <c r="I74" i="5"/>
  <c r="I71" i="6" s="1"/>
  <c r="R71" i="6" s="1"/>
  <c r="I47" i="7" s="1"/>
  <c r="I47" i="8" s="1"/>
  <c r="J74" i="5"/>
  <c r="J71" i="6" s="1"/>
  <c r="S71" i="6" s="1"/>
  <c r="J47" i="7" s="1"/>
  <c r="J47" i="8" s="1"/>
  <c r="K74" i="5"/>
  <c r="K71" i="6" s="1"/>
  <c r="T71" i="6" s="1"/>
  <c r="K47" i="7" s="1"/>
  <c r="K47" i="8" s="1"/>
  <c r="L74" i="5"/>
  <c r="L71" i="6" s="1"/>
  <c r="U71" i="6" s="1"/>
  <c r="L47" i="7" s="1"/>
  <c r="L47" i="8" s="1"/>
  <c r="M74" i="5"/>
  <c r="M71" i="6" s="1"/>
  <c r="V71" i="6" s="1"/>
  <c r="M47" i="7" s="1"/>
  <c r="M47" i="8" s="1"/>
  <c r="N74" i="5"/>
  <c r="F75" i="5"/>
  <c r="F72" i="6" s="1"/>
  <c r="O72" i="6" s="1"/>
  <c r="F48" i="7" s="1"/>
  <c r="F48" i="8" s="1"/>
  <c r="G75" i="5"/>
  <c r="G72" i="6" s="1"/>
  <c r="P72" i="6" s="1"/>
  <c r="G48" i="7" s="1"/>
  <c r="G48" i="8" s="1"/>
  <c r="H75" i="5"/>
  <c r="H72" i="6" s="1"/>
  <c r="Q72" i="6" s="1"/>
  <c r="H48" i="7" s="1"/>
  <c r="H48" i="8" s="1"/>
  <c r="I75" i="5"/>
  <c r="I72" i="6" s="1"/>
  <c r="R72" i="6" s="1"/>
  <c r="I48" i="7" s="1"/>
  <c r="I48" i="8" s="1"/>
  <c r="J75" i="5"/>
  <c r="J72" i="6" s="1"/>
  <c r="S72" i="6" s="1"/>
  <c r="J48" i="7" s="1"/>
  <c r="J48" i="8" s="1"/>
  <c r="K75" i="5"/>
  <c r="K72" i="6" s="1"/>
  <c r="T72" i="6" s="1"/>
  <c r="K48" i="7" s="1"/>
  <c r="K48" i="8" s="1"/>
  <c r="L75" i="5"/>
  <c r="L72" i="6" s="1"/>
  <c r="U72" i="6" s="1"/>
  <c r="L48" i="7" s="1"/>
  <c r="L48" i="8" s="1"/>
  <c r="M75" i="5"/>
  <c r="M72" i="6" s="1"/>
  <c r="V72" i="6" s="1"/>
  <c r="M48" i="7" s="1"/>
  <c r="M48" i="8" s="1"/>
  <c r="N75" i="5"/>
  <c r="F76" i="5"/>
  <c r="G76" i="5"/>
  <c r="H76" i="5"/>
  <c r="I76" i="5"/>
  <c r="J76" i="5"/>
  <c r="K76" i="5"/>
  <c r="L76" i="5"/>
  <c r="M76" i="5"/>
  <c r="N76" i="5"/>
  <c r="F77" i="5"/>
  <c r="F74" i="6" s="1"/>
  <c r="G77" i="5"/>
  <c r="G74" i="6" s="1"/>
  <c r="H77" i="5"/>
  <c r="H74" i="6" s="1"/>
  <c r="I77" i="5"/>
  <c r="I74" i="6" s="1"/>
  <c r="J77" i="5"/>
  <c r="J74" i="6" s="1"/>
  <c r="K77" i="5"/>
  <c r="K74" i="6" s="1"/>
  <c r="L77" i="5"/>
  <c r="L74" i="6" s="1"/>
  <c r="M77" i="5"/>
  <c r="M74" i="6" s="1"/>
  <c r="N77" i="5"/>
  <c r="F78" i="5"/>
  <c r="F73" i="6" s="1"/>
  <c r="O73" i="6" s="1"/>
  <c r="F49" i="7" s="1"/>
  <c r="F49" i="8" s="1"/>
  <c r="G78" i="5"/>
  <c r="G73" i="6" s="1"/>
  <c r="P73" i="6" s="1"/>
  <c r="G49" i="7" s="1"/>
  <c r="G49" i="8" s="1"/>
  <c r="H78" i="5"/>
  <c r="H73" i="6" s="1"/>
  <c r="Q73" i="6" s="1"/>
  <c r="H49" i="7" s="1"/>
  <c r="H49" i="8" s="1"/>
  <c r="I78" i="5"/>
  <c r="I73" i="6" s="1"/>
  <c r="R73" i="6" s="1"/>
  <c r="I49" i="7" s="1"/>
  <c r="I49" i="8" s="1"/>
  <c r="J78" i="5"/>
  <c r="J73" i="6" s="1"/>
  <c r="S73" i="6" s="1"/>
  <c r="J49" i="7" s="1"/>
  <c r="J49" i="8" s="1"/>
  <c r="K78" i="5"/>
  <c r="K73" i="6" s="1"/>
  <c r="T73" i="6" s="1"/>
  <c r="K49" i="7" s="1"/>
  <c r="K49" i="8" s="1"/>
  <c r="L78" i="5"/>
  <c r="L73" i="6" s="1"/>
  <c r="U73" i="6" s="1"/>
  <c r="L49" i="7" s="1"/>
  <c r="L49" i="8" s="1"/>
  <c r="M78" i="5"/>
  <c r="M73" i="6" s="1"/>
  <c r="N78" i="5"/>
  <c r="F79" i="5"/>
  <c r="F75" i="6" s="1"/>
  <c r="O75" i="6" s="1"/>
  <c r="F50" i="7" s="1"/>
  <c r="F50" i="8" s="1"/>
  <c r="G79" i="5"/>
  <c r="G75" i="6" s="1"/>
  <c r="P75" i="6" s="1"/>
  <c r="G50" i="7" s="1"/>
  <c r="G50" i="8" s="1"/>
  <c r="H79" i="5"/>
  <c r="H75" i="6" s="1"/>
  <c r="Q75" i="6" s="1"/>
  <c r="H50" i="7" s="1"/>
  <c r="H50" i="8" s="1"/>
  <c r="J109" i="9" s="1"/>
  <c r="I79" i="5"/>
  <c r="I75" i="6" s="1"/>
  <c r="R75" i="6" s="1"/>
  <c r="I50" i="7" s="1"/>
  <c r="I50" i="8" s="1"/>
  <c r="J79" i="5"/>
  <c r="J75" i="6" s="1"/>
  <c r="S75" i="6" s="1"/>
  <c r="J50" i="7" s="1"/>
  <c r="J50" i="8" s="1"/>
  <c r="K79" i="5"/>
  <c r="K75" i="6" s="1"/>
  <c r="T75" i="6" s="1"/>
  <c r="K50" i="7" s="1"/>
  <c r="K50" i="8" s="1"/>
  <c r="L79" i="5"/>
  <c r="L75" i="6" s="1"/>
  <c r="U75" i="6" s="1"/>
  <c r="L50" i="7" s="1"/>
  <c r="L50" i="8" s="1"/>
  <c r="N109" i="9" s="1"/>
  <c r="M79" i="5"/>
  <c r="M75" i="6" s="1"/>
  <c r="N79" i="5"/>
  <c r="F80" i="5"/>
  <c r="F76" i="6" s="1"/>
  <c r="G80" i="5"/>
  <c r="G76" i="6" s="1"/>
  <c r="H80" i="5"/>
  <c r="H76" i="6" s="1"/>
  <c r="I80" i="5"/>
  <c r="I76" i="6" s="1"/>
  <c r="J80" i="5"/>
  <c r="J76" i="6" s="1"/>
  <c r="K80" i="5"/>
  <c r="K76" i="6" s="1"/>
  <c r="L80" i="5"/>
  <c r="L76" i="6" s="1"/>
  <c r="M80" i="5"/>
  <c r="M76" i="6" s="1"/>
  <c r="N80" i="5"/>
  <c r="F81" i="5"/>
  <c r="F77" i="6" s="1"/>
  <c r="O77" i="6" s="1"/>
  <c r="F51" i="7" s="1"/>
  <c r="F51" i="8" s="1"/>
  <c r="G81" i="5"/>
  <c r="G77" i="6" s="1"/>
  <c r="P77" i="6" s="1"/>
  <c r="G51" i="7" s="1"/>
  <c r="G51" i="8" s="1"/>
  <c r="H81" i="5"/>
  <c r="H77" i="6" s="1"/>
  <c r="Q77" i="6" s="1"/>
  <c r="H51" i="7" s="1"/>
  <c r="H51" i="8" s="1"/>
  <c r="I81" i="5"/>
  <c r="I77" i="6" s="1"/>
  <c r="R77" i="6" s="1"/>
  <c r="I51" i="7" s="1"/>
  <c r="I51" i="8" s="1"/>
  <c r="J81" i="5"/>
  <c r="J77" i="6" s="1"/>
  <c r="S77" i="6" s="1"/>
  <c r="J51" i="7" s="1"/>
  <c r="J51" i="8" s="1"/>
  <c r="K81" i="5"/>
  <c r="K77" i="6" s="1"/>
  <c r="T77" i="6" s="1"/>
  <c r="K51" i="7" s="1"/>
  <c r="K51" i="8" s="1"/>
  <c r="L81" i="5"/>
  <c r="L77" i="6" s="1"/>
  <c r="U77" i="6" s="1"/>
  <c r="L51" i="7" s="1"/>
  <c r="L51" i="8" s="1"/>
  <c r="M81" i="5"/>
  <c r="M77" i="6" s="1"/>
  <c r="V77" i="6" s="1"/>
  <c r="M51" i="7" s="1"/>
  <c r="M51" i="8" s="1"/>
  <c r="N81" i="5"/>
  <c r="F82" i="5"/>
  <c r="F78" i="6" s="1"/>
  <c r="O78" i="6" s="1"/>
  <c r="F52" i="7" s="1"/>
  <c r="F52" i="8" s="1"/>
  <c r="G82" i="5"/>
  <c r="G78" i="6" s="1"/>
  <c r="P78" i="6" s="1"/>
  <c r="G52" i="7" s="1"/>
  <c r="G52" i="8" s="1"/>
  <c r="H82" i="5"/>
  <c r="H78" i="6" s="1"/>
  <c r="Q78" i="6" s="1"/>
  <c r="H52" i="7" s="1"/>
  <c r="H52" i="8" s="1"/>
  <c r="I82" i="5"/>
  <c r="I78" i="6" s="1"/>
  <c r="R78" i="6" s="1"/>
  <c r="I52" i="7" s="1"/>
  <c r="I52" i="8" s="1"/>
  <c r="J82" i="5"/>
  <c r="J78" i="6" s="1"/>
  <c r="S78" i="6" s="1"/>
  <c r="J52" i="7" s="1"/>
  <c r="J52" i="8" s="1"/>
  <c r="K82" i="5"/>
  <c r="K78" i="6" s="1"/>
  <c r="T78" i="6" s="1"/>
  <c r="K52" i="7" s="1"/>
  <c r="K52" i="8" s="1"/>
  <c r="L82" i="5"/>
  <c r="L78" i="6" s="1"/>
  <c r="U78" i="6" s="1"/>
  <c r="L52" i="7" s="1"/>
  <c r="L52" i="8" s="1"/>
  <c r="M82" i="5"/>
  <c r="M78" i="6" s="1"/>
  <c r="V78" i="6" s="1"/>
  <c r="M52" i="7" s="1"/>
  <c r="M52" i="8" s="1"/>
  <c r="N82" i="5"/>
  <c r="F83" i="5"/>
  <c r="F79" i="6" s="1"/>
  <c r="O79" i="6" s="1"/>
  <c r="F53" i="7" s="1"/>
  <c r="F53" i="8" s="1"/>
  <c r="G83" i="5"/>
  <c r="G79" i="6" s="1"/>
  <c r="P79" i="6" s="1"/>
  <c r="G53" i="7" s="1"/>
  <c r="G53" i="8" s="1"/>
  <c r="H83" i="5"/>
  <c r="H79" i="6" s="1"/>
  <c r="Q79" i="6" s="1"/>
  <c r="H53" i="7" s="1"/>
  <c r="H53" i="8" s="1"/>
  <c r="I83" i="5"/>
  <c r="I79" i="6" s="1"/>
  <c r="R79" i="6" s="1"/>
  <c r="I53" i="7" s="1"/>
  <c r="I53" i="8" s="1"/>
  <c r="J83" i="5"/>
  <c r="J79" i="6" s="1"/>
  <c r="S79" i="6" s="1"/>
  <c r="J53" i="7" s="1"/>
  <c r="J53" i="8" s="1"/>
  <c r="K83" i="5"/>
  <c r="K79" i="6" s="1"/>
  <c r="T79" i="6" s="1"/>
  <c r="K53" i="7" s="1"/>
  <c r="K53" i="8" s="1"/>
  <c r="L83" i="5"/>
  <c r="L79" i="6" s="1"/>
  <c r="U79" i="6" s="1"/>
  <c r="L53" i="7" s="1"/>
  <c r="L53" i="8" s="1"/>
  <c r="M83" i="5"/>
  <c r="M79" i="6" s="1"/>
  <c r="V79" i="6" s="1"/>
  <c r="M53" i="7" s="1"/>
  <c r="M53" i="8" s="1"/>
  <c r="N83" i="5"/>
  <c r="F84" i="5"/>
  <c r="F80" i="6" s="1"/>
  <c r="O80" i="6" s="1"/>
  <c r="F54" i="7" s="1"/>
  <c r="F54" i="8" s="1"/>
  <c r="G84" i="5"/>
  <c r="G80" i="6" s="1"/>
  <c r="P80" i="6" s="1"/>
  <c r="G54" i="7" s="1"/>
  <c r="G54" i="8" s="1"/>
  <c r="H84" i="5"/>
  <c r="H80" i="6" s="1"/>
  <c r="Q80" i="6" s="1"/>
  <c r="H54" i="7" s="1"/>
  <c r="H54" i="8" s="1"/>
  <c r="I84" i="5"/>
  <c r="I80" i="6" s="1"/>
  <c r="R80" i="6" s="1"/>
  <c r="I54" i="7" s="1"/>
  <c r="I54" i="8" s="1"/>
  <c r="J84" i="5"/>
  <c r="J80" i="6" s="1"/>
  <c r="S80" i="6" s="1"/>
  <c r="J54" i="7" s="1"/>
  <c r="J54" i="8" s="1"/>
  <c r="K84" i="5"/>
  <c r="K80" i="6" s="1"/>
  <c r="T80" i="6" s="1"/>
  <c r="K54" i="7" s="1"/>
  <c r="K54" i="8" s="1"/>
  <c r="L84" i="5"/>
  <c r="L80" i="6" s="1"/>
  <c r="U80" i="6" s="1"/>
  <c r="L54" i="7" s="1"/>
  <c r="L54" i="8" s="1"/>
  <c r="M84" i="5"/>
  <c r="M80" i="6" s="1"/>
  <c r="N84" i="5"/>
  <c r="F85" i="5"/>
  <c r="F81" i="6" s="1"/>
  <c r="G85" i="5"/>
  <c r="G81" i="6" s="1"/>
  <c r="H85" i="5"/>
  <c r="H81" i="6" s="1"/>
  <c r="I85" i="5"/>
  <c r="I81" i="6" s="1"/>
  <c r="J85" i="5"/>
  <c r="J81" i="6" s="1"/>
  <c r="K85" i="5"/>
  <c r="K81" i="6" s="1"/>
  <c r="L85" i="5"/>
  <c r="L81" i="6" s="1"/>
  <c r="M85" i="5"/>
  <c r="M81" i="6" s="1"/>
  <c r="N85" i="5"/>
  <c r="F86" i="5"/>
  <c r="F82" i="6" s="1"/>
  <c r="O82" i="6" s="1"/>
  <c r="F55" i="7" s="1"/>
  <c r="F55" i="8" s="1"/>
  <c r="G86" i="5"/>
  <c r="G82" i="6" s="1"/>
  <c r="P82" i="6" s="1"/>
  <c r="G55" i="7" s="1"/>
  <c r="G55" i="8" s="1"/>
  <c r="H86" i="5"/>
  <c r="H82" i="6" s="1"/>
  <c r="Q82" i="6" s="1"/>
  <c r="H55" i="7" s="1"/>
  <c r="H55" i="8" s="1"/>
  <c r="I86" i="5"/>
  <c r="I82" i="6" s="1"/>
  <c r="R82" i="6" s="1"/>
  <c r="I55" i="7" s="1"/>
  <c r="I55" i="8" s="1"/>
  <c r="J86" i="5"/>
  <c r="J82" i="6" s="1"/>
  <c r="S82" i="6" s="1"/>
  <c r="J55" i="7" s="1"/>
  <c r="J55" i="8" s="1"/>
  <c r="K86" i="5"/>
  <c r="K82" i="6" s="1"/>
  <c r="T82" i="6" s="1"/>
  <c r="K55" i="7" s="1"/>
  <c r="K55" i="8" s="1"/>
  <c r="L86" i="5"/>
  <c r="L82" i="6" s="1"/>
  <c r="U82" i="6" s="1"/>
  <c r="L55" i="7" s="1"/>
  <c r="L55" i="8" s="1"/>
  <c r="M86" i="5"/>
  <c r="M82" i="6" s="1"/>
  <c r="V82" i="6" s="1"/>
  <c r="M55" i="7" s="1"/>
  <c r="M55" i="8" s="1"/>
  <c r="N86" i="5"/>
  <c r="F87" i="5"/>
  <c r="G87" i="5"/>
  <c r="H87" i="5"/>
  <c r="I87" i="5"/>
  <c r="J87" i="5"/>
  <c r="K87" i="5"/>
  <c r="L87" i="5"/>
  <c r="M87" i="5"/>
  <c r="N87" i="5"/>
  <c r="F88" i="5"/>
  <c r="F83" i="6" s="1"/>
  <c r="O83" i="6" s="1"/>
  <c r="F56" i="7" s="1"/>
  <c r="F56" i="8" s="1"/>
  <c r="G88" i="5"/>
  <c r="G83" i="6" s="1"/>
  <c r="P83" i="6" s="1"/>
  <c r="G56" i="7" s="1"/>
  <c r="G56" i="8" s="1"/>
  <c r="H88" i="5"/>
  <c r="H83" i="6" s="1"/>
  <c r="Q83" i="6" s="1"/>
  <c r="H56" i="7" s="1"/>
  <c r="H56" i="8" s="1"/>
  <c r="I88" i="5"/>
  <c r="I83" i="6" s="1"/>
  <c r="R83" i="6" s="1"/>
  <c r="I56" i="7" s="1"/>
  <c r="I56" i="8" s="1"/>
  <c r="J88" i="5"/>
  <c r="J83" i="6" s="1"/>
  <c r="S83" i="6" s="1"/>
  <c r="J56" i="7" s="1"/>
  <c r="J56" i="8" s="1"/>
  <c r="K88" i="5"/>
  <c r="K83" i="6" s="1"/>
  <c r="T83" i="6" s="1"/>
  <c r="K56" i="7" s="1"/>
  <c r="K56" i="8" s="1"/>
  <c r="L88" i="5"/>
  <c r="L83" i="6" s="1"/>
  <c r="U83" i="6" s="1"/>
  <c r="L56" i="7" s="1"/>
  <c r="L56" i="8" s="1"/>
  <c r="M88" i="5"/>
  <c r="M83" i="6" s="1"/>
  <c r="V83" i="6" s="1"/>
  <c r="M56" i="7" s="1"/>
  <c r="M56" i="8" s="1"/>
  <c r="N88" i="5"/>
  <c r="F89" i="5"/>
  <c r="F84" i="6" s="1"/>
  <c r="O84" i="6" s="1"/>
  <c r="F57" i="7" s="1"/>
  <c r="F57" i="8" s="1"/>
  <c r="G89" i="5"/>
  <c r="G84" i="6" s="1"/>
  <c r="P84" i="6" s="1"/>
  <c r="G57" i="7" s="1"/>
  <c r="G57" i="8" s="1"/>
  <c r="H89" i="5"/>
  <c r="H84" i="6" s="1"/>
  <c r="Q84" i="6" s="1"/>
  <c r="H57" i="7" s="1"/>
  <c r="H57" i="8" s="1"/>
  <c r="I89" i="5"/>
  <c r="I84" i="6" s="1"/>
  <c r="R84" i="6" s="1"/>
  <c r="I57" i="7" s="1"/>
  <c r="I57" i="8" s="1"/>
  <c r="J89" i="5"/>
  <c r="J84" i="6" s="1"/>
  <c r="S84" i="6" s="1"/>
  <c r="J57" i="7" s="1"/>
  <c r="J57" i="8" s="1"/>
  <c r="K89" i="5"/>
  <c r="K84" i="6" s="1"/>
  <c r="T84" i="6" s="1"/>
  <c r="K57" i="7" s="1"/>
  <c r="K57" i="8" s="1"/>
  <c r="L89" i="5"/>
  <c r="L84" i="6" s="1"/>
  <c r="U84" i="6" s="1"/>
  <c r="L57" i="7" s="1"/>
  <c r="L57" i="8" s="1"/>
  <c r="M89" i="5"/>
  <c r="M84" i="6" s="1"/>
  <c r="V84" i="6" s="1"/>
  <c r="M57" i="7" s="1"/>
  <c r="M57" i="8" s="1"/>
  <c r="N89" i="5"/>
  <c r="F90" i="5"/>
  <c r="F85" i="6" s="1"/>
  <c r="O85" i="6" s="1"/>
  <c r="F58" i="7" s="1"/>
  <c r="F58" i="8" s="1"/>
  <c r="G90" i="5"/>
  <c r="G85" i="6" s="1"/>
  <c r="P85" i="6" s="1"/>
  <c r="G58" i="7" s="1"/>
  <c r="G58" i="8" s="1"/>
  <c r="I56" i="9" s="1"/>
  <c r="H90" i="5"/>
  <c r="H85" i="6" s="1"/>
  <c r="Q85" i="6" s="1"/>
  <c r="H58" i="7" s="1"/>
  <c r="H58" i="8" s="1"/>
  <c r="J56" i="9" s="1"/>
  <c r="I90" i="5"/>
  <c r="I85" i="6" s="1"/>
  <c r="R85" i="6" s="1"/>
  <c r="I58" i="7" s="1"/>
  <c r="I58" i="8" s="1"/>
  <c r="K56" i="9" s="1"/>
  <c r="J90" i="5"/>
  <c r="J85" i="6" s="1"/>
  <c r="S85" i="6" s="1"/>
  <c r="J58" i="7" s="1"/>
  <c r="J58" i="8" s="1"/>
  <c r="L56" i="9" s="1"/>
  <c r="K90" i="5"/>
  <c r="K85" i="6" s="1"/>
  <c r="T85" i="6" s="1"/>
  <c r="K58" i="7" s="1"/>
  <c r="K58" i="8" s="1"/>
  <c r="M56" i="9" s="1"/>
  <c r="L90" i="5"/>
  <c r="L85" i="6" s="1"/>
  <c r="U85" i="6" s="1"/>
  <c r="L58" i="7" s="1"/>
  <c r="L58" i="8" s="1"/>
  <c r="N56" i="9" s="1"/>
  <c r="M90" i="5"/>
  <c r="M85" i="6" s="1"/>
  <c r="V85" i="6" s="1"/>
  <c r="M58" i="7" s="1"/>
  <c r="M58" i="8" s="1"/>
  <c r="O56" i="9" s="1"/>
  <c r="N90" i="5"/>
  <c r="F91" i="5"/>
  <c r="F86" i="6" s="1"/>
  <c r="O86" i="6" s="1"/>
  <c r="F59" i="7" s="1"/>
  <c r="F59" i="8" s="1"/>
  <c r="G91" i="5"/>
  <c r="G86" i="6" s="1"/>
  <c r="P86" i="6" s="1"/>
  <c r="G59" i="7" s="1"/>
  <c r="G59" i="8" s="1"/>
  <c r="H91" i="5"/>
  <c r="H86" i="6" s="1"/>
  <c r="Q86" i="6" s="1"/>
  <c r="H59" i="7" s="1"/>
  <c r="H59" i="8" s="1"/>
  <c r="I91" i="5"/>
  <c r="I86" i="6" s="1"/>
  <c r="R86" i="6" s="1"/>
  <c r="I59" i="7" s="1"/>
  <c r="I59" i="8" s="1"/>
  <c r="J91" i="5"/>
  <c r="J86" i="6" s="1"/>
  <c r="S86" i="6" s="1"/>
  <c r="J59" i="7" s="1"/>
  <c r="J59" i="8" s="1"/>
  <c r="K91" i="5"/>
  <c r="K86" i="6" s="1"/>
  <c r="T86" i="6" s="1"/>
  <c r="K59" i="7" s="1"/>
  <c r="K59" i="8" s="1"/>
  <c r="L91" i="5"/>
  <c r="L86" i="6" s="1"/>
  <c r="U86" i="6" s="1"/>
  <c r="L59" i="7" s="1"/>
  <c r="L59" i="8" s="1"/>
  <c r="M91" i="5"/>
  <c r="M86" i="6" s="1"/>
  <c r="V86" i="6" s="1"/>
  <c r="M59" i="7" s="1"/>
  <c r="M59" i="8" s="1"/>
  <c r="N91" i="5"/>
  <c r="F92" i="5"/>
  <c r="G92" i="5"/>
  <c r="H92" i="5"/>
  <c r="I92" i="5"/>
  <c r="J92" i="5"/>
  <c r="K92" i="5"/>
  <c r="L92" i="5"/>
  <c r="M92" i="5"/>
  <c r="N92" i="5"/>
  <c r="F93" i="5"/>
  <c r="F87" i="6" s="1"/>
  <c r="O87" i="6" s="1"/>
  <c r="F60" i="7" s="1"/>
  <c r="F60" i="8" s="1"/>
  <c r="G93" i="5"/>
  <c r="G87" i="6" s="1"/>
  <c r="P87" i="6" s="1"/>
  <c r="G60" i="7" s="1"/>
  <c r="G60" i="8" s="1"/>
  <c r="H93" i="5"/>
  <c r="H87" i="6" s="1"/>
  <c r="Q87" i="6" s="1"/>
  <c r="H60" i="7" s="1"/>
  <c r="H60" i="8" s="1"/>
  <c r="I93" i="5"/>
  <c r="I87" i="6" s="1"/>
  <c r="R87" i="6" s="1"/>
  <c r="I60" i="7" s="1"/>
  <c r="I60" i="8" s="1"/>
  <c r="J93" i="5"/>
  <c r="J87" i="6" s="1"/>
  <c r="S87" i="6" s="1"/>
  <c r="J60" i="7" s="1"/>
  <c r="J60" i="8" s="1"/>
  <c r="K93" i="5"/>
  <c r="K87" i="6" s="1"/>
  <c r="T87" i="6" s="1"/>
  <c r="K60" i="7" s="1"/>
  <c r="K60" i="8" s="1"/>
  <c r="L93" i="5"/>
  <c r="L87" i="6" s="1"/>
  <c r="U87" i="6" s="1"/>
  <c r="L60" i="7" s="1"/>
  <c r="L60" i="8" s="1"/>
  <c r="M93" i="5"/>
  <c r="M87" i="6" s="1"/>
  <c r="N93" i="5"/>
  <c r="F94" i="5"/>
  <c r="F88" i="6" s="1"/>
  <c r="G94" i="5"/>
  <c r="G88" i="6" s="1"/>
  <c r="H94" i="5"/>
  <c r="H88" i="6" s="1"/>
  <c r="I94" i="5"/>
  <c r="I88" i="6" s="1"/>
  <c r="J94" i="5"/>
  <c r="J88" i="6" s="1"/>
  <c r="K94" i="5"/>
  <c r="K88" i="6" s="1"/>
  <c r="L94" i="5"/>
  <c r="L88" i="6" s="1"/>
  <c r="M94" i="5"/>
  <c r="M88" i="6" s="1"/>
  <c r="N94" i="5"/>
  <c r="F95" i="5"/>
  <c r="F89" i="6" s="1"/>
  <c r="O89" i="6" s="1"/>
  <c r="F61" i="7" s="1"/>
  <c r="F61" i="8" s="1"/>
  <c r="G95" i="5"/>
  <c r="G89" i="6" s="1"/>
  <c r="P89" i="6" s="1"/>
  <c r="G61" i="7" s="1"/>
  <c r="G61" i="8" s="1"/>
  <c r="H95" i="5"/>
  <c r="H89" i="6" s="1"/>
  <c r="Q89" i="6" s="1"/>
  <c r="H61" i="7" s="1"/>
  <c r="H61" i="8" s="1"/>
  <c r="I95" i="5"/>
  <c r="I89" i="6" s="1"/>
  <c r="R89" i="6" s="1"/>
  <c r="I61" i="7" s="1"/>
  <c r="I61" i="8" s="1"/>
  <c r="J95" i="5"/>
  <c r="J89" i="6" s="1"/>
  <c r="S89" i="6" s="1"/>
  <c r="J61" i="7" s="1"/>
  <c r="J61" i="8" s="1"/>
  <c r="K95" i="5"/>
  <c r="K89" i="6" s="1"/>
  <c r="T89" i="6" s="1"/>
  <c r="K61" i="7" s="1"/>
  <c r="K61" i="8" s="1"/>
  <c r="L95" i="5"/>
  <c r="L89" i="6" s="1"/>
  <c r="U89" i="6" s="1"/>
  <c r="L61" i="7" s="1"/>
  <c r="L61" i="8" s="1"/>
  <c r="M95" i="5"/>
  <c r="M89" i="6" s="1"/>
  <c r="V89" i="6" s="1"/>
  <c r="M61" i="7" s="1"/>
  <c r="M61" i="8" s="1"/>
  <c r="N95" i="5"/>
  <c r="F96" i="5"/>
  <c r="F90" i="6" s="1"/>
  <c r="O90" i="6" s="1"/>
  <c r="F62" i="7" s="1"/>
  <c r="F62" i="8" s="1"/>
  <c r="G96" i="5"/>
  <c r="G90" i="6" s="1"/>
  <c r="P90" i="6" s="1"/>
  <c r="G62" i="7" s="1"/>
  <c r="G62" i="8" s="1"/>
  <c r="I60" i="9" s="1"/>
  <c r="H96" i="5"/>
  <c r="H90" i="6" s="1"/>
  <c r="Q90" i="6" s="1"/>
  <c r="H62" i="7" s="1"/>
  <c r="H62" i="8" s="1"/>
  <c r="J60" i="9" s="1"/>
  <c r="I96" i="5"/>
  <c r="I90" i="6" s="1"/>
  <c r="R90" i="6" s="1"/>
  <c r="I62" i="7" s="1"/>
  <c r="I62" i="8" s="1"/>
  <c r="J96" i="5"/>
  <c r="J90" i="6" s="1"/>
  <c r="S90" i="6" s="1"/>
  <c r="J62" i="7" s="1"/>
  <c r="J62" i="8" s="1"/>
  <c r="K96" i="5"/>
  <c r="K90" i="6" s="1"/>
  <c r="T90" i="6" s="1"/>
  <c r="K62" i="7" s="1"/>
  <c r="K62" i="8" s="1"/>
  <c r="M60" i="9" s="1"/>
  <c r="L96" i="5"/>
  <c r="L90" i="6" s="1"/>
  <c r="U90" i="6" s="1"/>
  <c r="L62" i="7" s="1"/>
  <c r="L62" i="8" s="1"/>
  <c r="N60" i="9" s="1"/>
  <c r="M96" i="5"/>
  <c r="M90" i="6" s="1"/>
  <c r="V90" i="6" s="1"/>
  <c r="M62" i="7" s="1"/>
  <c r="M62" i="8" s="1"/>
  <c r="N96" i="5"/>
  <c r="F97" i="5"/>
  <c r="F91" i="6" s="1"/>
  <c r="O91" i="6" s="1"/>
  <c r="F63" i="7" s="1"/>
  <c r="F63" i="8" s="1"/>
  <c r="G97" i="5"/>
  <c r="G91" i="6" s="1"/>
  <c r="P91" i="6" s="1"/>
  <c r="G63" i="7" s="1"/>
  <c r="G63" i="8" s="1"/>
  <c r="I61" i="9" s="1"/>
  <c r="H97" i="5"/>
  <c r="H91" i="6" s="1"/>
  <c r="Q91" i="6" s="1"/>
  <c r="H63" i="7" s="1"/>
  <c r="H63" i="8" s="1"/>
  <c r="I97" i="5"/>
  <c r="I91" i="6" s="1"/>
  <c r="R91" i="6" s="1"/>
  <c r="I63" i="7" s="1"/>
  <c r="I63" i="8" s="1"/>
  <c r="J97" i="5"/>
  <c r="J91" i="6" s="1"/>
  <c r="S91" i="6" s="1"/>
  <c r="J63" i="7" s="1"/>
  <c r="J63" i="8" s="1"/>
  <c r="L61" i="9" s="1"/>
  <c r="K97" i="5"/>
  <c r="K91" i="6" s="1"/>
  <c r="T91" i="6" s="1"/>
  <c r="K63" i="7" s="1"/>
  <c r="K63" i="8" s="1"/>
  <c r="M61" i="9" s="1"/>
  <c r="L97" i="5"/>
  <c r="L91" i="6" s="1"/>
  <c r="U91" i="6" s="1"/>
  <c r="L63" i="7" s="1"/>
  <c r="L63" i="8" s="1"/>
  <c r="M97" i="5"/>
  <c r="M91" i="6" s="1"/>
  <c r="V91" i="6" s="1"/>
  <c r="M63" i="7" s="1"/>
  <c r="M63" i="8" s="1"/>
  <c r="N97" i="5"/>
  <c r="F98" i="5"/>
  <c r="F92" i="6" s="1"/>
  <c r="O92" i="6" s="1"/>
  <c r="F64" i="7" s="1"/>
  <c r="F64" i="8" s="1"/>
  <c r="G98" i="5"/>
  <c r="G92" i="6" s="1"/>
  <c r="P92" i="6" s="1"/>
  <c r="G64" i="7" s="1"/>
  <c r="G64" i="8" s="1"/>
  <c r="H98" i="5"/>
  <c r="H92" i="6" s="1"/>
  <c r="Q92" i="6" s="1"/>
  <c r="H64" i="7" s="1"/>
  <c r="H64" i="8" s="1"/>
  <c r="I98" i="5"/>
  <c r="I92" i="6" s="1"/>
  <c r="R92" i="6" s="1"/>
  <c r="I64" i="7" s="1"/>
  <c r="I64" i="8" s="1"/>
  <c r="J98" i="5"/>
  <c r="J92" i="6" s="1"/>
  <c r="S92" i="6" s="1"/>
  <c r="J64" i="7" s="1"/>
  <c r="J64" i="8" s="1"/>
  <c r="K98" i="5"/>
  <c r="K92" i="6" s="1"/>
  <c r="T92" i="6" s="1"/>
  <c r="K64" i="7" s="1"/>
  <c r="K64" i="8" s="1"/>
  <c r="L98" i="5"/>
  <c r="L92" i="6" s="1"/>
  <c r="U92" i="6" s="1"/>
  <c r="L64" i="7" s="1"/>
  <c r="L64" i="8" s="1"/>
  <c r="M98" i="5"/>
  <c r="M92" i="6" s="1"/>
  <c r="N98" i="5"/>
  <c r="F99" i="5"/>
  <c r="F93" i="6" s="1"/>
  <c r="G99" i="5"/>
  <c r="G93" i="6" s="1"/>
  <c r="H99" i="5"/>
  <c r="H93" i="6" s="1"/>
  <c r="I99" i="5"/>
  <c r="I93" i="6" s="1"/>
  <c r="J99" i="5"/>
  <c r="J93" i="6" s="1"/>
  <c r="K99" i="5"/>
  <c r="K93" i="6" s="1"/>
  <c r="L99" i="5"/>
  <c r="L93" i="6" s="1"/>
  <c r="M99" i="5"/>
  <c r="M93" i="6" s="1"/>
  <c r="N99" i="5"/>
  <c r="F100" i="5"/>
  <c r="F94" i="6" s="1"/>
  <c r="O94" i="6" s="1"/>
  <c r="F65" i="7" s="1"/>
  <c r="F65" i="8" s="1"/>
  <c r="G100" i="5"/>
  <c r="G94" i="6" s="1"/>
  <c r="P94" i="6" s="1"/>
  <c r="G65" i="7" s="1"/>
  <c r="G65" i="8" s="1"/>
  <c r="I63" i="9" s="1"/>
  <c r="H100" i="5"/>
  <c r="H94" i="6" s="1"/>
  <c r="Q94" i="6" s="1"/>
  <c r="H65" i="7" s="1"/>
  <c r="H65" i="8" s="1"/>
  <c r="J63" i="9" s="1"/>
  <c r="I100" i="5"/>
  <c r="I94" i="6" s="1"/>
  <c r="R94" i="6" s="1"/>
  <c r="I65" i="7" s="1"/>
  <c r="I65" i="8" s="1"/>
  <c r="J100" i="5"/>
  <c r="J94" i="6" s="1"/>
  <c r="S94" i="6" s="1"/>
  <c r="J65" i="7" s="1"/>
  <c r="J65" i="8" s="1"/>
  <c r="K100" i="5"/>
  <c r="K94" i="6" s="1"/>
  <c r="T94" i="6" s="1"/>
  <c r="K65" i="7" s="1"/>
  <c r="K65" i="8" s="1"/>
  <c r="M63" i="9" s="1"/>
  <c r="L100" i="5"/>
  <c r="L94" i="6" s="1"/>
  <c r="U94" i="6" s="1"/>
  <c r="L65" i="7" s="1"/>
  <c r="L65" i="8" s="1"/>
  <c r="N63" i="9" s="1"/>
  <c r="M100" i="5"/>
  <c r="M94" i="6" s="1"/>
  <c r="V94" i="6" s="1"/>
  <c r="M65" i="7" s="1"/>
  <c r="M65" i="8" s="1"/>
  <c r="N100" i="5"/>
  <c r="F101" i="5"/>
  <c r="G101" i="5"/>
  <c r="H101" i="5"/>
  <c r="I101" i="5"/>
  <c r="J101" i="5"/>
  <c r="K101" i="5"/>
  <c r="L101" i="5"/>
  <c r="M101" i="5"/>
  <c r="N101" i="5"/>
  <c r="F102" i="5"/>
  <c r="F95" i="6" s="1"/>
  <c r="O95" i="6" s="1"/>
  <c r="F66" i="7" s="1"/>
  <c r="F66" i="8" s="1"/>
  <c r="G102" i="5"/>
  <c r="G95" i="6" s="1"/>
  <c r="P95" i="6" s="1"/>
  <c r="G66" i="7" s="1"/>
  <c r="G66" i="8" s="1"/>
  <c r="H102" i="5"/>
  <c r="H95" i="6" s="1"/>
  <c r="Q95" i="6" s="1"/>
  <c r="H66" i="7" s="1"/>
  <c r="H66" i="8" s="1"/>
  <c r="I102" i="5"/>
  <c r="I95" i="6" s="1"/>
  <c r="R95" i="6" s="1"/>
  <c r="I66" i="7" s="1"/>
  <c r="I66" i="8" s="1"/>
  <c r="J102" i="5"/>
  <c r="J95" i="6" s="1"/>
  <c r="S95" i="6" s="1"/>
  <c r="J66" i="7" s="1"/>
  <c r="J66" i="8" s="1"/>
  <c r="K102" i="5"/>
  <c r="K95" i="6" s="1"/>
  <c r="T95" i="6" s="1"/>
  <c r="K66" i="7" s="1"/>
  <c r="K66" i="8" s="1"/>
  <c r="L102" i="5"/>
  <c r="L95" i="6" s="1"/>
  <c r="U95" i="6" s="1"/>
  <c r="L66" i="7" s="1"/>
  <c r="L66" i="8" s="1"/>
  <c r="M102" i="5"/>
  <c r="M95" i="6" s="1"/>
  <c r="N102" i="5"/>
  <c r="F103" i="5"/>
  <c r="F96" i="6" s="1"/>
  <c r="G103" i="5"/>
  <c r="G96" i="6" s="1"/>
  <c r="H103" i="5"/>
  <c r="H96" i="6" s="1"/>
  <c r="I103" i="5"/>
  <c r="I96" i="6" s="1"/>
  <c r="J103" i="5"/>
  <c r="J96" i="6" s="1"/>
  <c r="K103" i="5"/>
  <c r="K96" i="6" s="1"/>
  <c r="L103" i="5"/>
  <c r="L96" i="6" s="1"/>
  <c r="M103" i="5"/>
  <c r="M96" i="6" s="1"/>
  <c r="N103" i="5"/>
  <c r="F104" i="5"/>
  <c r="F97" i="6" s="1"/>
  <c r="O97" i="6" s="1"/>
  <c r="F67" i="7" s="1"/>
  <c r="F67" i="8" s="1"/>
  <c r="G104" i="5"/>
  <c r="G97" i="6" s="1"/>
  <c r="P97" i="6" s="1"/>
  <c r="G67" i="7" s="1"/>
  <c r="G67" i="8" s="1"/>
  <c r="H104" i="5"/>
  <c r="H97" i="6" s="1"/>
  <c r="Q97" i="6" s="1"/>
  <c r="H67" i="7" s="1"/>
  <c r="H67" i="8" s="1"/>
  <c r="I104" i="5"/>
  <c r="I97" i="6" s="1"/>
  <c r="R97" i="6" s="1"/>
  <c r="I67" i="7" s="1"/>
  <c r="I67" i="8" s="1"/>
  <c r="J104" i="5"/>
  <c r="J97" i="6" s="1"/>
  <c r="S97" i="6" s="1"/>
  <c r="J67" i="7" s="1"/>
  <c r="J67" i="8" s="1"/>
  <c r="L84" i="9" s="1"/>
  <c r="K104" i="5"/>
  <c r="K97" i="6" s="1"/>
  <c r="T97" i="6" s="1"/>
  <c r="K67" i="7" s="1"/>
  <c r="K67" i="8" s="1"/>
  <c r="L104" i="5"/>
  <c r="L97" i="6" s="1"/>
  <c r="U97" i="6" s="1"/>
  <c r="L67" i="7" s="1"/>
  <c r="L67" i="8" s="1"/>
  <c r="M104" i="5"/>
  <c r="M97" i="6" s="1"/>
  <c r="V97" i="6" s="1"/>
  <c r="M67" i="7" s="1"/>
  <c r="M67" i="8" s="1"/>
  <c r="N104" i="5"/>
  <c r="F105" i="5"/>
  <c r="F99" i="6" s="1"/>
  <c r="G105" i="5"/>
  <c r="G99" i="6" s="1"/>
  <c r="H105" i="5"/>
  <c r="H99" i="6" s="1"/>
  <c r="I105" i="5"/>
  <c r="I99" i="6" s="1"/>
  <c r="J105" i="5"/>
  <c r="J99" i="6" s="1"/>
  <c r="K105" i="5"/>
  <c r="K99" i="6" s="1"/>
  <c r="L105" i="5"/>
  <c r="L99" i="6" s="1"/>
  <c r="M105" i="5"/>
  <c r="M99" i="6" s="1"/>
  <c r="N105" i="5"/>
  <c r="F106" i="5"/>
  <c r="F98" i="6" s="1"/>
  <c r="O98" i="6" s="1"/>
  <c r="F68" i="7" s="1"/>
  <c r="F68" i="8" s="1"/>
  <c r="G106" i="5"/>
  <c r="G98" i="6" s="1"/>
  <c r="P98" i="6" s="1"/>
  <c r="G68" i="7" s="1"/>
  <c r="G68" i="8" s="1"/>
  <c r="H106" i="5"/>
  <c r="H98" i="6" s="1"/>
  <c r="Q98" i="6" s="1"/>
  <c r="H68" i="7" s="1"/>
  <c r="H68" i="8" s="1"/>
  <c r="I106" i="5"/>
  <c r="I98" i="6" s="1"/>
  <c r="R98" i="6" s="1"/>
  <c r="I68" i="7" s="1"/>
  <c r="I68" i="8" s="1"/>
  <c r="J106" i="5"/>
  <c r="J98" i="6" s="1"/>
  <c r="S98" i="6" s="1"/>
  <c r="J68" i="7" s="1"/>
  <c r="J68" i="8" s="1"/>
  <c r="K106" i="5"/>
  <c r="K98" i="6" s="1"/>
  <c r="T98" i="6" s="1"/>
  <c r="K68" i="7" s="1"/>
  <c r="K68" i="8" s="1"/>
  <c r="L106" i="5"/>
  <c r="L98" i="6" s="1"/>
  <c r="U98" i="6" s="1"/>
  <c r="L68" i="7" s="1"/>
  <c r="L68" i="8" s="1"/>
  <c r="M106" i="5"/>
  <c r="M98" i="6" s="1"/>
  <c r="N106" i="5"/>
  <c r="F107" i="5"/>
  <c r="F100" i="6" s="1"/>
  <c r="O100" i="6" s="1"/>
  <c r="F69" i="7" s="1"/>
  <c r="F69" i="8" s="1"/>
  <c r="G107" i="5"/>
  <c r="G100" i="6" s="1"/>
  <c r="P100" i="6" s="1"/>
  <c r="G69" i="7" s="1"/>
  <c r="G69" i="8" s="1"/>
  <c r="H107" i="5"/>
  <c r="H100" i="6" s="1"/>
  <c r="Q100" i="6" s="1"/>
  <c r="H69" i="7" s="1"/>
  <c r="H69" i="8" s="1"/>
  <c r="I107" i="5"/>
  <c r="I100" i="6" s="1"/>
  <c r="R100" i="6" s="1"/>
  <c r="I69" i="7" s="1"/>
  <c r="I69" i="8" s="1"/>
  <c r="J107" i="5"/>
  <c r="J100" i="6" s="1"/>
  <c r="S100" i="6" s="1"/>
  <c r="J69" i="7" s="1"/>
  <c r="J69" i="8" s="1"/>
  <c r="K107" i="5"/>
  <c r="K100" i="6" s="1"/>
  <c r="T100" i="6" s="1"/>
  <c r="K69" i="7" s="1"/>
  <c r="K69" i="8" s="1"/>
  <c r="L107" i="5"/>
  <c r="L100" i="6" s="1"/>
  <c r="U100" i="6" s="1"/>
  <c r="L69" i="7" s="1"/>
  <c r="L69" i="8" s="1"/>
  <c r="M107" i="5"/>
  <c r="M100" i="6" s="1"/>
  <c r="V100" i="6" s="1"/>
  <c r="M69" i="7" s="1"/>
  <c r="M69" i="8" s="1"/>
  <c r="N107" i="5"/>
  <c r="F108" i="5"/>
  <c r="F101" i="6" s="1"/>
  <c r="O101" i="6" s="1"/>
  <c r="F70" i="7" s="1"/>
  <c r="F70" i="8" s="1"/>
  <c r="G108" i="5"/>
  <c r="G101" i="6" s="1"/>
  <c r="P101" i="6" s="1"/>
  <c r="G70" i="7" s="1"/>
  <c r="G70" i="8" s="1"/>
  <c r="H108" i="5"/>
  <c r="H101" i="6" s="1"/>
  <c r="Q101" i="6" s="1"/>
  <c r="H70" i="7" s="1"/>
  <c r="H70" i="8" s="1"/>
  <c r="I108" i="5"/>
  <c r="I101" i="6" s="1"/>
  <c r="R101" i="6" s="1"/>
  <c r="I70" i="7" s="1"/>
  <c r="I70" i="8" s="1"/>
  <c r="J108" i="5"/>
  <c r="J101" i="6" s="1"/>
  <c r="S101" i="6" s="1"/>
  <c r="J70" i="7" s="1"/>
  <c r="J70" i="8" s="1"/>
  <c r="K108" i="5"/>
  <c r="K101" i="6" s="1"/>
  <c r="T101" i="6" s="1"/>
  <c r="K70" i="7" s="1"/>
  <c r="K70" i="8" s="1"/>
  <c r="L108" i="5"/>
  <c r="L101" i="6" s="1"/>
  <c r="U101" i="6" s="1"/>
  <c r="L70" i="7" s="1"/>
  <c r="L70" i="8" s="1"/>
  <c r="M108" i="5"/>
  <c r="M101" i="6" s="1"/>
  <c r="V101" i="6" s="1"/>
  <c r="M70" i="7" s="1"/>
  <c r="M70" i="8" s="1"/>
  <c r="N108" i="5"/>
  <c r="F109" i="5"/>
  <c r="F102" i="6" s="1"/>
  <c r="O102" i="6" s="1"/>
  <c r="F71" i="7" s="1"/>
  <c r="F71" i="8" s="1"/>
  <c r="G109" i="5"/>
  <c r="G102" i="6" s="1"/>
  <c r="P102" i="6" s="1"/>
  <c r="G71" i="7" s="1"/>
  <c r="G71" i="8" s="1"/>
  <c r="I69" i="9" s="1"/>
  <c r="H109" i="5"/>
  <c r="H102" i="6" s="1"/>
  <c r="Q102" i="6" s="1"/>
  <c r="H71" i="7" s="1"/>
  <c r="H71" i="8" s="1"/>
  <c r="I109" i="5"/>
  <c r="I102" i="6" s="1"/>
  <c r="R102" i="6" s="1"/>
  <c r="I71" i="7" s="1"/>
  <c r="I71" i="8" s="1"/>
  <c r="K69" i="9" s="1"/>
  <c r="J109" i="5"/>
  <c r="J102" i="6" s="1"/>
  <c r="S102" i="6" s="1"/>
  <c r="J71" i="7" s="1"/>
  <c r="J71" i="8" s="1"/>
  <c r="L69" i="9" s="1"/>
  <c r="K109" i="5"/>
  <c r="K102" i="6" s="1"/>
  <c r="T102" i="6" s="1"/>
  <c r="K71" i="7" s="1"/>
  <c r="K71" i="8" s="1"/>
  <c r="M69" i="9" s="1"/>
  <c r="L109" i="5"/>
  <c r="L102" i="6" s="1"/>
  <c r="U102" i="6" s="1"/>
  <c r="L71" i="7" s="1"/>
  <c r="L71" i="8" s="1"/>
  <c r="M109" i="5"/>
  <c r="M102" i="6" s="1"/>
  <c r="V102" i="6" s="1"/>
  <c r="M71" i="7" s="1"/>
  <c r="M71" i="8" s="1"/>
  <c r="O69" i="9" s="1"/>
  <c r="N109" i="5"/>
  <c r="F110" i="5"/>
  <c r="F103" i="6" s="1"/>
  <c r="O103" i="6" s="1"/>
  <c r="F72" i="7" s="1"/>
  <c r="F72" i="8" s="1"/>
  <c r="G110" i="5"/>
  <c r="G103" i="6" s="1"/>
  <c r="P103" i="6" s="1"/>
  <c r="G72" i="7" s="1"/>
  <c r="G72" i="8" s="1"/>
  <c r="H110" i="5"/>
  <c r="H103" i="6" s="1"/>
  <c r="Q103" i="6" s="1"/>
  <c r="H72" i="7" s="1"/>
  <c r="H72" i="8" s="1"/>
  <c r="I110" i="5"/>
  <c r="I103" i="6" s="1"/>
  <c r="R103" i="6" s="1"/>
  <c r="I72" i="7" s="1"/>
  <c r="I72" i="8" s="1"/>
  <c r="J110" i="5"/>
  <c r="J103" i="6" s="1"/>
  <c r="S103" i="6" s="1"/>
  <c r="J72" i="7" s="1"/>
  <c r="J72" i="8" s="1"/>
  <c r="K110" i="5"/>
  <c r="K103" i="6" s="1"/>
  <c r="T103" i="6" s="1"/>
  <c r="K72" i="7" s="1"/>
  <c r="K72" i="8" s="1"/>
  <c r="L110" i="5"/>
  <c r="L103" i="6" s="1"/>
  <c r="U103" i="6" s="1"/>
  <c r="L72" i="7" s="1"/>
  <c r="L72" i="8" s="1"/>
  <c r="M110" i="5"/>
  <c r="M103" i="6" s="1"/>
  <c r="N110" i="5"/>
  <c r="F111" i="5"/>
  <c r="F104" i="6" s="1"/>
  <c r="G111" i="5"/>
  <c r="G104" i="6" s="1"/>
  <c r="H111" i="5"/>
  <c r="H104" i="6" s="1"/>
  <c r="I111" i="5"/>
  <c r="I104" i="6" s="1"/>
  <c r="J111" i="5"/>
  <c r="J104" i="6" s="1"/>
  <c r="K111" i="5"/>
  <c r="K104" i="6" s="1"/>
  <c r="L111" i="5"/>
  <c r="L104" i="6" s="1"/>
  <c r="M111" i="5"/>
  <c r="M104" i="6" s="1"/>
  <c r="N111" i="5"/>
  <c r="F112" i="5"/>
  <c r="F106" i="6" s="1"/>
  <c r="G112" i="5"/>
  <c r="G106" i="6" s="1"/>
  <c r="H112" i="5"/>
  <c r="H106" i="6" s="1"/>
  <c r="I112" i="5"/>
  <c r="I106" i="6" s="1"/>
  <c r="J112" i="5"/>
  <c r="J106" i="6" s="1"/>
  <c r="K112" i="5"/>
  <c r="K106" i="6" s="1"/>
  <c r="L112" i="5"/>
  <c r="L106" i="6" s="1"/>
  <c r="M112" i="5"/>
  <c r="M106" i="6" s="1"/>
  <c r="N112" i="5"/>
  <c r="F113" i="5"/>
  <c r="F105" i="6" s="1"/>
  <c r="O105" i="6" s="1"/>
  <c r="F73" i="7" s="1"/>
  <c r="F73" i="8" s="1"/>
  <c r="G113" i="5"/>
  <c r="G105" i="6" s="1"/>
  <c r="P105" i="6" s="1"/>
  <c r="G73" i="7" s="1"/>
  <c r="G73" i="8" s="1"/>
  <c r="H113" i="5"/>
  <c r="H105" i="6" s="1"/>
  <c r="Q105" i="6" s="1"/>
  <c r="H73" i="7" s="1"/>
  <c r="H73" i="8" s="1"/>
  <c r="J89" i="9" s="1"/>
  <c r="I113" i="5"/>
  <c r="I105" i="6" s="1"/>
  <c r="R105" i="6" s="1"/>
  <c r="I73" i="7" s="1"/>
  <c r="I73" i="8" s="1"/>
  <c r="J113" i="5"/>
  <c r="J105" i="6" s="1"/>
  <c r="S105" i="6" s="1"/>
  <c r="J73" i="7" s="1"/>
  <c r="J73" i="8" s="1"/>
  <c r="K113" i="5"/>
  <c r="K105" i="6" s="1"/>
  <c r="T105" i="6" s="1"/>
  <c r="K73" i="7" s="1"/>
  <c r="K73" i="8" s="1"/>
  <c r="L113" i="5"/>
  <c r="L105" i="6" s="1"/>
  <c r="U105" i="6" s="1"/>
  <c r="L73" i="7" s="1"/>
  <c r="L73" i="8" s="1"/>
  <c r="N89" i="9" s="1"/>
  <c r="M113" i="5"/>
  <c r="M105" i="6" s="1"/>
  <c r="N113" i="5"/>
  <c r="F114" i="5"/>
  <c r="F107" i="6" s="1"/>
  <c r="O107" i="6" s="1"/>
  <c r="F74" i="7" s="1"/>
  <c r="F74" i="8" s="1"/>
  <c r="G114" i="5"/>
  <c r="G107" i="6" s="1"/>
  <c r="P107" i="6" s="1"/>
  <c r="G74" i="7" s="1"/>
  <c r="G74" i="8" s="1"/>
  <c r="H114" i="5"/>
  <c r="H107" i="6" s="1"/>
  <c r="Q107" i="6" s="1"/>
  <c r="H74" i="7" s="1"/>
  <c r="H74" i="8" s="1"/>
  <c r="I114" i="5"/>
  <c r="I107" i="6" s="1"/>
  <c r="R107" i="6" s="1"/>
  <c r="I74" i="7" s="1"/>
  <c r="I74" i="8" s="1"/>
  <c r="K72" i="9" s="1"/>
  <c r="J114" i="5"/>
  <c r="J107" i="6" s="1"/>
  <c r="S107" i="6" s="1"/>
  <c r="J74" i="7" s="1"/>
  <c r="J74" i="8" s="1"/>
  <c r="K114" i="5"/>
  <c r="K107" i="6" s="1"/>
  <c r="T107" i="6" s="1"/>
  <c r="K74" i="7" s="1"/>
  <c r="K74" i="8" s="1"/>
  <c r="L114" i="5"/>
  <c r="L107" i="6" s="1"/>
  <c r="U107" i="6" s="1"/>
  <c r="L74" i="7" s="1"/>
  <c r="L74" i="8" s="1"/>
  <c r="M114" i="5"/>
  <c r="M107" i="6" s="1"/>
  <c r="V107" i="6" s="1"/>
  <c r="M74" i="7" s="1"/>
  <c r="M74" i="8" s="1"/>
  <c r="O72" i="9" s="1"/>
  <c r="N114" i="5"/>
  <c r="F115" i="5"/>
  <c r="F108" i="6" s="1"/>
  <c r="O108" i="6" s="1"/>
  <c r="F75" i="7" s="1"/>
  <c r="F75" i="8" s="1"/>
  <c r="G115" i="5"/>
  <c r="G108" i="6" s="1"/>
  <c r="P108" i="6" s="1"/>
  <c r="G75" i="7" s="1"/>
  <c r="G75" i="8" s="1"/>
  <c r="H115" i="5"/>
  <c r="H108" i="6" s="1"/>
  <c r="Q108" i="6" s="1"/>
  <c r="H75" i="7" s="1"/>
  <c r="H75" i="8" s="1"/>
  <c r="I115" i="5"/>
  <c r="I108" i="6" s="1"/>
  <c r="R108" i="6" s="1"/>
  <c r="I75" i="7" s="1"/>
  <c r="I75" i="8" s="1"/>
  <c r="J115" i="5"/>
  <c r="J108" i="6" s="1"/>
  <c r="S108" i="6" s="1"/>
  <c r="J75" i="7" s="1"/>
  <c r="J75" i="8" s="1"/>
  <c r="K115" i="5"/>
  <c r="K108" i="6" s="1"/>
  <c r="T108" i="6" s="1"/>
  <c r="K75" i="7" s="1"/>
  <c r="K75" i="8" s="1"/>
  <c r="L115" i="5"/>
  <c r="L108" i="6" s="1"/>
  <c r="U108" i="6" s="1"/>
  <c r="L75" i="7" s="1"/>
  <c r="L75" i="8" s="1"/>
  <c r="M115" i="5"/>
  <c r="M108" i="6" s="1"/>
  <c r="V108" i="6" s="1"/>
  <c r="M75" i="7" s="1"/>
  <c r="M75" i="8" s="1"/>
  <c r="N115" i="5"/>
  <c r="F116" i="5"/>
  <c r="F109" i="6" s="1"/>
  <c r="O109" i="6" s="1"/>
  <c r="F76" i="7" s="1"/>
  <c r="F76" i="8" s="1"/>
  <c r="G116" i="5"/>
  <c r="G109" i="6" s="1"/>
  <c r="P109" i="6" s="1"/>
  <c r="G76" i="7" s="1"/>
  <c r="G76" i="8" s="1"/>
  <c r="I74" i="9" s="1"/>
  <c r="H116" i="5"/>
  <c r="H109" i="6" s="1"/>
  <c r="Q109" i="6" s="1"/>
  <c r="H76" i="7" s="1"/>
  <c r="H76" i="8" s="1"/>
  <c r="J74" i="9" s="1"/>
  <c r="I116" i="5"/>
  <c r="I109" i="6" s="1"/>
  <c r="R109" i="6" s="1"/>
  <c r="I76" i="7" s="1"/>
  <c r="I76" i="8" s="1"/>
  <c r="K74" i="9" s="1"/>
  <c r="J116" i="5"/>
  <c r="J109" i="6" s="1"/>
  <c r="S109" i="6" s="1"/>
  <c r="J76" i="7" s="1"/>
  <c r="J76" i="8" s="1"/>
  <c r="L74" i="9" s="1"/>
  <c r="K116" i="5"/>
  <c r="K109" i="6" s="1"/>
  <c r="T109" i="6" s="1"/>
  <c r="K76" i="7" s="1"/>
  <c r="K76" i="8" s="1"/>
  <c r="M74" i="9" s="1"/>
  <c r="L116" i="5"/>
  <c r="L109" i="6" s="1"/>
  <c r="U109" i="6" s="1"/>
  <c r="L76" i="7" s="1"/>
  <c r="L76" i="8" s="1"/>
  <c r="N74" i="9" s="1"/>
  <c r="M116" i="5"/>
  <c r="M109" i="6" s="1"/>
  <c r="V109" i="6" s="1"/>
  <c r="M76" i="7" s="1"/>
  <c r="M76" i="8" s="1"/>
  <c r="O74" i="9" s="1"/>
  <c r="N116" i="5"/>
  <c r="F117" i="5"/>
  <c r="G117" i="5"/>
  <c r="H117" i="5"/>
  <c r="I117" i="5"/>
  <c r="J117" i="5"/>
  <c r="K117" i="5"/>
  <c r="L117" i="5"/>
  <c r="M117" i="5"/>
  <c r="N117" i="5"/>
  <c r="F118" i="5"/>
  <c r="F111" i="6" s="1"/>
  <c r="G118" i="5"/>
  <c r="G111" i="6" s="1"/>
  <c r="H118" i="5"/>
  <c r="H111" i="6" s="1"/>
  <c r="I118" i="5"/>
  <c r="I111" i="6" s="1"/>
  <c r="J118" i="5"/>
  <c r="J111" i="6" s="1"/>
  <c r="K118" i="5"/>
  <c r="K111" i="6" s="1"/>
  <c r="L118" i="5"/>
  <c r="L111" i="6" s="1"/>
  <c r="M118" i="5"/>
  <c r="M111" i="6" s="1"/>
  <c r="N118" i="5"/>
  <c r="F119" i="5"/>
  <c r="F110" i="6" s="1"/>
  <c r="O110" i="6" s="1"/>
  <c r="F77" i="7" s="1"/>
  <c r="F77" i="8" s="1"/>
  <c r="G119" i="5"/>
  <c r="G110" i="6" s="1"/>
  <c r="P110" i="6" s="1"/>
  <c r="G77" i="7" s="1"/>
  <c r="G77" i="8" s="1"/>
  <c r="H119" i="5"/>
  <c r="H110" i="6" s="1"/>
  <c r="Q110" i="6" s="1"/>
  <c r="H77" i="7" s="1"/>
  <c r="H77" i="8" s="1"/>
  <c r="I119" i="5"/>
  <c r="I110" i="6" s="1"/>
  <c r="R110" i="6" s="1"/>
  <c r="I77" i="7" s="1"/>
  <c r="I77" i="8" s="1"/>
  <c r="J119" i="5"/>
  <c r="J110" i="6" s="1"/>
  <c r="S110" i="6" s="1"/>
  <c r="J77" i="7" s="1"/>
  <c r="J77" i="8" s="1"/>
  <c r="K119" i="5"/>
  <c r="K110" i="6" s="1"/>
  <c r="T110" i="6" s="1"/>
  <c r="K77" i="7" s="1"/>
  <c r="K77" i="8" s="1"/>
  <c r="L119" i="5"/>
  <c r="L110" i="6" s="1"/>
  <c r="U110" i="6" s="1"/>
  <c r="L77" i="7" s="1"/>
  <c r="L77" i="8" s="1"/>
  <c r="M119" i="5"/>
  <c r="M110" i="6" s="1"/>
  <c r="N119" i="5"/>
  <c r="F120" i="5"/>
  <c r="F113" i="6" s="1"/>
  <c r="G120" i="5"/>
  <c r="G113" i="6" s="1"/>
  <c r="H120" i="5"/>
  <c r="H113" i="6" s="1"/>
  <c r="I120" i="5"/>
  <c r="I113" i="6" s="1"/>
  <c r="J120" i="5"/>
  <c r="J113" i="6" s="1"/>
  <c r="K120" i="5"/>
  <c r="K113" i="6" s="1"/>
  <c r="L120" i="5"/>
  <c r="L113" i="6" s="1"/>
  <c r="M120" i="5"/>
  <c r="M113" i="6" s="1"/>
  <c r="N120" i="5"/>
  <c r="F121" i="5"/>
  <c r="F112" i="6" s="1"/>
  <c r="O112" i="6" s="1"/>
  <c r="F78" i="7" s="1"/>
  <c r="F78" i="8" s="1"/>
  <c r="G121" i="5"/>
  <c r="G112" i="6" s="1"/>
  <c r="P112" i="6" s="1"/>
  <c r="G78" i="7" s="1"/>
  <c r="G78" i="8" s="1"/>
  <c r="H121" i="5"/>
  <c r="H112" i="6" s="1"/>
  <c r="Q112" i="6" s="1"/>
  <c r="H78" i="7" s="1"/>
  <c r="H78" i="8" s="1"/>
  <c r="I121" i="5"/>
  <c r="I112" i="6" s="1"/>
  <c r="R112" i="6" s="1"/>
  <c r="I78" i="7" s="1"/>
  <c r="I78" i="8" s="1"/>
  <c r="J121" i="5"/>
  <c r="J112" i="6" s="1"/>
  <c r="S112" i="6" s="1"/>
  <c r="J78" i="7" s="1"/>
  <c r="J78" i="8" s="1"/>
  <c r="K121" i="5"/>
  <c r="K112" i="6" s="1"/>
  <c r="T112" i="6" s="1"/>
  <c r="K78" i="7" s="1"/>
  <c r="K78" i="8" s="1"/>
  <c r="L121" i="5"/>
  <c r="L112" i="6" s="1"/>
  <c r="U112" i="6" s="1"/>
  <c r="L78" i="7" s="1"/>
  <c r="L78" i="8" s="1"/>
  <c r="M121" i="5"/>
  <c r="M112" i="6" s="1"/>
  <c r="N121" i="5"/>
  <c r="F122" i="5"/>
  <c r="F114" i="6" s="1"/>
  <c r="O114" i="6" s="1"/>
  <c r="F79" i="7" s="1"/>
  <c r="F79" i="8" s="1"/>
  <c r="G122" i="5"/>
  <c r="G114" i="6" s="1"/>
  <c r="P114" i="6" s="1"/>
  <c r="G79" i="7" s="1"/>
  <c r="G79" i="8" s="1"/>
  <c r="H122" i="5"/>
  <c r="H114" i="6" s="1"/>
  <c r="Q114" i="6" s="1"/>
  <c r="H79" i="7" s="1"/>
  <c r="H79" i="8" s="1"/>
  <c r="I122" i="5"/>
  <c r="I114" i="6" s="1"/>
  <c r="R114" i="6" s="1"/>
  <c r="I79" i="7" s="1"/>
  <c r="I79" i="8" s="1"/>
  <c r="J122" i="5"/>
  <c r="J114" i="6" s="1"/>
  <c r="S114" i="6" s="1"/>
  <c r="J79" i="7" s="1"/>
  <c r="J79" i="8" s="1"/>
  <c r="K122" i="5"/>
  <c r="K114" i="6" s="1"/>
  <c r="T114" i="6" s="1"/>
  <c r="K79" i="7" s="1"/>
  <c r="K79" i="8" s="1"/>
  <c r="L122" i="5"/>
  <c r="L114" i="6" s="1"/>
  <c r="U114" i="6" s="1"/>
  <c r="L79" i="7" s="1"/>
  <c r="L79" i="8" s="1"/>
  <c r="M122" i="5"/>
  <c r="M114" i="6" s="1"/>
  <c r="N122" i="5"/>
  <c r="F123" i="5"/>
  <c r="F115" i="6" s="1"/>
  <c r="G123" i="5"/>
  <c r="G115" i="6" s="1"/>
  <c r="H123" i="5"/>
  <c r="H115" i="6" s="1"/>
  <c r="I123" i="5"/>
  <c r="I115" i="6" s="1"/>
  <c r="J123" i="5"/>
  <c r="J115" i="6" s="1"/>
  <c r="K123" i="5"/>
  <c r="K115" i="6" s="1"/>
  <c r="L123" i="5"/>
  <c r="L115" i="6" s="1"/>
  <c r="M123" i="5"/>
  <c r="M115" i="6" s="1"/>
  <c r="N123" i="5"/>
  <c r="F124" i="5"/>
  <c r="F117" i="6" s="1"/>
  <c r="G124" i="5"/>
  <c r="G117" i="6" s="1"/>
  <c r="H124" i="5"/>
  <c r="H117" i="6" s="1"/>
  <c r="I124" i="5"/>
  <c r="I117" i="6" s="1"/>
  <c r="J124" i="5"/>
  <c r="J117" i="6" s="1"/>
  <c r="K124" i="5"/>
  <c r="K117" i="6" s="1"/>
  <c r="L124" i="5"/>
  <c r="L117" i="6" s="1"/>
  <c r="M124" i="5"/>
  <c r="M117" i="6" s="1"/>
  <c r="N124" i="5"/>
  <c r="F125" i="5"/>
  <c r="F116" i="6" s="1"/>
  <c r="O116" i="6" s="1"/>
  <c r="F80" i="7" s="1"/>
  <c r="F80" i="8" s="1"/>
  <c r="G125" i="5"/>
  <c r="G116" i="6" s="1"/>
  <c r="P116" i="6" s="1"/>
  <c r="G80" i="7" s="1"/>
  <c r="G80" i="8" s="1"/>
  <c r="H125" i="5"/>
  <c r="H116" i="6" s="1"/>
  <c r="Q116" i="6" s="1"/>
  <c r="H80" i="7" s="1"/>
  <c r="H80" i="8" s="1"/>
  <c r="I125" i="5"/>
  <c r="I116" i="6" s="1"/>
  <c r="R116" i="6" s="1"/>
  <c r="I80" i="7" s="1"/>
  <c r="I80" i="8" s="1"/>
  <c r="K78" i="9" s="1"/>
  <c r="J125" i="5"/>
  <c r="J116" i="6" s="1"/>
  <c r="S116" i="6" s="1"/>
  <c r="J80" i="7" s="1"/>
  <c r="J80" i="8" s="1"/>
  <c r="K125" i="5"/>
  <c r="K116" i="6" s="1"/>
  <c r="T116" i="6" s="1"/>
  <c r="K80" i="7" s="1"/>
  <c r="K80" i="8" s="1"/>
  <c r="L125" i="5"/>
  <c r="L116" i="6" s="1"/>
  <c r="U116" i="6" s="1"/>
  <c r="L80" i="7" s="1"/>
  <c r="L80" i="8" s="1"/>
  <c r="M125" i="5"/>
  <c r="M116" i="6" s="1"/>
  <c r="N125" i="5"/>
  <c r="F126" i="5"/>
  <c r="F119" i="6" s="1"/>
  <c r="G126" i="5"/>
  <c r="G119" i="6" s="1"/>
  <c r="H126" i="5"/>
  <c r="H119" i="6" s="1"/>
  <c r="I126" i="5"/>
  <c r="I119" i="6" s="1"/>
  <c r="J126" i="5"/>
  <c r="J119" i="6" s="1"/>
  <c r="K126" i="5"/>
  <c r="K119" i="6" s="1"/>
  <c r="L126" i="5"/>
  <c r="L119" i="6" s="1"/>
  <c r="M126" i="5"/>
  <c r="M119" i="6" s="1"/>
  <c r="N126" i="5"/>
  <c r="F127" i="5"/>
  <c r="F118" i="6" s="1"/>
  <c r="O118" i="6" s="1"/>
  <c r="F81" i="7" s="1"/>
  <c r="F81" i="8" s="1"/>
  <c r="G127" i="5"/>
  <c r="G118" i="6" s="1"/>
  <c r="P118" i="6" s="1"/>
  <c r="G81" i="7" s="1"/>
  <c r="G81" i="8" s="1"/>
  <c r="I79" i="9" s="1"/>
  <c r="H127" i="5"/>
  <c r="H118" i="6" s="1"/>
  <c r="Q118" i="6" s="1"/>
  <c r="H81" i="7" s="1"/>
  <c r="H81" i="8" s="1"/>
  <c r="J79" i="9" s="1"/>
  <c r="I127" i="5"/>
  <c r="I118" i="6" s="1"/>
  <c r="R118" i="6" s="1"/>
  <c r="I81" i="7" s="1"/>
  <c r="I81" i="8" s="1"/>
  <c r="K79" i="9" s="1"/>
  <c r="J127" i="5"/>
  <c r="J118" i="6" s="1"/>
  <c r="S118" i="6" s="1"/>
  <c r="J81" i="7" s="1"/>
  <c r="J81" i="8" s="1"/>
  <c r="K127" i="5"/>
  <c r="K118" i="6" s="1"/>
  <c r="T118" i="6" s="1"/>
  <c r="K81" i="7" s="1"/>
  <c r="K81" i="8" s="1"/>
  <c r="M79" i="9" s="1"/>
  <c r="L127" i="5"/>
  <c r="L118" i="6" s="1"/>
  <c r="U118" i="6" s="1"/>
  <c r="L81" i="7" s="1"/>
  <c r="L81" i="8" s="1"/>
  <c r="N79" i="9" s="1"/>
  <c r="M127" i="5"/>
  <c r="M118" i="6" s="1"/>
  <c r="N127" i="5"/>
  <c r="F128" i="5"/>
  <c r="F120" i="6" s="1"/>
  <c r="O120" i="6" s="1"/>
  <c r="F82" i="7" s="1"/>
  <c r="F82" i="8" s="1"/>
  <c r="G128" i="5"/>
  <c r="G120" i="6" s="1"/>
  <c r="P120" i="6" s="1"/>
  <c r="G82" i="7" s="1"/>
  <c r="G82" i="8" s="1"/>
  <c r="H128" i="5"/>
  <c r="H120" i="6" s="1"/>
  <c r="Q120" i="6" s="1"/>
  <c r="H82" i="7" s="1"/>
  <c r="H82" i="8" s="1"/>
  <c r="I128" i="5"/>
  <c r="I120" i="6" s="1"/>
  <c r="R120" i="6" s="1"/>
  <c r="I82" i="7" s="1"/>
  <c r="I82" i="8" s="1"/>
  <c r="J128" i="5"/>
  <c r="J120" i="6" s="1"/>
  <c r="S120" i="6" s="1"/>
  <c r="J82" i="7" s="1"/>
  <c r="J82" i="8" s="1"/>
  <c r="K128" i="5"/>
  <c r="K120" i="6" s="1"/>
  <c r="T120" i="6" s="1"/>
  <c r="K82" i="7" s="1"/>
  <c r="K82" i="8" s="1"/>
  <c r="L128" i="5"/>
  <c r="L120" i="6" s="1"/>
  <c r="U120" i="6" s="1"/>
  <c r="L82" i="7" s="1"/>
  <c r="L82" i="8" s="1"/>
  <c r="M128" i="5"/>
  <c r="M120" i="6" s="1"/>
  <c r="V120" i="6" s="1"/>
  <c r="M82" i="7" s="1"/>
  <c r="M82" i="8" s="1"/>
  <c r="N128" i="5"/>
  <c r="F129" i="5"/>
  <c r="F121" i="6" s="1"/>
  <c r="O121" i="6" s="1"/>
  <c r="F83" i="7" s="1"/>
  <c r="F83" i="8" s="1"/>
  <c r="G129" i="5"/>
  <c r="G121" i="6" s="1"/>
  <c r="P121" i="6" s="1"/>
  <c r="G83" i="7" s="1"/>
  <c r="G83" i="8" s="1"/>
  <c r="H129" i="5"/>
  <c r="H121" i="6" s="1"/>
  <c r="Q121" i="6" s="1"/>
  <c r="H83" i="7" s="1"/>
  <c r="H83" i="8" s="1"/>
  <c r="I129" i="5"/>
  <c r="I121" i="6" s="1"/>
  <c r="R121" i="6" s="1"/>
  <c r="I83" i="7" s="1"/>
  <c r="I83" i="8" s="1"/>
  <c r="J129" i="5"/>
  <c r="J121" i="6" s="1"/>
  <c r="S121" i="6" s="1"/>
  <c r="J83" i="7" s="1"/>
  <c r="J83" i="8" s="1"/>
  <c r="K129" i="5"/>
  <c r="K121" i="6" s="1"/>
  <c r="T121" i="6" s="1"/>
  <c r="K83" i="7" s="1"/>
  <c r="K83" i="8" s="1"/>
  <c r="L129" i="5"/>
  <c r="L121" i="6" s="1"/>
  <c r="U121" i="6" s="1"/>
  <c r="L83" i="7" s="1"/>
  <c r="L83" i="8" s="1"/>
  <c r="M129" i="5"/>
  <c r="M121" i="6" s="1"/>
  <c r="V121" i="6" s="1"/>
  <c r="M83" i="7" s="1"/>
  <c r="M83" i="8" s="1"/>
  <c r="N129" i="5"/>
  <c r="F130" i="5"/>
  <c r="F122" i="6" s="1"/>
  <c r="O122" i="6" s="1"/>
  <c r="F84" i="7" s="1"/>
  <c r="F84" i="8" s="1"/>
  <c r="G130" i="5"/>
  <c r="G122" i="6" s="1"/>
  <c r="P122" i="6" s="1"/>
  <c r="G84" i="7" s="1"/>
  <c r="G84" i="8" s="1"/>
  <c r="H130" i="5"/>
  <c r="H122" i="6" s="1"/>
  <c r="Q122" i="6" s="1"/>
  <c r="H84" i="7" s="1"/>
  <c r="H84" i="8" s="1"/>
  <c r="I130" i="5"/>
  <c r="I122" i="6" s="1"/>
  <c r="R122" i="6" s="1"/>
  <c r="I84" i="7" s="1"/>
  <c r="I84" i="8" s="1"/>
  <c r="K128" i="9" s="1"/>
  <c r="J130" i="5"/>
  <c r="J122" i="6" s="1"/>
  <c r="S122" i="6" s="1"/>
  <c r="J84" i="7" s="1"/>
  <c r="J84" i="8" s="1"/>
  <c r="L128" i="9" s="1"/>
  <c r="K130" i="5"/>
  <c r="K122" i="6" s="1"/>
  <c r="T122" i="6" s="1"/>
  <c r="K84" i="7" s="1"/>
  <c r="K84" i="8" s="1"/>
  <c r="L130" i="5"/>
  <c r="L122" i="6" s="1"/>
  <c r="U122" i="6" s="1"/>
  <c r="L84" i="7" s="1"/>
  <c r="L84" i="8" s="1"/>
  <c r="M130" i="5"/>
  <c r="M122" i="6" s="1"/>
  <c r="V122" i="6" s="1"/>
  <c r="M84" i="7" s="1"/>
  <c r="M84" i="8" s="1"/>
  <c r="O128" i="9" s="1"/>
  <c r="N130" i="5"/>
  <c r="F131" i="5"/>
  <c r="G131" i="5"/>
  <c r="H131" i="5"/>
  <c r="I131" i="5"/>
  <c r="J131" i="5"/>
  <c r="K131" i="5"/>
  <c r="L131" i="5"/>
  <c r="M131" i="5"/>
  <c r="N131" i="5"/>
  <c r="F132" i="5"/>
  <c r="F123" i="6" s="1"/>
  <c r="O123" i="6" s="1"/>
  <c r="F85" i="7" s="1"/>
  <c r="F85" i="8" s="1"/>
  <c r="G132" i="5"/>
  <c r="G123" i="6" s="1"/>
  <c r="P123" i="6" s="1"/>
  <c r="G85" i="7" s="1"/>
  <c r="G85" i="8" s="1"/>
  <c r="H132" i="5"/>
  <c r="H123" i="6" s="1"/>
  <c r="Q123" i="6" s="1"/>
  <c r="H85" i="7" s="1"/>
  <c r="H85" i="8" s="1"/>
  <c r="I132" i="5"/>
  <c r="I123" i="6" s="1"/>
  <c r="R123" i="6" s="1"/>
  <c r="I85" i="7" s="1"/>
  <c r="I85" i="8" s="1"/>
  <c r="J132" i="5"/>
  <c r="J123" i="6" s="1"/>
  <c r="S123" i="6" s="1"/>
  <c r="J85" i="7" s="1"/>
  <c r="J85" i="8" s="1"/>
  <c r="K132" i="5"/>
  <c r="K123" i="6" s="1"/>
  <c r="T123" i="6" s="1"/>
  <c r="K85" i="7" s="1"/>
  <c r="K85" i="8" s="1"/>
  <c r="L132" i="5"/>
  <c r="L123" i="6" s="1"/>
  <c r="U123" i="6" s="1"/>
  <c r="L85" i="7" s="1"/>
  <c r="L85" i="8" s="1"/>
  <c r="M132" i="5"/>
  <c r="M123" i="6" s="1"/>
  <c r="V123" i="6" s="1"/>
  <c r="M85" i="7" s="1"/>
  <c r="M85" i="8" s="1"/>
  <c r="N132" i="5"/>
  <c r="F133" i="5"/>
  <c r="F124" i="6" s="1"/>
  <c r="O124" i="6" s="1"/>
  <c r="F86" i="7" s="1"/>
  <c r="F86" i="8" s="1"/>
  <c r="G133" i="5"/>
  <c r="G124" i="6" s="1"/>
  <c r="P124" i="6" s="1"/>
  <c r="G86" i="7" s="1"/>
  <c r="G86" i="8" s="1"/>
  <c r="H133" i="5"/>
  <c r="H124" i="6" s="1"/>
  <c r="Q124" i="6" s="1"/>
  <c r="H86" i="7" s="1"/>
  <c r="H86" i="8" s="1"/>
  <c r="I133" i="5"/>
  <c r="I124" i="6" s="1"/>
  <c r="R124" i="6" s="1"/>
  <c r="I86" i="7" s="1"/>
  <c r="I86" i="8" s="1"/>
  <c r="J133" i="5"/>
  <c r="J124" i="6" s="1"/>
  <c r="S124" i="6" s="1"/>
  <c r="J86" i="7" s="1"/>
  <c r="J86" i="8" s="1"/>
  <c r="K133" i="5"/>
  <c r="K124" i="6" s="1"/>
  <c r="T124" i="6" s="1"/>
  <c r="K86" i="7" s="1"/>
  <c r="K86" i="8" s="1"/>
  <c r="L133" i="5"/>
  <c r="L124" i="6" s="1"/>
  <c r="U124" i="6" s="1"/>
  <c r="L86" i="7" s="1"/>
  <c r="L86" i="8" s="1"/>
  <c r="M133" i="5"/>
  <c r="M124" i="6" s="1"/>
  <c r="V124" i="6" s="1"/>
  <c r="M86" i="7" s="1"/>
  <c r="M86" i="8" s="1"/>
  <c r="N133" i="5"/>
  <c r="F134" i="5"/>
  <c r="G134" i="5"/>
  <c r="H134" i="5"/>
  <c r="I134" i="5"/>
  <c r="J134" i="5"/>
  <c r="K134" i="5"/>
  <c r="L134" i="5"/>
  <c r="M134" i="5"/>
  <c r="N134" i="5"/>
  <c r="F135" i="5"/>
  <c r="F125" i="6" s="1"/>
  <c r="G135" i="5"/>
  <c r="G125" i="6" s="1"/>
  <c r="P125" i="6" s="1"/>
  <c r="G87" i="7" s="1"/>
  <c r="G87" i="8" s="1"/>
  <c r="I85" i="9" s="1"/>
  <c r="H135" i="5"/>
  <c r="H125" i="6" s="1"/>
  <c r="Q125" i="6" s="1"/>
  <c r="H87" i="7" s="1"/>
  <c r="H87" i="8" s="1"/>
  <c r="I135" i="5"/>
  <c r="I125" i="6" s="1"/>
  <c r="R125" i="6" s="1"/>
  <c r="I87" i="7" s="1"/>
  <c r="I87" i="8" s="1"/>
  <c r="J135" i="5"/>
  <c r="J125" i="6" s="1"/>
  <c r="S125" i="6" s="1"/>
  <c r="J87" i="7" s="1"/>
  <c r="J87" i="8" s="1"/>
  <c r="L85" i="9" s="1"/>
  <c r="K135" i="5"/>
  <c r="K125" i="6" s="1"/>
  <c r="T125" i="6" s="1"/>
  <c r="K87" i="7" s="1"/>
  <c r="K87" i="8" s="1"/>
  <c r="M85" i="9" s="1"/>
  <c r="L135" i="5"/>
  <c r="L125" i="6" s="1"/>
  <c r="U125" i="6" s="1"/>
  <c r="L87" i="7" s="1"/>
  <c r="L87" i="8" s="1"/>
  <c r="M135" i="5"/>
  <c r="M125" i="6" s="1"/>
  <c r="V125" i="6" s="1"/>
  <c r="M87" i="7" s="1"/>
  <c r="M87" i="8" s="1"/>
  <c r="N135" i="5"/>
  <c r="F136" i="5"/>
  <c r="F126" i="6" s="1"/>
  <c r="G136" i="5"/>
  <c r="G126" i="6" s="1"/>
  <c r="H136" i="5"/>
  <c r="H126" i="6" s="1"/>
  <c r="I136" i="5"/>
  <c r="I126" i="6" s="1"/>
  <c r="J136" i="5"/>
  <c r="J126" i="6" s="1"/>
  <c r="K136" i="5"/>
  <c r="K126" i="6" s="1"/>
  <c r="L136" i="5"/>
  <c r="L126" i="6" s="1"/>
  <c r="M136" i="5"/>
  <c r="M126" i="6" s="1"/>
  <c r="N136" i="5"/>
  <c r="F137" i="5"/>
  <c r="F127" i="6" s="1"/>
  <c r="O127" i="6" s="1"/>
  <c r="F88" i="7" s="1"/>
  <c r="F88" i="8" s="1"/>
  <c r="G137" i="5"/>
  <c r="G127" i="6" s="1"/>
  <c r="P127" i="6" s="1"/>
  <c r="G88" i="7" s="1"/>
  <c r="G88" i="8" s="1"/>
  <c r="H137" i="5"/>
  <c r="H127" i="6" s="1"/>
  <c r="Q127" i="6" s="1"/>
  <c r="H88" i="7" s="1"/>
  <c r="H88" i="8" s="1"/>
  <c r="I137" i="5"/>
  <c r="I127" i="6" s="1"/>
  <c r="R127" i="6" s="1"/>
  <c r="I88" i="7" s="1"/>
  <c r="I88" i="8" s="1"/>
  <c r="J137" i="5"/>
  <c r="J127" i="6" s="1"/>
  <c r="S127" i="6" s="1"/>
  <c r="J88" i="7" s="1"/>
  <c r="J88" i="8" s="1"/>
  <c r="K137" i="5"/>
  <c r="K127" i="6" s="1"/>
  <c r="T127" i="6" s="1"/>
  <c r="K88" i="7" s="1"/>
  <c r="K88" i="8" s="1"/>
  <c r="L137" i="5"/>
  <c r="L127" i="6" s="1"/>
  <c r="U127" i="6" s="1"/>
  <c r="L88" i="7" s="1"/>
  <c r="L88" i="8" s="1"/>
  <c r="M137" i="5"/>
  <c r="M127" i="6" s="1"/>
  <c r="V127" i="6" s="1"/>
  <c r="M88" i="7" s="1"/>
  <c r="M88" i="8" s="1"/>
  <c r="N137" i="5"/>
  <c r="F138" i="5"/>
  <c r="F128" i="6" s="1"/>
  <c r="O128" i="6" s="1"/>
  <c r="F89" i="7" s="1"/>
  <c r="F89" i="8" s="1"/>
  <c r="G138" i="5"/>
  <c r="G128" i="6" s="1"/>
  <c r="P128" i="6" s="1"/>
  <c r="G89" i="7" s="1"/>
  <c r="G89" i="8" s="1"/>
  <c r="H138" i="5"/>
  <c r="H128" i="6" s="1"/>
  <c r="Q128" i="6" s="1"/>
  <c r="H89" i="7" s="1"/>
  <c r="H89" i="8" s="1"/>
  <c r="I138" i="5"/>
  <c r="I128" i="6" s="1"/>
  <c r="R128" i="6" s="1"/>
  <c r="I89" i="7" s="1"/>
  <c r="I89" i="8" s="1"/>
  <c r="J138" i="5"/>
  <c r="J128" i="6" s="1"/>
  <c r="S128" i="6" s="1"/>
  <c r="J89" i="7" s="1"/>
  <c r="J89" i="8" s="1"/>
  <c r="K138" i="5"/>
  <c r="K128" i="6" s="1"/>
  <c r="T128" i="6" s="1"/>
  <c r="K89" i="7" s="1"/>
  <c r="K89" i="8" s="1"/>
  <c r="L138" i="5"/>
  <c r="L128" i="6" s="1"/>
  <c r="U128" i="6" s="1"/>
  <c r="L89" i="7" s="1"/>
  <c r="L89" i="8" s="1"/>
  <c r="M138" i="5"/>
  <c r="M128" i="6" s="1"/>
  <c r="V128" i="6" s="1"/>
  <c r="M89" i="7" s="1"/>
  <c r="M89" i="8" s="1"/>
  <c r="N138" i="5"/>
  <c r="F139" i="5"/>
  <c r="F129" i="6" s="1"/>
  <c r="O129" i="6" s="1"/>
  <c r="F90" i="7" s="1"/>
  <c r="F90" i="8" s="1"/>
  <c r="G139" i="5"/>
  <c r="G129" i="6" s="1"/>
  <c r="P129" i="6" s="1"/>
  <c r="G90" i="7" s="1"/>
  <c r="G90" i="8" s="1"/>
  <c r="I71" i="9" s="1"/>
  <c r="H139" i="5"/>
  <c r="H129" i="6" s="1"/>
  <c r="Q129" i="6" s="1"/>
  <c r="H90" i="7" s="1"/>
  <c r="H90" i="8" s="1"/>
  <c r="J71" i="9" s="1"/>
  <c r="I139" i="5"/>
  <c r="I129" i="6" s="1"/>
  <c r="R129" i="6" s="1"/>
  <c r="I90" i="7" s="1"/>
  <c r="I90" i="8" s="1"/>
  <c r="J139" i="5"/>
  <c r="J129" i="6" s="1"/>
  <c r="S129" i="6" s="1"/>
  <c r="J90" i="7" s="1"/>
  <c r="J90" i="8" s="1"/>
  <c r="K139" i="5"/>
  <c r="K129" i="6" s="1"/>
  <c r="T129" i="6" s="1"/>
  <c r="K90" i="7" s="1"/>
  <c r="K90" i="8" s="1"/>
  <c r="M71" i="9" s="1"/>
  <c r="L139" i="5"/>
  <c r="L129" i="6" s="1"/>
  <c r="U129" i="6" s="1"/>
  <c r="L90" i="7" s="1"/>
  <c r="L90" i="8" s="1"/>
  <c r="N71" i="9" s="1"/>
  <c r="M139" i="5"/>
  <c r="M129" i="6" s="1"/>
  <c r="V129" i="6" s="1"/>
  <c r="M90" i="7" s="1"/>
  <c r="M90" i="8" s="1"/>
  <c r="N139" i="5"/>
  <c r="F140" i="5"/>
  <c r="F130" i="6" s="1"/>
  <c r="G140" i="5"/>
  <c r="G130" i="6" s="1"/>
  <c r="P130" i="6" s="1"/>
  <c r="G91" i="7" s="1"/>
  <c r="G91" i="8" s="1"/>
  <c r="I89" i="9" s="1"/>
  <c r="H140" i="5"/>
  <c r="H130" i="6" s="1"/>
  <c r="Q130" i="6" s="1"/>
  <c r="H91" i="7" s="1"/>
  <c r="H91" i="8" s="1"/>
  <c r="I140" i="5"/>
  <c r="I130" i="6" s="1"/>
  <c r="R130" i="6" s="1"/>
  <c r="I91" i="7" s="1"/>
  <c r="I91" i="8" s="1"/>
  <c r="J140" i="5"/>
  <c r="J130" i="6" s="1"/>
  <c r="S130" i="6" s="1"/>
  <c r="J91" i="7" s="1"/>
  <c r="J91" i="8" s="1"/>
  <c r="L89" i="9" s="1"/>
  <c r="K140" i="5"/>
  <c r="K130" i="6" s="1"/>
  <c r="T130" i="6" s="1"/>
  <c r="K91" i="7" s="1"/>
  <c r="K91" i="8" s="1"/>
  <c r="M89" i="9" s="1"/>
  <c r="L140" i="5"/>
  <c r="L130" i="6" s="1"/>
  <c r="U130" i="6" s="1"/>
  <c r="L91" i="7" s="1"/>
  <c r="L91" i="8" s="1"/>
  <c r="M140" i="5"/>
  <c r="M130" i="6" s="1"/>
  <c r="V130" i="6" s="1"/>
  <c r="M91" i="7" s="1"/>
  <c r="M91" i="8" s="1"/>
  <c r="N140" i="5"/>
  <c r="F141" i="5"/>
  <c r="F131" i="6" s="1"/>
  <c r="G141" i="5"/>
  <c r="G131" i="6" s="1"/>
  <c r="H141" i="5"/>
  <c r="H131" i="6" s="1"/>
  <c r="I141" i="5"/>
  <c r="I131" i="6" s="1"/>
  <c r="J141" i="5"/>
  <c r="J131" i="6" s="1"/>
  <c r="K141" i="5"/>
  <c r="K131" i="6" s="1"/>
  <c r="L141" i="5"/>
  <c r="L131" i="6" s="1"/>
  <c r="M141" i="5"/>
  <c r="M131" i="6" s="1"/>
  <c r="N141" i="5"/>
  <c r="F142" i="5"/>
  <c r="F132" i="6" s="1"/>
  <c r="O132" i="6" s="1"/>
  <c r="F92" i="7" s="1"/>
  <c r="F92" i="8" s="1"/>
  <c r="G142" i="5"/>
  <c r="G132" i="6" s="1"/>
  <c r="P132" i="6" s="1"/>
  <c r="G92" i="7" s="1"/>
  <c r="G92" i="8" s="1"/>
  <c r="I90" i="9" s="1"/>
  <c r="H142" i="5"/>
  <c r="H132" i="6" s="1"/>
  <c r="Q132" i="6" s="1"/>
  <c r="H92" i="7" s="1"/>
  <c r="H92" i="8" s="1"/>
  <c r="J90" i="9" s="1"/>
  <c r="I142" i="5"/>
  <c r="I132" i="6" s="1"/>
  <c r="R132" i="6" s="1"/>
  <c r="I92" i="7" s="1"/>
  <c r="I92" i="8" s="1"/>
  <c r="K90" i="9" s="1"/>
  <c r="J142" i="5"/>
  <c r="J132" i="6" s="1"/>
  <c r="S132" i="6" s="1"/>
  <c r="J92" i="7" s="1"/>
  <c r="J92" i="8" s="1"/>
  <c r="L90" i="9" s="1"/>
  <c r="K142" i="5"/>
  <c r="K132" i="6" s="1"/>
  <c r="T132" i="6" s="1"/>
  <c r="K92" i="7" s="1"/>
  <c r="K92" i="8" s="1"/>
  <c r="M90" i="9" s="1"/>
  <c r="L142" i="5"/>
  <c r="L132" i="6" s="1"/>
  <c r="U132" i="6" s="1"/>
  <c r="L92" i="7" s="1"/>
  <c r="L92" i="8" s="1"/>
  <c r="N90" i="9" s="1"/>
  <c r="M142" i="5"/>
  <c r="M132" i="6" s="1"/>
  <c r="V132" i="6" s="1"/>
  <c r="M92" i="7" s="1"/>
  <c r="M92" i="8" s="1"/>
  <c r="O90" i="9" s="1"/>
  <c r="N142" i="5"/>
  <c r="F143" i="5"/>
  <c r="F133" i="6" s="1"/>
  <c r="O133" i="6" s="1"/>
  <c r="F93" i="7" s="1"/>
  <c r="F93" i="8" s="1"/>
  <c r="G143" i="5"/>
  <c r="G133" i="6" s="1"/>
  <c r="P133" i="6" s="1"/>
  <c r="G93" i="7" s="1"/>
  <c r="G93" i="8" s="1"/>
  <c r="I91" i="9" s="1"/>
  <c r="H143" i="5"/>
  <c r="H133" i="6" s="1"/>
  <c r="Q133" i="6" s="1"/>
  <c r="H93" i="7" s="1"/>
  <c r="H93" i="8" s="1"/>
  <c r="J91" i="9" s="1"/>
  <c r="I143" i="5"/>
  <c r="I133" i="6" s="1"/>
  <c r="R133" i="6" s="1"/>
  <c r="I93" i="7" s="1"/>
  <c r="I93" i="8" s="1"/>
  <c r="K91" i="9" s="1"/>
  <c r="J143" i="5"/>
  <c r="J133" i="6" s="1"/>
  <c r="S133" i="6" s="1"/>
  <c r="J93" i="7" s="1"/>
  <c r="J93" i="8" s="1"/>
  <c r="L91" i="9" s="1"/>
  <c r="K143" i="5"/>
  <c r="K133" i="6" s="1"/>
  <c r="T133" i="6" s="1"/>
  <c r="K93" i="7" s="1"/>
  <c r="K93" i="8" s="1"/>
  <c r="M91" i="9" s="1"/>
  <c r="L143" i="5"/>
  <c r="L133" i="6" s="1"/>
  <c r="U133" i="6" s="1"/>
  <c r="L93" i="7" s="1"/>
  <c r="L93" i="8" s="1"/>
  <c r="N91" i="9" s="1"/>
  <c r="M143" i="5"/>
  <c r="M133" i="6" s="1"/>
  <c r="V133" i="6" s="1"/>
  <c r="M93" i="7" s="1"/>
  <c r="M93" i="8" s="1"/>
  <c r="O91" i="9" s="1"/>
  <c r="N143" i="5"/>
  <c r="F144" i="5"/>
  <c r="F135" i="6" s="1"/>
  <c r="G144" i="5"/>
  <c r="G135" i="6" s="1"/>
  <c r="H144" i="5"/>
  <c r="H135" i="6" s="1"/>
  <c r="I144" i="5"/>
  <c r="I135" i="6" s="1"/>
  <c r="J144" i="5"/>
  <c r="J135" i="6" s="1"/>
  <c r="K144" i="5"/>
  <c r="K135" i="6" s="1"/>
  <c r="L144" i="5"/>
  <c r="L135" i="6" s="1"/>
  <c r="M144" i="5"/>
  <c r="M135" i="6" s="1"/>
  <c r="N144" i="5"/>
  <c r="F145" i="5"/>
  <c r="F134" i="6" s="1"/>
  <c r="O134" i="6" s="1"/>
  <c r="F94" i="7" s="1"/>
  <c r="F94" i="8" s="1"/>
  <c r="G145" i="5"/>
  <c r="G134" i="6" s="1"/>
  <c r="P134" i="6" s="1"/>
  <c r="G94" i="7" s="1"/>
  <c r="G94" i="8" s="1"/>
  <c r="I92" i="9" s="1"/>
  <c r="H145" i="5"/>
  <c r="H134" i="6" s="1"/>
  <c r="Q134" i="6" s="1"/>
  <c r="H94" i="7" s="1"/>
  <c r="H94" i="8" s="1"/>
  <c r="J92" i="9" s="1"/>
  <c r="I145" i="5"/>
  <c r="I134" i="6" s="1"/>
  <c r="R134" i="6" s="1"/>
  <c r="I94" i="7" s="1"/>
  <c r="I94" i="8" s="1"/>
  <c r="J145" i="5"/>
  <c r="J134" i="6" s="1"/>
  <c r="S134" i="6" s="1"/>
  <c r="J94" i="7" s="1"/>
  <c r="J94" i="8" s="1"/>
  <c r="K145" i="5"/>
  <c r="K134" i="6" s="1"/>
  <c r="T134" i="6" s="1"/>
  <c r="K94" i="7" s="1"/>
  <c r="K94" i="8" s="1"/>
  <c r="M92" i="9" s="1"/>
  <c r="L145" i="5"/>
  <c r="L134" i="6" s="1"/>
  <c r="U134" i="6" s="1"/>
  <c r="L94" i="7" s="1"/>
  <c r="L94" i="8" s="1"/>
  <c r="N92" i="9" s="1"/>
  <c r="M145" i="5"/>
  <c r="M134" i="6" s="1"/>
  <c r="N145" i="5"/>
  <c r="F146" i="5"/>
  <c r="F136" i="6" s="1"/>
  <c r="O136" i="6" s="1"/>
  <c r="F95" i="7" s="1"/>
  <c r="F95" i="8" s="1"/>
  <c r="G146" i="5"/>
  <c r="G136" i="6" s="1"/>
  <c r="P136" i="6" s="1"/>
  <c r="G95" i="7" s="1"/>
  <c r="G95" i="8" s="1"/>
  <c r="H146" i="5"/>
  <c r="H136" i="6" s="1"/>
  <c r="Q136" i="6" s="1"/>
  <c r="H95" i="7" s="1"/>
  <c r="H95" i="8" s="1"/>
  <c r="I146" i="5"/>
  <c r="I136" i="6" s="1"/>
  <c r="R136" i="6" s="1"/>
  <c r="I95" i="7" s="1"/>
  <c r="I95" i="8" s="1"/>
  <c r="J146" i="5"/>
  <c r="J136" i="6" s="1"/>
  <c r="S136" i="6" s="1"/>
  <c r="J95" i="7" s="1"/>
  <c r="J95" i="8" s="1"/>
  <c r="K146" i="5"/>
  <c r="K136" i="6" s="1"/>
  <c r="T136" i="6" s="1"/>
  <c r="K95" i="7" s="1"/>
  <c r="K95" i="8" s="1"/>
  <c r="L146" i="5"/>
  <c r="L136" i="6" s="1"/>
  <c r="U136" i="6" s="1"/>
  <c r="L95" i="7" s="1"/>
  <c r="L95" i="8" s="1"/>
  <c r="M146" i="5"/>
  <c r="M136" i="6" s="1"/>
  <c r="V136" i="6" s="1"/>
  <c r="M95" i="7" s="1"/>
  <c r="M95" i="8" s="1"/>
  <c r="N146" i="5"/>
  <c r="F147" i="5"/>
  <c r="F137" i="6" s="1"/>
  <c r="O137" i="6" s="1"/>
  <c r="F96" i="7" s="1"/>
  <c r="F96" i="8" s="1"/>
  <c r="G147" i="5"/>
  <c r="G137" i="6" s="1"/>
  <c r="P137" i="6" s="1"/>
  <c r="G96" i="7" s="1"/>
  <c r="G96" i="8" s="1"/>
  <c r="H147" i="5"/>
  <c r="H137" i="6" s="1"/>
  <c r="Q137" i="6" s="1"/>
  <c r="H96" i="7" s="1"/>
  <c r="H96" i="8" s="1"/>
  <c r="I147" i="5"/>
  <c r="I137" i="6" s="1"/>
  <c r="R137" i="6" s="1"/>
  <c r="I96" i="7" s="1"/>
  <c r="I96" i="8" s="1"/>
  <c r="K94" i="9" s="1"/>
  <c r="J147" i="5"/>
  <c r="J137" i="6" s="1"/>
  <c r="S137" i="6" s="1"/>
  <c r="J96" i="7" s="1"/>
  <c r="J96" i="8" s="1"/>
  <c r="K147" i="5"/>
  <c r="K137" i="6" s="1"/>
  <c r="T137" i="6" s="1"/>
  <c r="K96" i="7" s="1"/>
  <c r="K96" i="8" s="1"/>
  <c r="L147" i="5"/>
  <c r="L137" i="6" s="1"/>
  <c r="U137" i="6" s="1"/>
  <c r="L96" i="7" s="1"/>
  <c r="L96" i="8" s="1"/>
  <c r="M147" i="5"/>
  <c r="M137" i="6" s="1"/>
  <c r="V137" i="6" s="1"/>
  <c r="M96" i="7" s="1"/>
  <c r="M96" i="8" s="1"/>
  <c r="O94" i="9" s="1"/>
  <c r="N147" i="5"/>
  <c r="F148" i="5"/>
  <c r="G148" i="5"/>
  <c r="H148" i="5"/>
  <c r="I148" i="5"/>
  <c r="J148" i="5"/>
  <c r="K148" i="5"/>
  <c r="L148" i="5"/>
  <c r="M148" i="5"/>
  <c r="N148" i="5"/>
  <c r="F149" i="5"/>
  <c r="F139" i="6" s="1"/>
  <c r="G149" i="5"/>
  <c r="G139" i="6" s="1"/>
  <c r="H149" i="5"/>
  <c r="H139" i="6" s="1"/>
  <c r="I149" i="5"/>
  <c r="I139" i="6" s="1"/>
  <c r="J149" i="5"/>
  <c r="J139" i="6" s="1"/>
  <c r="K149" i="5"/>
  <c r="K139" i="6" s="1"/>
  <c r="L149" i="5"/>
  <c r="L139" i="6" s="1"/>
  <c r="M149" i="5"/>
  <c r="M139" i="6" s="1"/>
  <c r="N149" i="5"/>
  <c r="F150" i="5"/>
  <c r="F138" i="6" s="1"/>
  <c r="O138" i="6" s="1"/>
  <c r="F97" i="7" s="1"/>
  <c r="F97" i="8" s="1"/>
  <c r="G150" i="5"/>
  <c r="G138" i="6" s="1"/>
  <c r="P138" i="6" s="1"/>
  <c r="G97" i="7" s="1"/>
  <c r="G97" i="8" s="1"/>
  <c r="I95" i="9" s="1"/>
  <c r="H150" i="5"/>
  <c r="H138" i="6" s="1"/>
  <c r="Q138" i="6" s="1"/>
  <c r="H97" i="7" s="1"/>
  <c r="H97" i="8" s="1"/>
  <c r="I150" i="5"/>
  <c r="I138" i="6" s="1"/>
  <c r="R138" i="6" s="1"/>
  <c r="I97" i="7" s="1"/>
  <c r="I97" i="8" s="1"/>
  <c r="J150" i="5"/>
  <c r="J138" i="6" s="1"/>
  <c r="S138" i="6" s="1"/>
  <c r="J97" i="7" s="1"/>
  <c r="J97" i="8" s="1"/>
  <c r="K150" i="5"/>
  <c r="K138" i="6" s="1"/>
  <c r="T138" i="6" s="1"/>
  <c r="K97" i="7" s="1"/>
  <c r="K97" i="8" s="1"/>
  <c r="M95" i="9" s="1"/>
  <c r="L150" i="5"/>
  <c r="L138" i="6" s="1"/>
  <c r="U138" i="6" s="1"/>
  <c r="L97" i="7" s="1"/>
  <c r="L97" i="8" s="1"/>
  <c r="M150" i="5"/>
  <c r="M138" i="6" s="1"/>
  <c r="N150" i="5"/>
  <c r="F151" i="5"/>
  <c r="F140" i="6" s="1"/>
  <c r="O140" i="6" s="1"/>
  <c r="F98" i="7" s="1"/>
  <c r="F98" i="8" s="1"/>
  <c r="G151" i="5"/>
  <c r="G140" i="6" s="1"/>
  <c r="H151" i="5"/>
  <c r="H140" i="6" s="1"/>
  <c r="Q140" i="6" s="1"/>
  <c r="H98" i="7" s="1"/>
  <c r="H98" i="8" s="1"/>
  <c r="J96" i="9" s="1"/>
  <c r="I151" i="5"/>
  <c r="I140" i="6" s="1"/>
  <c r="R140" i="6" s="1"/>
  <c r="I98" i="7" s="1"/>
  <c r="I98" i="8" s="1"/>
  <c r="K96" i="9" s="1"/>
  <c r="J151" i="5"/>
  <c r="J140" i="6" s="1"/>
  <c r="S140" i="6" s="1"/>
  <c r="J98" i="7" s="1"/>
  <c r="J98" i="8" s="1"/>
  <c r="L96" i="9" s="1"/>
  <c r="K151" i="5"/>
  <c r="K140" i="6" s="1"/>
  <c r="T140" i="6" s="1"/>
  <c r="K98" i="7" s="1"/>
  <c r="K98" i="8" s="1"/>
  <c r="M96" i="9" s="1"/>
  <c r="L151" i="5"/>
  <c r="L140" i="6" s="1"/>
  <c r="U140" i="6" s="1"/>
  <c r="L98" i="7" s="1"/>
  <c r="L98" i="8" s="1"/>
  <c r="N96" i="9" s="1"/>
  <c r="M151" i="5"/>
  <c r="M140" i="6" s="1"/>
  <c r="V140" i="6" s="1"/>
  <c r="M98" i="7" s="1"/>
  <c r="M98" i="8" s="1"/>
  <c r="O96" i="9" s="1"/>
  <c r="N151" i="5"/>
  <c r="F152" i="5"/>
  <c r="F141" i="6" s="1"/>
  <c r="G152" i="5"/>
  <c r="G141" i="6" s="1"/>
  <c r="H152" i="5"/>
  <c r="H141" i="6" s="1"/>
  <c r="I152" i="5"/>
  <c r="I141" i="6" s="1"/>
  <c r="J152" i="5"/>
  <c r="J141" i="6" s="1"/>
  <c r="K152" i="5"/>
  <c r="K141" i="6" s="1"/>
  <c r="L152" i="5"/>
  <c r="L141" i="6" s="1"/>
  <c r="M152" i="5"/>
  <c r="M141" i="6" s="1"/>
  <c r="N152" i="5"/>
  <c r="F153" i="5"/>
  <c r="F142" i="6" s="1"/>
  <c r="O142" i="6" s="1"/>
  <c r="F99" i="7" s="1"/>
  <c r="F99" i="8" s="1"/>
  <c r="G153" i="5"/>
  <c r="G142" i="6" s="1"/>
  <c r="P142" i="6" s="1"/>
  <c r="G99" i="7" s="1"/>
  <c r="G99" i="8" s="1"/>
  <c r="H153" i="5"/>
  <c r="H142" i="6" s="1"/>
  <c r="Q142" i="6" s="1"/>
  <c r="H99" i="7" s="1"/>
  <c r="H99" i="8" s="1"/>
  <c r="I153" i="5"/>
  <c r="I142" i="6" s="1"/>
  <c r="R142" i="6" s="1"/>
  <c r="I99" i="7" s="1"/>
  <c r="I99" i="8" s="1"/>
  <c r="J153" i="5"/>
  <c r="J142" i="6" s="1"/>
  <c r="S142" i="6" s="1"/>
  <c r="J99" i="7" s="1"/>
  <c r="J99" i="8" s="1"/>
  <c r="K153" i="5"/>
  <c r="K142" i="6" s="1"/>
  <c r="T142" i="6" s="1"/>
  <c r="K99" i="7" s="1"/>
  <c r="K99" i="8" s="1"/>
  <c r="L153" i="5"/>
  <c r="L142" i="6" s="1"/>
  <c r="U142" i="6" s="1"/>
  <c r="L99" i="7" s="1"/>
  <c r="L99" i="8" s="1"/>
  <c r="M153" i="5"/>
  <c r="M142" i="6" s="1"/>
  <c r="V142" i="6" s="1"/>
  <c r="M99" i="7" s="1"/>
  <c r="M99" i="8" s="1"/>
  <c r="N153" i="5"/>
  <c r="F154" i="5"/>
  <c r="F144" i="6" s="1"/>
  <c r="G154" i="5"/>
  <c r="G144" i="6" s="1"/>
  <c r="H154" i="5"/>
  <c r="H144" i="6" s="1"/>
  <c r="I154" i="5"/>
  <c r="I144" i="6" s="1"/>
  <c r="J154" i="5"/>
  <c r="J144" i="6" s="1"/>
  <c r="K154" i="5"/>
  <c r="K144" i="6" s="1"/>
  <c r="L154" i="5"/>
  <c r="L144" i="6" s="1"/>
  <c r="M154" i="5"/>
  <c r="M144" i="6" s="1"/>
  <c r="N154" i="5"/>
  <c r="F155" i="5"/>
  <c r="F143" i="6" s="1"/>
  <c r="O143" i="6" s="1"/>
  <c r="F100" i="7" s="1"/>
  <c r="F100" i="8" s="1"/>
  <c r="G155" i="5"/>
  <c r="G143" i="6" s="1"/>
  <c r="P143" i="6" s="1"/>
  <c r="G100" i="7" s="1"/>
  <c r="G100" i="8" s="1"/>
  <c r="H155" i="5"/>
  <c r="H143" i="6" s="1"/>
  <c r="Q143" i="6" s="1"/>
  <c r="H100" i="7" s="1"/>
  <c r="H100" i="8" s="1"/>
  <c r="J98" i="9" s="1"/>
  <c r="I155" i="5"/>
  <c r="I143" i="6" s="1"/>
  <c r="R143" i="6" s="1"/>
  <c r="I100" i="7" s="1"/>
  <c r="I100" i="8" s="1"/>
  <c r="J155" i="5"/>
  <c r="J143" i="6" s="1"/>
  <c r="S143" i="6" s="1"/>
  <c r="J100" i="7" s="1"/>
  <c r="J100" i="8" s="1"/>
  <c r="K155" i="5"/>
  <c r="K143" i="6" s="1"/>
  <c r="T143" i="6" s="1"/>
  <c r="K100" i="7" s="1"/>
  <c r="K100" i="8" s="1"/>
  <c r="L155" i="5"/>
  <c r="L143" i="6" s="1"/>
  <c r="U143" i="6" s="1"/>
  <c r="L100" i="7" s="1"/>
  <c r="L100" i="8" s="1"/>
  <c r="N98" i="9" s="1"/>
  <c r="M155" i="5"/>
  <c r="M143" i="6" s="1"/>
  <c r="N155" i="5"/>
  <c r="F156" i="5"/>
  <c r="F145" i="6" s="1"/>
  <c r="O145" i="6" s="1"/>
  <c r="F101" i="7" s="1"/>
  <c r="F101" i="8" s="1"/>
  <c r="G156" i="5"/>
  <c r="G145" i="6" s="1"/>
  <c r="P145" i="6" s="1"/>
  <c r="G101" i="7" s="1"/>
  <c r="G101" i="8" s="1"/>
  <c r="H156" i="5"/>
  <c r="H145" i="6" s="1"/>
  <c r="Q145" i="6" s="1"/>
  <c r="H101" i="7" s="1"/>
  <c r="H101" i="8" s="1"/>
  <c r="I156" i="5"/>
  <c r="I145" i="6" s="1"/>
  <c r="R145" i="6" s="1"/>
  <c r="I101" i="7" s="1"/>
  <c r="I101" i="8" s="1"/>
  <c r="J156" i="5"/>
  <c r="J145" i="6" s="1"/>
  <c r="S145" i="6" s="1"/>
  <c r="J101" i="7" s="1"/>
  <c r="J101" i="8" s="1"/>
  <c r="K156" i="5"/>
  <c r="K145" i="6" s="1"/>
  <c r="T145" i="6" s="1"/>
  <c r="K101" i="7" s="1"/>
  <c r="K101" i="8" s="1"/>
  <c r="L156" i="5"/>
  <c r="L145" i="6" s="1"/>
  <c r="U145" i="6" s="1"/>
  <c r="L101" i="7" s="1"/>
  <c r="L101" i="8" s="1"/>
  <c r="M156" i="5"/>
  <c r="M145" i="6" s="1"/>
  <c r="N156" i="5"/>
  <c r="F157" i="5"/>
  <c r="F146" i="6" s="1"/>
  <c r="G157" i="5"/>
  <c r="G146" i="6" s="1"/>
  <c r="H157" i="5"/>
  <c r="H146" i="6" s="1"/>
  <c r="I157" i="5"/>
  <c r="I146" i="6" s="1"/>
  <c r="J157" i="5"/>
  <c r="J146" i="6" s="1"/>
  <c r="K157" i="5"/>
  <c r="K146" i="6" s="1"/>
  <c r="L157" i="5"/>
  <c r="L146" i="6" s="1"/>
  <c r="M157" i="5"/>
  <c r="M146" i="6" s="1"/>
  <c r="N157" i="5"/>
  <c r="F158" i="5"/>
  <c r="F147" i="6" s="1"/>
  <c r="O147" i="6" s="1"/>
  <c r="F102" i="7" s="1"/>
  <c r="F102" i="8" s="1"/>
  <c r="G158" i="5"/>
  <c r="G147" i="6" s="1"/>
  <c r="P147" i="6" s="1"/>
  <c r="G102" i="7" s="1"/>
  <c r="G102" i="8" s="1"/>
  <c r="I94" i="9" s="1"/>
  <c r="H158" i="5"/>
  <c r="H147" i="6" s="1"/>
  <c r="Q147" i="6" s="1"/>
  <c r="H102" i="7" s="1"/>
  <c r="H102" i="8" s="1"/>
  <c r="I158" i="5"/>
  <c r="I147" i="6" s="1"/>
  <c r="R147" i="6" s="1"/>
  <c r="I102" i="7" s="1"/>
  <c r="I102" i="8" s="1"/>
  <c r="J158" i="5"/>
  <c r="J147" i="6" s="1"/>
  <c r="S147" i="6" s="1"/>
  <c r="J102" i="7" s="1"/>
  <c r="J102" i="8" s="1"/>
  <c r="K158" i="5"/>
  <c r="K147" i="6" s="1"/>
  <c r="T147" i="6" s="1"/>
  <c r="K102" i="7" s="1"/>
  <c r="K102" i="8" s="1"/>
  <c r="M94" i="9" s="1"/>
  <c r="L158" i="5"/>
  <c r="L147" i="6" s="1"/>
  <c r="U147" i="6" s="1"/>
  <c r="L102" i="7" s="1"/>
  <c r="L102" i="8" s="1"/>
  <c r="M158" i="5"/>
  <c r="M147" i="6" s="1"/>
  <c r="N158" i="5"/>
  <c r="F159" i="5"/>
  <c r="F148" i="6" s="1"/>
  <c r="G159" i="5"/>
  <c r="G148" i="6" s="1"/>
  <c r="H159" i="5"/>
  <c r="H148" i="6" s="1"/>
  <c r="I159" i="5"/>
  <c r="I148" i="6" s="1"/>
  <c r="J159" i="5"/>
  <c r="J148" i="6" s="1"/>
  <c r="K159" i="5"/>
  <c r="K148" i="6" s="1"/>
  <c r="L159" i="5"/>
  <c r="L148" i="6" s="1"/>
  <c r="M159" i="5"/>
  <c r="M148" i="6" s="1"/>
  <c r="N159" i="5"/>
  <c r="F160" i="5"/>
  <c r="F149" i="6" s="1"/>
  <c r="O149" i="6" s="1"/>
  <c r="F103" i="7" s="1"/>
  <c r="F103" i="8" s="1"/>
  <c r="G160" i="5"/>
  <c r="G149" i="6" s="1"/>
  <c r="P149" i="6" s="1"/>
  <c r="G103" i="7" s="1"/>
  <c r="G103" i="8" s="1"/>
  <c r="H160" i="5"/>
  <c r="H149" i="6" s="1"/>
  <c r="Q149" i="6" s="1"/>
  <c r="H103" i="7" s="1"/>
  <c r="H103" i="8" s="1"/>
  <c r="J93" i="9" s="1"/>
  <c r="I160" i="5"/>
  <c r="I149" i="6" s="1"/>
  <c r="R149" i="6" s="1"/>
  <c r="I103" i="7" s="1"/>
  <c r="I103" i="8" s="1"/>
  <c r="K93" i="9" s="1"/>
  <c r="J160" i="5"/>
  <c r="J149" i="6" s="1"/>
  <c r="S149" i="6" s="1"/>
  <c r="J103" i="7" s="1"/>
  <c r="J103" i="8" s="1"/>
  <c r="K160" i="5"/>
  <c r="K149" i="6" s="1"/>
  <c r="T149" i="6" s="1"/>
  <c r="K103" i="7" s="1"/>
  <c r="K103" i="8" s="1"/>
  <c r="L160" i="5"/>
  <c r="L149" i="6" s="1"/>
  <c r="U149" i="6" s="1"/>
  <c r="L103" i="7" s="1"/>
  <c r="L103" i="8" s="1"/>
  <c r="N93" i="9" s="1"/>
  <c r="M160" i="5"/>
  <c r="M149" i="6" s="1"/>
  <c r="V149" i="6" s="1"/>
  <c r="M103" i="7" s="1"/>
  <c r="M103" i="8" s="1"/>
  <c r="O93" i="9" s="1"/>
  <c r="N160" i="5"/>
  <c r="F161" i="5"/>
  <c r="F150" i="6" s="1"/>
  <c r="O150" i="6" s="1"/>
  <c r="F104" i="7" s="1"/>
  <c r="F104" i="8" s="1"/>
  <c r="G161" i="5"/>
  <c r="G150" i="6" s="1"/>
  <c r="P150" i="6" s="1"/>
  <c r="G104" i="7" s="1"/>
  <c r="G104" i="8" s="1"/>
  <c r="I102" i="9" s="1"/>
  <c r="H161" i="5"/>
  <c r="H150" i="6" s="1"/>
  <c r="Q150" i="6" s="1"/>
  <c r="H104" i="7" s="1"/>
  <c r="H104" i="8" s="1"/>
  <c r="I161" i="5"/>
  <c r="I150" i="6" s="1"/>
  <c r="R150" i="6" s="1"/>
  <c r="I104" i="7" s="1"/>
  <c r="I104" i="8" s="1"/>
  <c r="K102" i="9" s="1"/>
  <c r="J161" i="5"/>
  <c r="J150" i="6" s="1"/>
  <c r="S150" i="6" s="1"/>
  <c r="J104" i="7" s="1"/>
  <c r="J104" i="8" s="1"/>
  <c r="K161" i="5"/>
  <c r="K150" i="6" s="1"/>
  <c r="T150" i="6" s="1"/>
  <c r="K104" i="7" s="1"/>
  <c r="K104" i="8" s="1"/>
  <c r="M102" i="9" s="1"/>
  <c r="L161" i="5"/>
  <c r="L150" i="6" s="1"/>
  <c r="U150" i="6" s="1"/>
  <c r="L104" i="7" s="1"/>
  <c r="L104" i="8" s="1"/>
  <c r="M161" i="5"/>
  <c r="M150" i="6" s="1"/>
  <c r="V150" i="6" s="1"/>
  <c r="M104" i="7" s="1"/>
  <c r="M104" i="8" s="1"/>
  <c r="O102" i="9" s="1"/>
  <c r="N161" i="5"/>
  <c r="F162" i="5"/>
  <c r="F151" i="6" s="1"/>
  <c r="O151" i="6" s="1"/>
  <c r="F105" i="7" s="1"/>
  <c r="F105" i="8" s="1"/>
  <c r="G162" i="5"/>
  <c r="G151" i="6" s="1"/>
  <c r="P151" i="6" s="1"/>
  <c r="G105" i="7" s="1"/>
  <c r="G105" i="8" s="1"/>
  <c r="H162" i="5"/>
  <c r="H151" i="6" s="1"/>
  <c r="Q151" i="6" s="1"/>
  <c r="H105" i="7" s="1"/>
  <c r="H105" i="8" s="1"/>
  <c r="I162" i="5"/>
  <c r="I151" i="6" s="1"/>
  <c r="R151" i="6" s="1"/>
  <c r="I105" i="7" s="1"/>
  <c r="I105" i="8" s="1"/>
  <c r="K61" i="9" s="1"/>
  <c r="J162" i="5"/>
  <c r="J151" i="6" s="1"/>
  <c r="S151" i="6" s="1"/>
  <c r="J105" i="7" s="1"/>
  <c r="J105" i="8" s="1"/>
  <c r="K162" i="5"/>
  <c r="K151" i="6" s="1"/>
  <c r="T151" i="6" s="1"/>
  <c r="K105" i="7" s="1"/>
  <c r="K105" i="8" s="1"/>
  <c r="L162" i="5"/>
  <c r="L151" i="6" s="1"/>
  <c r="U151" i="6" s="1"/>
  <c r="L105" i="7" s="1"/>
  <c r="L105" i="8" s="1"/>
  <c r="N61" i="9" s="1"/>
  <c r="M162" i="5"/>
  <c r="M151" i="6" s="1"/>
  <c r="V151" i="6" s="1"/>
  <c r="M105" i="7" s="1"/>
  <c r="M105" i="8" s="1"/>
  <c r="O61" i="9" s="1"/>
  <c r="N162" i="5"/>
  <c r="F163" i="5"/>
  <c r="F153" i="6" s="1"/>
  <c r="G163" i="5"/>
  <c r="G153" i="6" s="1"/>
  <c r="H163" i="5"/>
  <c r="H153" i="6" s="1"/>
  <c r="I163" i="5"/>
  <c r="I153" i="6" s="1"/>
  <c r="J163" i="5"/>
  <c r="J153" i="6" s="1"/>
  <c r="K163" i="5"/>
  <c r="K153" i="6" s="1"/>
  <c r="L163" i="5"/>
  <c r="L153" i="6" s="1"/>
  <c r="M163" i="5"/>
  <c r="M153" i="6" s="1"/>
  <c r="N163" i="5"/>
  <c r="F164" i="5"/>
  <c r="F152" i="6" s="1"/>
  <c r="O152" i="6" s="1"/>
  <c r="F106" i="7" s="1"/>
  <c r="F106" i="8" s="1"/>
  <c r="G164" i="5"/>
  <c r="G152" i="6" s="1"/>
  <c r="P152" i="6" s="1"/>
  <c r="G106" i="7" s="1"/>
  <c r="G106" i="8" s="1"/>
  <c r="H164" i="5"/>
  <c r="H152" i="6" s="1"/>
  <c r="Q152" i="6" s="1"/>
  <c r="H106" i="7" s="1"/>
  <c r="H106" i="8" s="1"/>
  <c r="I164" i="5"/>
  <c r="I152" i="6" s="1"/>
  <c r="R152" i="6" s="1"/>
  <c r="I106" i="7" s="1"/>
  <c r="I106" i="8" s="1"/>
  <c r="J164" i="5"/>
  <c r="J152" i="6" s="1"/>
  <c r="S152" i="6" s="1"/>
  <c r="J106" i="7" s="1"/>
  <c r="J106" i="8" s="1"/>
  <c r="K164" i="5"/>
  <c r="K152" i="6" s="1"/>
  <c r="T152" i="6" s="1"/>
  <c r="K106" i="7" s="1"/>
  <c r="K106" i="8" s="1"/>
  <c r="L164" i="5"/>
  <c r="L152" i="6" s="1"/>
  <c r="U152" i="6" s="1"/>
  <c r="L106" i="7" s="1"/>
  <c r="L106" i="8" s="1"/>
  <c r="M164" i="5"/>
  <c r="M152" i="6" s="1"/>
  <c r="N164" i="5"/>
  <c r="F165" i="5"/>
  <c r="F155" i="6" s="1"/>
  <c r="G165" i="5"/>
  <c r="G155" i="6" s="1"/>
  <c r="H165" i="5"/>
  <c r="H155" i="6" s="1"/>
  <c r="I165" i="5"/>
  <c r="I155" i="6" s="1"/>
  <c r="J165" i="5"/>
  <c r="J155" i="6" s="1"/>
  <c r="K165" i="5"/>
  <c r="K155" i="6" s="1"/>
  <c r="L165" i="5"/>
  <c r="L155" i="6" s="1"/>
  <c r="M165" i="5"/>
  <c r="M155" i="6" s="1"/>
  <c r="N165" i="5"/>
  <c r="F166" i="5"/>
  <c r="F154" i="6" s="1"/>
  <c r="O154" i="6" s="1"/>
  <c r="F107" i="7" s="1"/>
  <c r="F107" i="8" s="1"/>
  <c r="G166" i="5"/>
  <c r="G154" i="6" s="1"/>
  <c r="P154" i="6" s="1"/>
  <c r="G107" i="7" s="1"/>
  <c r="G107" i="8" s="1"/>
  <c r="I105" i="9" s="1"/>
  <c r="H166" i="5"/>
  <c r="H154" i="6" s="1"/>
  <c r="Q154" i="6" s="1"/>
  <c r="H107" i="7" s="1"/>
  <c r="H107" i="8" s="1"/>
  <c r="I166" i="5"/>
  <c r="I154" i="6" s="1"/>
  <c r="R154" i="6" s="1"/>
  <c r="I107" i="7" s="1"/>
  <c r="I107" i="8" s="1"/>
  <c r="K105" i="9" s="1"/>
  <c r="J166" i="5"/>
  <c r="J154" i="6" s="1"/>
  <c r="S154" i="6" s="1"/>
  <c r="J107" i="7" s="1"/>
  <c r="J107" i="8" s="1"/>
  <c r="L105" i="9" s="1"/>
  <c r="K166" i="5"/>
  <c r="K154" i="6" s="1"/>
  <c r="T154" i="6" s="1"/>
  <c r="K107" i="7" s="1"/>
  <c r="K107" i="8" s="1"/>
  <c r="M105" i="9" s="1"/>
  <c r="L166" i="5"/>
  <c r="L154" i="6" s="1"/>
  <c r="U154" i="6" s="1"/>
  <c r="L107" i="7" s="1"/>
  <c r="L107" i="8" s="1"/>
  <c r="M166" i="5"/>
  <c r="M154" i="6" s="1"/>
  <c r="N166" i="5"/>
  <c r="F167" i="5"/>
  <c r="F156" i="6" s="1"/>
  <c r="O156" i="6" s="1"/>
  <c r="F108" i="7" s="1"/>
  <c r="F108" i="8" s="1"/>
  <c r="G167" i="5"/>
  <c r="G156" i="6" s="1"/>
  <c r="P156" i="6" s="1"/>
  <c r="G108" i="7" s="1"/>
  <c r="G108" i="8" s="1"/>
  <c r="H167" i="5"/>
  <c r="H156" i="6" s="1"/>
  <c r="Q156" i="6" s="1"/>
  <c r="H108" i="7" s="1"/>
  <c r="H108" i="8" s="1"/>
  <c r="J12" i="9" s="1"/>
  <c r="I167" i="5"/>
  <c r="I156" i="6" s="1"/>
  <c r="R156" i="6" s="1"/>
  <c r="I108" i="7" s="1"/>
  <c r="I108" i="8" s="1"/>
  <c r="J167" i="5"/>
  <c r="J156" i="6" s="1"/>
  <c r="S156" i="6" s="1"/>
  <c r="J108" i="7" s="1"/>
  <c r="J108" i="8" s="1"/>
  <c r="K167" i="5"/>
  <c r="K156" i="6" s="1"/>
  <c r="T156" i="6" s="1"/>
  <c r="K108" i="7" s="1"/>
  <c r="K108" i="8" s="1"/>
  <c r="L167" i="5"/>
  <c r="L156" i="6" s="1"/>
  <c r="U156" i="6" s="1"/>
  <c r="L108" i="7" s="1"/>
  <c r="L108" i="8" s="1"/>
  <c r="N12" i="9" s="1"/>
  <c r="M167" i="5"/>
  <c r="M156" i="6" s="1"/>
  <c r="V156" i="6" s="1"/>
  <c r="M108" i="7" s="1"/>
  <c r="M108" i="8" s="1"/>
  <c r="N167" i="5"/>
  <c r="F169" i="5"/>
  <c r="F158" i="6" s="1"/>
  <c r="G169" i="5"/>
  <c r="G158" i="6" s="1"/>
  <c r="H169" i="5"/>
  <c r="H158" i="6" s="1"/>
  <c r="I169" i="5"/>
  <c r="I158" i="6" s="1"/>
  <c r="J169" i="5"/>
  <c r="J158" i="6" s="1"/>
  <c r="K169" i="5"/>
  <c r="K158" i="6" s="1"/>
  <c r="L169" i="5"/>
  <c r="L158" i="6" s="1"/>
  <c r="M169" i="5"/>
  <c r="M158" i="6" s="1"/>
  <c r="N169" i="5"/>
  <c r="F168" i="5"/>
  <c r="F157" i="6" s="1"/>
  <c r="O157" i="6" s="1"/>
  <c r="F109" i="7" s="1"/>
  <c r="F109" i="8" s="1"/>
  <c r="G168" i="5"/>
  <c r="G157" i="6" s="1"/>
  <c r="P157" i="6" s="1"/>
  <c r="G109" i="7" s="1"/>
  <c r="G109" i="8" s="1"/>
  <c r="H168" i="5"/>
  <c r="H157" i="6" s="1"/>
  <c r="Q157" i="6" s="1"/>
  <c r="H109" i="7" s="1"/>
  <c r="H109" i="8" s="1"/>
  <c r="J101" i="9" s="1"/>
  <c r="I168" i="5"/>
  <c r="I157" i="6" s="1"/>
  <c r="R157" i="6" s="1"/>
  <c r="I109" i="7" s="1"/>
  <c r="I109" i="8" s="1"/>
  <c r="J168" i="5"/>
  <c r="J157" i="6" s="1"/>
  <c r="S157" i="6" s="1"/>
  <c r="J109" i="7" s="1"/>
  <c r="J109" i="8" s="1"/>
  <c r="K168" i="5"/>
  <c r="K157" i="6" s="1"/>
  <c r="T157" i="6" s="1"/>
  <c r="K109" i="7" s="1"/>
  <c r="K109" i="8" s="1"/>
  <c r="L168" i="5"/>
  <c r="L157" i="6" s="1"/>
  <c r="U157" i="6" s="1"/>
  <c r="L109" i="7" s="1"/>
  <c r="L109" i="8" s="1"/>
  <c r="N101" i="9" s="1"/>
  <c r="M168" i="5"/>
  <c r="M157" i="6" s="1"/>
  <c r="N168" i="5"/>
  <c r="F170" i="5"/>
  <c r="G170" i="5"/>
  <c r="H170" i="5"/>
  <c r="I170" i="5"/>
  <c r="J170" i="5"/>
  <c r="K170" i="5"/>
  <c r="L170" i="5"/>
  <c r="M170" i="5"/>
  <c r="N170" i="5"/>
  <c r="F171" i="5"/>
  <c r="F159" i="6" s="1"/>
  <c r="O159" i="6" s="1"/>
  <c r="F110" i="7" s="1"/>
  <c r="F110" i="8" s="1"/>
  <c r="G171" i="5"/>
  <c r="G159" i="6" s="1"/>
  <c r="P159" i="6" s="1"/>
  <c r="G110" i="7" s="1"/>
  <c r="G110" i="8" s="1"/>
  <c r="H171" i="5"/>
  <c r="H159" i="6" s="1"/>
  <c r="Q159" i="6" s="1"/>
  <c r="H110" i="7" s="1"/>
  <c r="H110" i="8" s="1"/>
  <c r="I171" i="5"/>
  <c r="I159" i="6" s="1"/>
  <c r="R159" i="6" s="1"/>
  <c r="I110" i="7" s="1"/>
  <c r="I110" i="8" s="1"/>
  <c r="J171" i="5"/>
  <c r="J159" i="6" s="1"/>
  <c r="S159" i="6" s="1"/>
  <c r="J110" i="7" s="1"/>
  <c r="J110" i="8" s="1"/>
  <c r="K171" i="5"/>
  <c r="K159" i="6" s="1"/>
  <c r="T159" i="6" s="1"/>
  <c r="K110" i="7" s="1"/>
  <c r="K110" i="8" s="1"/>
  <c r="L171" i="5"/>
  <c r="L159" i="6" s="1"/>
  <c r="U159" i="6" s="1"/>
  <c r="L110" i="7" s="1"/>
  <c r="L110" i="8" s="1"/>
  <c r="M171" i="5"/>
  <c r="M159" i="6" s="1"/>
  <c r="V159" i="6" s="1"/>
  <c r="M110" i="7" s="1"/>
  <c r="M110" i="8" s="1"/>
  <c r="N171" i="5"/>
  <c r="F172" i="5"/>
  <c r="F160" i="6" s="1"/>
  <c r="O160" i="6" s="1"/>
  <c r="F111" i="7" s="1"/>
  <c r="F111" i="8" s="1"/>
  <c r="G172" i="5"/>
  <c r="G160" i="6" s="1"/>
  <c r="P160" i="6" s="1"/>
  <c r="G111" i="7" s="1"/>
  <c r="G111" i="8" s="1"/>
  <c r="I109" i="9" s="1"/>
  <c r="H172" i="5"/>
  <c r="H160" i="6" s="1"/>
  <c r="Q160" i="6" s="1"/>
  <c r="H111" i="7" s="1"/>
  <c r="H111" i="8" s="1"/>
  <c r="I172" i="5"/>
  <c r="I160" i="6" s="1"/>
  <c r="R160" i="6" s="1"/>
  <c r="I111" i="7" s="1"/>
  <c r="I111" i="8" s="1"/>
  <c r="K109" i="9" s="1"/>
  <c r="J172" i="5"/>
  <c r="J160" i="6" s="1"/>
  <c r="S160" i="6" s="1"/>
  <c r="J111" i="7" s="1"/>
  <c r="J111" i="8" s="1"/>
  <c r="L109" i="9" s="1"/>
  <c r="K172" i="5"/>
  <c r="K160" i="6" s="1"/>
  <c r="T160" i="6" s="1"/>
  <c r="K111" i="7" s="1"/>
  <c r="K111" i="8" s="1"/>
  <c r="M109" i="9" s="1"/>
  <c r="L172" i="5"/>
  <c r="L160" i="6" s="1"/>
  <c r="U160" i="6" s="1"/>
  <c r="L111" i="7" s="1"/>
  <c r="L111" i="8" s="1"/>
  <c r="M172" i="5"/>
  <c r="M160" i="6" s="1"/>
  <c r="V160" i="6" s="1"/>
  <c r="M111" i="7" s="1"/>
  <c r="M111" i="8" s="1"/>
  <c r="O109" i="9" s="1"/>
  <c r="N172" i="5"/>
  <c r="F173" i="5"/>
  <c r="G173" i="5"/>
  <c r="H173" i="5"/>
  <c r="I173" i="5"/>
  <c r="J173" i="5"/>
  <c r="K173" i="5"/>
  <c r="L173" i="5"/>
  <c r="M173" i="5"/>
  <c r="N173" i="5"/>
  <c r="F174" i="5"/>
  <c r="F161" i="6" s="1"/>
  <c r="O161" i="6" s="1"/>
  <c r="F112" i="7" s="1"/>
  <c r="F112" i="8" s="1"/>
  <c r="G174" i="5"/>
  <c r="G161" i="6" s="1"/>
  <c r="P161" i="6" s="1"/>
  <c r="G112" i="7" s="1"/>
  <c r="G112" i="8" s="1"/>
  <c r="H174" i="5"/>
  <c r="H161" i="6" s="1"/>
  <c r="Q161" i="6" s="1"/>
  <c r="H112" i="7" s="1"/>
  <c r="H112" i="8" s="1"/>
  <c r="I174" i="5"/>
  <c r="I161" i="6" s="1"/>
  <c r="R161" i="6" s="1"/>
  <c r="I112" i="7" s="1"/>
  <c r="I112" i="8" s="1"/>
  <c r="J174" i="5"/>
  <c r="J161" i="6" s="1"/>
  <c r="S161" i="6" s="1"/>
  <c r="J112" i="7" s="1"/>
  <c r="J112" i="8" s="1"/>
  <c r="K174" i="5"/>
  <c r="K161" i="6" s="1"/>
  <c r="T161" i="6" s="1"/>
  <c r="K112" i="7" s="1"/>
  <c r="K112" i="8" s="1"/>
  <c r="L174" i="5"/>
  <c r="L161" i="6" s="1"/>
  <c r="U161" i="6" s="1"/>
  <c r="L112" i="7" s="1"/>
  <c r="L112" i="8" s="1"/>
  <c r="M174" i="5"/>
  <c r="M161" i="6" s="1"/>
  <c r="V161" i="6" s="1"/>
  <c r="M112" i="7" s="1"/>
  <c r="M112" i="8" s="1"/>
  <c r="N174" i="5"/>
  <c r="F175" i="5"/>
  <c r="F162" i="6" s="1"/>
  <c r="O162" i="6" s="1"/>
  <c r="F113" i="7" s="1"/>
  <c r="F113" i="8" s="1"/>
  <c r="G175" i="5"/>
  <c r="G162" i="6" s="1"/>
  <c r="P162" i="6" s="1"/>
  <c r="G113" i="7" s="1"/>
  <c r="G113" i="8" s="1"/>
  <c r="H175" i="5"/>
  <c r="H162" i="6" s="1"/>
  <c r="Q162" i="6" s="1"/>
  <c r="H113" i="7" s="1"/>
  <c r="H113" i="8" s="1"/>
  <c r="I175" i="5"/>
  <c r="I162" i="6" s="1"/>
  <c r="R162" i="6" s="1"/>
  <c r="I113" i="7" s="1"/>
  <c r="I113" i="8" s="1"/>
  <c r="K141" i="9" s="1"/>
  <c r="J175" i="5"/>
  <c r="J162" i="6" s="1"/>
  <c r="S162" i="6" s="1"/>
  <c r="J113" i="7" s="1"/>
  <c r="J113" i="8" s="1"/>
  <c r="K175" i="5"/>
  <c r="K162" i="6" s="1"/>
  <c r="T162" i="6" s="1"/>
  <c r="K113" i="7" s="1"/>
  <c r="K113" i="8" s="1"/>
  <c r="L175" i="5"/>
  <c r="L162" i="6" s="1"/>
  <c r="U162" i="6" s="1"/>
  <c r="L113" i="7" s="1"/>
  <c r="L113" i="8" s="1"/>
  <c r="M175" i="5"/>
  <c r="M162" i="6" s="1"/>
  <c r="V162" i="6" s="1"/>
  <c r="M113" i="7" s="1"/>
  <c r="M113" i="8" s="1"/>
  <c r="O141" i="9" s="1"/>
  <c r="N175" i="5"/>
  <c r="F176" i="5"/>
  <c r="F163" i="6" s="1"/>
  <c r="O163" i="6" s="1"/>
  <c r="F114" i="7" s="1"/>
  <c r="F114" i="8" s="1"/>
  <c r="G176" i="5"/>
  <c r="G163" i="6" s="1"/>
  <c r="P163" i="6" s="1"/>
  <c r="G114" i="7" s="1"/>
  <c r="G114" i="8" s="1"/>
  <c r="H176" i="5"/>
  <c r="H163" i="6" s="1"/>
  <c r="Q163" i="6" s="1"/>
  <c r="H114" i="7" s="1"/>
  <c r="H114" i="8" s="1"/>
  <c r="I176" i="5"/>
  <c r="I163" i="6" s="1"/>
  <c r="R163" i="6" s="1"/>
  <c r="I114" i="7" s="1"/>
  <c r="I114" i="8" s="1"/>
  <c r="K44" i="9" s="1"/>
  <c r="J176" i="5"/>
  <c r="J163" i="6" s="1"/>
  <c r="S163" i="6" s="1"/>
  <c r="J114" i="7" s="1"/>
  <c r="J114" i="8" s="1"/>
  <c r="L44" i="9" s="1"/>
  <c r="K176" i="5"/>
  <c r="K163" i="6" s="1"/>
  <c r="T163" i="6" s="1"/>
  <c r="K114" i="7" s="1"/>
  <c r="K114" i="8" s="1"/>
  <c r="L176" i="5"/>
  <c r="L163" i="6" s="1"/>
  <c r="U163" i="6" s="1"/>
  <c r="L114" i="7" s="1"/>
  <c r="L114" i="8" s="1"/>
  <c r="M176" i="5"/>
  <c r="M163" i="6" s="1"/>
  <c r="V163" i="6" s="1"/>
  <c r="M114" i="7" s="1"/>
  <c r="M114" i="8" s="1"/>
  <c r="O44" i="9" s="1"/>
  <c r="N176" i="5"/>
  <c r="F177" i="5"/>
  <c r="F164" i="6" s="1"/>
  <c r="O164" i="6" s="1"/>
  <c r="F115" i="7" s="1"/>
  <c r="F115" i="8" s="1"/>
  <c r="G177" i="5"/>
  <c r="G164" i="6" s="1"/>
  <c r="P164" i="6" s="1"/>
  <c r="G115" i="7" s="1"/>
  <c r="G115" i="8" s="1"/>
  <c r="I246" i="9" s="1"/>
  <c r="H177" i="5"/>
  <c r="H164" i="6" s="1"/>
  <c r="Q164" i="6" s="1"/>
  <c r="H115" i="7" s="1"/>
  <c r="H115" i="8" s="1"/>
  <c r="I177" i="5"/>
  <c r="I164" i="6" s="1"/>
  <c r="R164" i="6" s="1"/>
  <c r="I115" i="7" s="1"/>
  <c r="I115" i="8" s="1"/>
  <c r="J177" i="5"/>
  <c r="J164" i="6" s="1"/>
  <c r="S164" i="6" s="1"/>
  <c r="J115" i="7" s="1"/>
  <c r="J115" i="8" s="1"/>
  <c r="K177" i="5"/>
  <c r="K164" i="6" s="1"/>
  <c r="T164" i="6" s="1"/>
  <c r="K115" i="7" s="1"/>
  <c r="K115" i="8" s="1"/>
  <c r="M246" i="9" s="1"/>
  <c r="L177" i="5"/>
  <c r="L164" i="6" s="1"/>
  <c r="U164" i="6" s="1"/>
  <c r="L115" i="7" s="1"/>
  <c r="L115" i="8" s="1"/>
  <c r="M177" i="5"/>
  <c r="M164" i="6" s="1"/>
  <c r="V164" i="6" s="1"/>
  <c r="M115" i="7" s="1"/>
  <c r="M115" i="8" s="1"/>
  <c r="N177" i="5"/>
  <c r="F178" i="5"/>
  <c r="F165" i="6" s="1"/>
  <c r="O165" i="6" s="1"/>
  <c r="F116" i="7" s="1"/>
  <c r="F116" i="8" s="1"/>
  <c r="G178" i="5"/>
  <c r="G165" i="6" s="1"/>
  <c r="P165" i="6" s="1"/>
  <c r="G116" i="7" s="1"/>
  <c r="G116" i="8" s="1"/>
  <c r="H178" i="5"/>
  <c r="H165" i="6" s="1"/>
  <c r="Q165" i="6" s="1"/>
  <c r="H116" i="7" s="1"/>
  <c r="H116" i="8" s="1"/>
  <c r="I178" i="5"/>
  <c r="I165" i="6" s="1"/>
  <c r="R165" i="6" s="1"/>
  <c r="I116" i="7" s="1"/>
  <c r="I116" i="8" s="1"/>
  <c r="K114" i="9" s="1"/>
  <c r="J178" i="5"/>
  <c r="J165" i="6" s="1"/>
  <c r="S165" i="6" s="1"/>
  <c r="J116" i="7" s="1"/>
  <c r="J116" i="8" s="1"/>
  <c r="L114" i="9" s="1"/>
  <c r="K178" i="5"/>
  <c r="K165" i="6" s="1"/>
  <c r="T165" i="6" s="1"/>
  <c r="K116" i="7" s="1"/>
  <c r="K116" i="8" s="1"/>
  <c r="L178" i="5"/>
  <c r="L165" i="6" s="1"/>
  <c r="U165" i="6" s="1"/>
  <c r="L116" i="7" s="1"/>
  <c r="L116" i="8" s="1"/>
  <c r="M178" i="5"/>
  <c r="M165" i="6" s="1"/>
  <c r="V165" i="6" s="1"/>
  <c r="M116" i="7" s="1"/>
  <c r="M116" i="8" s="1"/>
  <c r="O114" i="9" s="1"/>
  <c r="N178" i="5"/>
  <c r="F179" i="5"/>
  <c r="F167" i="6" s="1"/>
  <c r="G179" i="5"/>
  <c r="G167" i="6" s="1"/>
  <c r="H179" i="5"/>
  <c r="H167" i="6" s="1"/>
  <c r="I179" i="5"/>
  <c r="I167" i="6" s="1"/>
  <c r="J179" i="5"/>
  <c r="J167" i="6" s="1"/>
  <c r="K179" i="5"/>
  <c r="K167" i="6" s="1"/>
  <c r="L179" i="5"/>
  <c r="L167" i="6" s="1"/>
  <c r="M179" i="5"/>
  <c r="M167" i="6" s="1"/>
  <c r="N179" i="5"/>
  <c r="F180" i="5"/>
  <c r="F166" i="6" s="1"/>
  <c r="O166" i="6" s="1"/>
  <c r="F117" i="7" s="1"/>
  <c r="F117" i="8" s="1"/>
  <c r="G180" i="5"/>
  <c r="G166" i="6" s="1"/>
  <c r="P166" i="6" s="1"/>
  <c r="G117" i="7" s="1"/>
  <c r="G117" i="8" s="1"/>
  <c r="H180" i="5"/>
  <c r="H166" i="6" s="1"/>
  <c r="Q166" i="6" s="1"/>
  <c r="H117" i="7" s="1"/>
  <c r="H117" i="8" s="1"/>
  <c r="I180" i="5"/>
  <c r="I166" i="6" s="1"/>
  <c r="R166" i="6" s="1"/>
  <c r="I117" i="7" s="1"/>
  <c r="I117" i="8" s="1"/>
  <c r="K115" i="9" s="1"/>
  <c r="J180" i="5"/>
  <c r="J166" i="6" s="1"/>
  <c r="S166" i="6" s="1"/>
  <c r="J117" i="7" s="1"/>
  <c r="J117" i="8" s="1"/>
  <c r="K180" i="5"/>
  <c r="K166" i="6" s="1"/>
  <c r="T166" i="6" s="1"/>
  <c r="K117" i="7" s="1"/>
  <c r="K117" i="8" s="1"/>
  <c r="L180" i="5"/>
  <c r="L166" i="6" s="1"/>
  <c r="U166" i="6" s="1"/>
  <c r="L117" i="7" s="1"/>
  <c r="L117" i="8" s="1"/>
  <c r="M180" i="5"/>
  <c r="M166" i="6" s="1"/>
  <c r="N180" i="5"/>
  <c r="F181" i="5"/>
  <c r="F168" i="6" s="1"/>
  <c r="O168" i="6" s="1"/>
  <c r="F118" i="7" s="1"/>
  <c r="F118" i="8" s="1"/>
  <c r="G181" i="5"/>
  <c r="G168" i="6" s="1"/>
  <c r="P168" i="6" s="1"/>
  <c r="G118" i="7" s="1"/>
  <c r="G118" i="8" s="1"/>
  <c r="H181" i="5"/>
  <c r="H168" i="6" s="1"/>
  <c r="Q168" i="6" s="1"/>
  <c r="H118" i="7" s="1"/>
  <c r="H118" i="8" s="1"/>
  <c r="I181" i="5"/>
  <c r="I168" i="6" s="1"/>
  <c r="R168" i="6" s="1"/>
  <c r="I118" i="7" s="1"/>
  <c r="I118" i="8" s="1"/>
  <c r="J181" i="5"/>
  <c r="J168" i="6" s="1"/>
  <c r="S168" i="6" s="1"/>
  <c r="J118" i="7" s="1"/>
  <c r="J118" i="8" s="1"/>
  <c r="K181" i="5"/>
  <c r="K168" i="6" s="1"/>
  <c r="T168" i="6" s="1"/>
  <c r="K118" i="7" s="1"/>
  <c r="K118" i="8" s="1"/>
  <c r="L181" i="5"/>
  <c r="L168" i="6" s="1"/>
  <c r="U168" i="6" s="1"/>
  <c r="L118" i="7" s="1"/>
  <c r="L118" i="8" s="1"/>
  <c r="M181" i="5"/>
  <c r="M168" i="6" s="1"/>
  <c r="V168" i="6" s="1"/>
  <c r="M118" i="7" s="1"/>
  <c r="M118" i="8" s="1"/>
  <c r="N181" i="5"/>
  <c r="F182" i="5"/>
  <c r="F169" i="6" s="1"/>
  <c r="O169" i="6" s="1"/>
  <c r="F119" i="7" s="1"/>
  <c r="F119" i="8" s="1"/>
  <c r="G182" i="5"/>
  <c r="G169" i="6" s="1"/>
  <c r="P169" i="6" s="1"/>
  <c r="G119" i="7" s="1"/>
  <c r="G119" i="8" s="1"/>
  <c r="H182" i="5"/>
  <c r="H169" i="6" s="1"/>
  <c r="Q169" i="6" s="1"/>
  <c r="H119" i="7" s="1"/>
  <c r="H119" i="8" s="1"/>
  <c r="J117" i="9" s="1"/>
  <c r="I182" i="5"/>
  <c r="I169" i="6" s="1"/>
  <c r="R169" i="6" s="1"/>
  <c r="I119" i="7" s="1"/>
  <c r="I119" i="8" s="1"/>
  <c r="K117" i="9" s="1"/>
  <c r="J182" i="5"/>
  <c r="J169" i="6" s="1"/>
  <c r="S169" i="6" s="1"/>
  <c r="J119" i="7" s="1"/>
  <c r="J119" i="8" s="1"/>
  <c r="L117" i="9" s="1"/>
  <c r="K182" i="5"/>
  <c r="K169" i="6" s="1"/>
  <c r="T169" i="6" s="1"/>
  <c r="K119" i="7" s="1"/>
  <c r="K119" i="8" s="1"/>
  <c r="L182" i="5"/>
  <c r="L169" i="6" s="1"/>
  <c r="U169" i="6" s="1"/>
  <c r="L119" i="7" s="1"/>
  <c r="L119" i="8" s="1"/>
  <c r="N117" i="9" s="1"/>
  <c r="M182" i="5"/>
  <c r="M169" i="6" s="1"/>
  <c r="V169" i="6" s="1"/>
  <c r="M119" i="7" s="1"/>
  <c r="M119" i="8" s="1"/>
  <c r="O117" i="9" s="1"/>
  <c r="N182" i="5"/>
  <c r="F183" i="5"/>
  <c r="F170" i="6" s="1"/>
  <c r="O170" i="6" s="1"/>
  <c r="F120" i="7" s="1"/>
  <c r="F120" i="8" s="1"/>
  <c r="G183" i="5"/>
  <c r="G170" i="6" s="1"/>
  <c r="P170" i="6" s="1"/>
  <c r="G120" i="7" s="1"/>
  <c r="G120" i="8" s="1"/>
  <c r="H183" i="5"/>
  <c r="H170" i="6" s="1"/>
  <c r="Q170" i="6" s="1"/>
  <c r="H120" i="7" s="1"/>
  <c r="H120" i="8" s="1"/>
  <c r="I183" i="5"/>
  <c r="I170" i="6" s="1"/>
  <c r="R170" i="6" s="1"/>
  <c r="I120" i="7" s="1"/>
  <c r="I120" i="8" s="1"/>
  <c r="J183" i="5"/>
  <c r="J170" i="6" s="1"/>
  <c r="S170" i="6" s="1"/>
  <c r="J120" i="7" s="1"/>
  <c r="J120" i="8" s="1"/>
  <c r="K183" i="5"/>
  <c r="K170" i="6" s="1"/>
  <c r="L183" i="5"/>
  <c r="L170" i="6" s="1"/>
  <c r="U170" i="6" s="1"/>
  <c r="L120" i="7" s="1"/>
  <c r="L120" i="8" s="1"/>
  <c r="M183" i="5"/>
  <c r="M170" i="6" s="1"/>
  <c r="N183" i="5"/>
  <c r="F184" i="5"/>
  <c r="F171" i="6" s="1"/>
  <c r="G184" i="5"/>
  <c r="G171" i="6" s="1"/>
  <c r="H184" i="5"/>
  <c r="H171" i="6" s="1"/>
  <c r="I184" i="5"/>
  <c r="I171" i="6" s="1"/>
  <c r="J184" i="5"/>
  <c r="J171" i="6" s="1"/>
  <c r="K184" i="5"/>
  <c r="K171" i="6" s="1"/>
  <c r="L184" i="5"/>
  <c r="L171" i="6" s="1"/>
  <c r="M184" i="5"/>
  <c r="M171" i="6" s="1"/>
  <c r="N184" i="5"/>
  <c r="F185" i="5"/>
  <c r="F172" i="6" s="1"/>
  <c r="G185" i="5"/>
  <c r="G172" i="6" s="1"/>
  <c r="H185" i="5"/>
  <c r="H172" i="6" s="1"/>
  <c r="I185" i="5"/>
  <c r="I172" i="6" s="1"/>
  <c r="J185" i="5"/>
  <c r="J172" i="6" s="1"/>
  <c r="K185" i="5"/>
  <c r="K172" i="6" s="1"/>
  <c r="L185" i="5"/>
  <c r="L172" i="6" s="1"/>
  <c r="M185" i="5"/>
  <c r="M172" i="6" s="1"/>
  <c r="N185" i="5"/>
  <c r="F186" i="5"/>
  <c r="F173" i="6" s="1"/>
  <c r="O173" i="6" s="1"/>
  <c r="F121" i="7" s="1"/>
  <c r="F121" i="8" s="1"/>
  <c r="G186" i="5"/>
  <c r="G173" i="6" s="1"/>
  <c r="P173" i="6" s="1"/>
  <c r="G121" i="7" s="1"/>
  <c r="G121" i="8" s="1"/>
  <c r="I119" i="9" s="1"/>
  <c r="H186" i="5"/>
  <c r="H173" i="6" s="1"/>
  <c r="Q173" i="6" s="1"/>
  <c r="H121" i="7" s="1"/>
  <c r="H121" i="8" s="1"/>
  <c r="J119" i="9" s="1"/>
  <c r="I186" i="5"/>
  <c r="I173" i="6" s="1"/>
  <c r="R173" i="6" s="1"/>
  <c r="I121" i="7" s="1"/>
  <c r="I121" i="8" s="1"/>
  <c r="J186" i="5"/>
  <c r="J173" i="6" s="1"/>
  <c r="S173" i="6" s="1"/>
  <c r="J121" i="7" s="1"/>
  <c r="J121" i="8" s="1"/>
  <c r="L119" i="9" s="1"/>
  <c r="K186" i="5"/>
  <c r="K173" i="6" s="1"/>
  <c r="T173" i="6" s="1"/>
  <c r="K121" i="7" s="1"/>
  <c r="K121" i="8" s="1"/>
  <c r="M119" i="9" s="1"/>
  <c r="L186" i="5"/>
  <c r="L173" i="6" s="1"/>
  <c r="U173" i="6" s="1"/>
  <c r="L121" i="7" s="1"/>
  <c r="L121" i="8" s="1"/>
  <c r="N119" i="9" s="1"/>
  <c r="M186" i="5"/>
  <c r="M173" i="6" s="1"/>
  <c r="N186" i="5"/>
  <c r="F187" i="5"/>
  <c r="F174" i="6" s="1"/>
  <c r="G187" i="5"/>
  <c r="G174" i="6" s="1"/>
  <c r="H187" i="5"/>
  <c r="H174" i="6" s="1"/>
  <c r="I187" i="5"/>
  <c r="I174" i="6" s="1"/>
  <c r="J187" i="5"/>
  <c r="J174" i="6" s="1"/>
  <c r="K187" i="5"/>
  <c r="K174" i="6" s="1"/>
  <c r="L187" i="5"/>
  <c r="L174" i="6" s="1"/>
  <c r="M187" i="5"/>
  <c r="M174" i="6" s="1"/>
  <c r="N187" i="5"/>
  <c r="F188" i="5"/>
  <c r="F175" i="6" s="1"/>
  <c r="O175" i="6" s="1"/>
  <c r="F122" i="7" s="1"/>
  <c r="F122" i="8" s="1"/>
  <c r="G188" i="5"/>
  <c r="G175" i="6" s="1"/>
  <c r="P175" i="6" s="1"/>
  <c r="G122" i="7" s="1"/>
  <c r="G122" i="8" s="1"/>
  <c r="I120" i="9" s="1"/>
  <c r="H188" i="5"/>
  <c r="H175" i="6" s="1"/>
  <c r="Q175" i="6" s="1"/>
  <c r="H122" i="7" s="1"/>
  <c r="H122" i="8" s="1"/>
  <c r="I188" i="5"/>
  <c r="I175" i="6" s="1"/>
  <c r="R175" i="6" s="1"/>
  <c r="I122" i="7" s="1"/>
  <c r="I122" i="8" s="1"/>
  <c r="J188" i="5"/>
  <c r="J175" i="6" s="1"/>
  <c r="S175" i="6" s="1"/>
  <c r="J122" i="7" s="1"/>
  <c r="J122" i="8" s="1"/>
  <c r="K188" i="5"/>
  <c r="K175" i="6" s="1"/>
  <c r="T175" i="6" s="1"/>
  <c r="K122" i="7" s="1"/>
  <c r="K122" i="8" s="1"/>
  <c r="M120" i="9" s="1"/>
  <c r="L188" i="5"/>
  <c r="L175" i="6" s="1"/>
  <c r="U175" i="6" s="1"/>
  <c r="L122" i="7" s="1"/>
  <c r="L122" i="8" s="1"/>
  <c r="M188" i="5"/>
  <c r="M175" i="6" s="1"/>
  <c r="V175" i="6" s="1"/>
  <c r="M122" i="7" s="1"/>
  <c r="M122" i="8" s="1"/>
  <c r="N188" i="5"/>
  <c r="F189" i="5"/>
  <c r="F177" i="6" s="1"/>
  <c r="G189" i="5"/>
  <c r="G177" i="6" s="1"/>
  <c r="H189" i="5"/>
  <c r="H177" i="6" s="1"/>
  <c r="I189" i="5"/>
  <c r="I177" i="6" s="1"/>
  <c r="J189" i="5"/>
  <c r="J177" i="6" s="1"/>
  <c r="K189" i="5"/>
  <c r="K177" i="6" s="1"/>
  <c r="L189" i="5"/>
  <c r="L177" i="6" s="1"/>
  <c r="M189" i="5"/>
  <c r="M177" i="6" s="1"/>
  <c r="N189" i="5"/>
  <c r="F190" i="5"/>
  <c r="F176" i="6" s="1"/>
  <c r="O176" i="6" s="1"/>
  <c r="F123" i="7" s="1"/>
  <c r="F123" i="8" s="1"/>
  <c r="G190" i="5"/>
  <c r="G176" i="6" s="1"/>
  <c r="H190" i="5"/>
  <c r="H176" i="6" s="1"/>
  <c r="Q176" i="6" s="1"/>
  <c r="H123" i="7" s="1"/>
  <c r="H123" i="8" s="1"/>
  <c r="I190" i="5"/>
  <c r="I176" i="6" s="1"/>
  <c r="R176" i="6" s="1"/>
  <c r="I123" i="7" s="1"/>
  <c r="I123" i="8" s="1"/>
  <c r="K100" i="9" s="1"/>
  <c r="J190" i="5"/>
  <c r="J176" i="6" s="1"/>
  <c r="S176" i="6" s="1"/>
  <c r="J123" i="7" s="1"/>
  <c r="J123" i="8" s="1"/>
  <c r="L100" i="9" s="1"/>
  <c r="K190" i="5"/>
  <c r="K176" i="6" s="1"/>
  <c r="T176" i="6" s="1"/>
  <c r="K123" i="7" s="1"/>
  <c r="K123" i="8" s="1"/>
  <c r="M100" i="9" s="1"/>
  <c r="L190" i="5"/>
  <c r="L176" i="6" s="1"/>
  <c r="U176" i="6" s="1"/>
  <c r="L123" i="7" s="1"/>
  <c r="L123" i="8" s="1"/>
  <c r="M190" i="5"/>
  <c r="M176" i="6" s="1"/>
  <c r="N190" i="5"/>
  <c r="F191" i="5"/>
  <c r="F178" i="6" s="1"/>
  <c r="O178" i="6" s="1"/>
  <c r="F124" i="7" s="1"/>
  <c r="F124" i="8" s="1"/>
  <c r="G191" i="5"/>
  <c r="G178" i="6" s="1"/>
  <c r="P178" i="6" s="1"/>
  <c r="G124" i="7" s="1"/>
  <c r="G124" i="8" s="1"/>
  <c r="I122" i="9" s="1"/>
  <c r="H191" i="5"/>
  <c r="H178" i="6" s="1"/>
  <c r="Q178" i="6" s="1"/>
  <c r="H124" i="7" s="1"/>
  <c r="H124" i="8" s="1"/>
  <c r="I191" i="5"/>
  <c r="I178" i="6" s="1"/>
  <c r="R178" i="6" s="1"/>
  <c r="I124" i="7" s="1"/>
  <c r="I124" i="8" s="1"/>
  <c r="J191" i="5"/>
  <c r="J178" i="6" s="1"/>
  <c r="S178" i="6" s="1"/>
  <c r="J124" i="7" s="1"/>
  <c r="J124" i="8" s="1"/>
  <c r="K191" i="5"/>
  <c r="K178" i="6" s="1"/>
  <c r="T178" i="6" s="1"/>
  <c r="K124" i="7" s="1"/>
  <c r="K124" i="8" s="1"/>
  <c r="M122" i="9" s="1"/>
  <c r="L191" i="5"/>
  <c r="L178" i="6" s="1"/>
  <c r="U178" i="6" s="1"/>
  <c r="L124" i="7" s="1"/>
  <c r="L124" i="8" s="1"/>
  <c r="M191" i="5"/>
  <c r="M178" i="6" s="1"/>
  <c r="N191" i="5"/>
  <c r="F192" i="5"/>
  <c r="F179" i="6" s="1"/>
  <c r="G192" i="5"/>
  <c r="G179" i="6" s="1"/>
  <c r="H192" i="5"/>
  <c r="H179" i="6" s="1"/>
  <c r="I192" i="5"/>
  <c r="I179" i="6" s="1"/>
  <c r="J192" i="5"/>
  <c r="J179" i="6" s="1"/>
  <c r="K192" i="5"/>
  <c r="K179" i="6" s="1"/>
  <c r="L192" i="5"/>
  <c r="L179" i="6" s="1"/>
  <c r="M192" i="5"/>
  <c r="M179" i="6" s="1"/>
  <c r="N192" i="5"/>
  <c r="F193" i="5"/>
  <c r="F180" i="6" s="1"/>
  <c r="O180" i="6" s="1"/>
  <c r="F125" i="7" s="1"/>
  <c r="F125" i="8" s="1"/>
  <c r="G193" i="5"/>
  <c r="G180" i="6" s="1"/>
  <c r="P180" i="6" s="1"/>
  <c r="G125" i="7" s="1"/>
  <c r="G125" i="8" s="1"/>
  <c r="I118" i="9" s="1"/>
  <c r="H193" i="5"/>
  <c r="H180" i="6" s="1"/>
  <c r="Q180" i="6" s="1"/>
  <c r="H125" i="7" s="1"/>
  <c r="H125" i="8" s="1"/>
  <c r="I193" i="5"/>
  <c r="I180" i="6" s="1"/>
  <c r="R180" i="6" s="1"/>
  <c r="I125" i="7" s="1"/>
  <c r="I125" i="8" s="1"/>
  <c r="K118" i="9" s="1"/>
  <c r="J193" i="5"/>
  <c r="J180" i="6" s="1"/>
  <c r="S180" i="6" s="1"/>
  <c r="J125" i="7" s="1"/>
  <c r="J125" i="8" s="1"/>
  <c r="K193" i="5"/>
  <c r="K180" i="6" s="1"/>
  <c r="T180" i="6" s="1"/>
  <c r="K125" i="7" s="1"/>
  <c r="K125" i="8" s="1"/>
  <c r="M118" i="9" s="1"/>
  <c r="L193" i="5"/>
  <c r="L180" i="6" s="1"/>
  <c r="U180" i="6" s="1"/>
  <c r="L125" i="7" s="1"/>
  <c r="L125" i="8" s="1"/>
  <c r="M193" i="5"/>
  <c r="M180" i="6" s="1"/>
  <c r="N193" i="5"/>
  <c r="F194" i="5"/>
  <c r="F181" i="6" s="1"/>
  <c r="G194" i="5"/>
  <c r="G181" i="6" s="1"/>
  <c r="H194" i="5"/>
  <c r="H181" i="6" s="1"/>
  <c r="I194" i="5"/>
  <c r="I181" i="6" s="1"/>
  <c r="J194" i="5"/>
  <c r="J181" i="6" s="1"/>
  <c r="K194" i="5"/>
  <c r="K181" i="6" s="1"/>
  <c r="L194" i="5"/>
  <c r="L181" i="6" s="1"/>
  <c r="M194" i="5"/>
  <c r="M181" i="6" s="1"/>
  <c r="N194" i="5"/>
  <c r="F196" i="5"/>
  <c r="F184" i="6" s="1"/>
  <c r="G196" i="5"/>
  <c r="G184" i="6" s="1"/>
  <c r="H196" i="5"/>
  <c r="H184" i="6" s="1"/>
  <c r="I196" i="5"/>
  <c r="I184" i="6" s="1"/>
  <c r="J196" i="5"/>
  <c r="J184" i="6" s="1"/>
  <c r="K196" i="5"/>
  <c r="K184" i="6" s="1"/>
  <c r="L196" i="5"/>
  <c r="L184" i="6" s="1"/>
  <c r="M196" i="5"/>
  <c r="M184" i="6" s="1"/>
  <c r="N196" i="5"/>
  <c r="F195" i="5"/>
  <c r="F182" i="6" s="1"/>
  <c r="O182" i="6" s="1"/>
  <c r="F126" i="7" s="1"/>
  <c r="F126" i="8" s="1"/>
  <c r="G195" i="5"/>
  <c r="G182" i="6" s="1"/>
  <c r="H195" i="5"/>
  <c r="H182" i="6" s="1"/>
  <c r="Q182" i="6" s="1"/>
  <c r="H126" i="7" s="1"/>
  <c r="H126" i="8" s="1"/>
  <c r="I195" i="5"/>
  <c r="I182" i="6" s="1"/>
  <c r="R182" i="6" s="1"/>
  <c r="I126" i="7" s="1"/>
  <c r="I126" i="8" s="1"/>
  <c r="J195" i="5"/>
  <c r="J182" i="6" s="1"/>
  <c r="S182" i="6" s="1"/>
  <c r="J126" i="7" s="1"/>
  <c r="J126" i="8" s="1"/>
  <c r="K195" i="5"/>
  <c r="K182" i="6" s="1"/>
  <c r="T182" i="6" s="1"/>
  <c r="K126" i="7" s="1"/>
  <c r="K126" i="8" s="1"/>
  <c r="L195" i="5"/>
  <c r="L182" i="6" s="1"/>
  <c r="U182" i="6" s="1"/>
  <c r="L126" i="7" s="1"/>
  <c r="L126" i="8" s="1"/>
  <c r="M195" i="5"/>
  <c r="M182" i="6" s="1"/>
  <c r="N195" i="5"/>
  <c r="F197" i="5"/>
  <c r="F183" i="6" s="1"/>
  <c r="G197" i="5"/>
  <c r="G183" i="6" s="1"/>
  <c r="H197" i="5"/>
  <c r="H183" i="6" s="1"/>
  <c r="I197" i="5"/>
  <c r="I183" i="6" s="1"/>
  <c r="J197" i="5"/>
  <c r="J183" i="6" s="1"/>
  <c r="K197" i="5"/>
  <c r="K183" i="6" s="1"/>
  <c r="L197" i="5"/>
  <c r="L183" i="6" s="1"/>
  <c r="M197" i="5"/>
  <c r="M183" i="6" s="1"/>
  <c r="N197" i="5"/>
  <c r="F198" i="5"/>
  <c r="F185" i="6" s="1"/>
  <c r="O185" i="6" s="1"/>
  <c r="F127" i="7" s="1"/>
  <c r="F127" i="8" s="1"/>
  <c r="G198" i="5"/>
  <c r="G185" i="6" s="1"/>
  <c r="P185" i="6" s="1"/>
  <c r="G127" i="7" s="1"/>
  <c r="G127" i="8" s="1"/>
  <c r="I49" i="9" s="1"/>
  <c r="H198" i="5"/>
  <c r="H185" i="6" s="1"/>
  <c r="Q185" i="6" s="1"/>
  <c r="H127" i="7" s="1"/>
  <c r="H127" i="8" s="1"/>
  <c r="I198" i="5"/>
  <c r="I185" i="6" s="1"/>
  <c r="R185" i="6" s="1"/>
  <c r="I127" i="7" s="1"/>
  <c r="I127" i="8" s="1"/>
  <c r="K49" i="9" s="1"/>
  <c r="J198" i="5"/>
  <c r="J185" i="6" s="1"/>
  <c r="S185" i="6" s="1"/>
  <c r="J127" i="7" s="1"/>
  <c r="J127" i="8" s="1"/>
  <c r="L49" i="9" s="1"/>
  <c r="K198" i="5"/>
  <c r="K185" i="6" s="1"/>
  <c r="T185" i="6" s="1"/>
  <c r="K127" i="7" s="1"/>
  <c r="K127" i="8" s="1"/>
  <c r="M49" i="9" s="1"/>
  <c r="L198" i="5"/>
  <c r="L185" i="6" s="1"/>
  <c r="U185" i="6" s="1"/>
  <c r="L127" i="7" s="1"/>
  <c r="L127" i="8" s="1"/>
  <c r="M198" i="5"/>
  <c r="M185" i="6" s="1"/>
  <c r="V185" i="6" s="1"/>
  <c r="M127" i="7" s="1"/>
  <c r="M127" i="8" s="1"/>
  <c r="O49" i="9" s="1"/>
  <c r="N198" i="5"/>
  <c r="F69" i="5"/>
  <c r="F66" i="6" s="1"/>
  <c r="O66" i="6" s="1"/>
  <c r="F44" i="7" s="1"/>
  <c r="F44" i="8" s="1"/>
  <c r="G69" i="5"/>
  <c r="G66" i="6" s="1"/>
  <c r="P66" i="6" s="1"/>
  <c r="G44" i="7" s="1"/>
  <c r="G44" i="8" s="1"/>
  <c r="I42" i="9" s="1"/>
  <c r="H69" i="5"/>
  <c r="H66" i="6" s="1"/>
  <c r="Q66" i="6" s="1"/>
  <c r="H44" i="7" s="1"/>
  <c r="H44" i="8" s="1"/>
  <c r="I69" i="5"/>
  <c r="I66" i="6" s="1"/>
  <c r="R66" i="6" s="1"/>
  <c r="I44" i="7" s="1"/>
  <c r="I44" i="8" s="1"/>
  <c r="J69" i="5"/>
  <c r="J66" i="6" s="1"/>
  <c r="S66" i="6" s="1"/>
  <c r="J44" i="7" s="1"/>
  <c r="J44" i="8" s="1"/>
  <c r="L42" i="9" s="1"/>
  <c r="K69" i="5"/>
  <c r="K66" i="6" s="1"/>
  <c r="T66" i="6" s="1"/>
  <c r="K44" i="7" s="1"/>
  <c r="K44" i="8" s="1"/>
  <c r="M42" i="9" s="1"/>
  <c r="L69" i="5"/>
  <c r="L66" i="6" s="1"/>
  <c r="U66" i="6" s="1"/>
  <c r="L44" i="7" s="1"/>
  <c r="L44" i="8" s="1"/>
  <c r="M69" i="5"/>
  <c r="M66" i="6" s="1"/>
  <c r="V66" i="6" s="1"/>
  <c r="M44" i="7" s="1"/>
  <c r="M44" i="8" s="1"/>
  <c r="N69" i="5"/>
  <c r="F68" i="5"/>
  <c r="F65" i="6" s="1"/>
  <c r="O65" i="6" s="1"/>
  <c r="F43" i="7" s="1"/>
  <c r="F43" i="8" s="1"/>
  <c r="G68" i="5"/>
  <c r="G65" i="6" s="1"/>
  <c r="P65" i="6" s="1"/>
  <c r="G43" i="7" s="1"/>
  <c r="G43" i="8" s="1"/>
  <c r="H68" i="5"/>
  <c r="H65" i="6" s="1"/>
  <c r="Q65" i="6" s="1"/>
  <c r="H43" i="7" s="1"/>
  <c r="H43" i="8" s="1"/>
  <c r="I68" i="5"/>
  <c r="I65" i="6" s="1"/>
  <c r="R65" i="6" s="1"/>
  <c r="I43" i="7" s="1"/>
  <c r="I43" i="8" s="1"/>
  <c r="J68" i="5"/>
  <c r="J65" i="6" s="1"/>
  <c r="S65" i="6" s="1"/>
  <c r="J43" i="7" s="1"/>
  <c r="J43" i="8" s="1"/>
  <c r="K68" i="5"/>
  <c r="K65" i="6" s="1"/>
  <c r="T65" i="6" s="1"/>
  <c r="K43" i="7" s="1"/>
  <c r="K43" i="8" s="1"/>
  <c r="L68" i="5"/>
  <c r="L65" i="6" s="1"/>
  <c r="U65" i="6" s="1"/>
  <c r="L43" i="7" s="1"/>
  <c r="L43" i="8" s="1"/>
  <c r="M68" i="5"/>
  <c r="M65" i="6" s="1"/>
  <c r="V65" i="6" s="1"/>
  <c r="M43" i="7" s="1"/>
  <c r="M43" i="8" s="1"/>
  <c r="N68" i="5"/>
  <c r="F67" i="5"/>
  <c r="G67" i="5"/>
  <c r="H67" i="5"/>
  <c r="I67" i="5"/>
  <c r="J67" i="5"/>
  <c r="K67" i="5"/>
  <c r="L67" i="5"/>
  <c r="M67" i="5"/>
  <c r="N67" i="5"/>
  <c r="N66" i="5"/>
  <c r="M66" i="5"/>
  <c r="M64" i="6" s="1"/>
  <c r="V64" i="6" s="1"/>
  <c r="M42" i="7" s="1"/>
  <c r="M42" i="8" s="1"/>
  <c r="L66" i="5"/>
  <c r="L64" i="6" s="1"/>
  <c r="U64" i="6" s="1"/>
  <c r="L42" i="7" s="1"/>
  <c r="L42" i="8" s="1"/>
  <c r="K66" i="5"/>
  <c r="K64" i="6" s="1"/>
  <c r="T64" i="6" s="1"/>
  <c r="K42" i="7" s="1"/>
  <c r="K42" i="8" s="1"/>
  <c r="J66" i="5"/>
  <c r="J64" i="6" s="1"/>
  <c r="S64" i="6" s="1"/>
  <c r="J42" i="7" s="1"/>
  <c r="J42" i="8" s="1"/>
  <c r="I66" i="5"/>
  <c r="I64" i="6" s="1"/>
  <c r="R64" i="6" s="1"/>
  <c r="I42" i="7" s="1"/>
  <c r="I42" i="8" s="1"/>
  <c r="H66" i="5"/>
  <c r="H64" i="6" s="1"/>
  <c r="Q64" i="6" s="1"/>
  <c r="H42" i="7" s="1"/>
  <c r="H42" i="8" s="1"/>
  <c r="G66" i="5"/>
  <c r="G64" i="6" s="1"/>
  <c r="P64" i="6" s="1"/>
  <c r="G42" i="7" s="1"/>
  <c r="G42" i="8" s="1"/>
  <c r="F66" i="5"/>
  <c r="F64" i="6" s="1"/>
  <c r="O64" i="6" s="1"/>
  <c r="F42" i="7" s="1"/>
  <c r="F42" i="8" s="1"/>
  <c r="M65" i="5"/>
  <c r="M63" i="6" s="1"/>
  <c r="V63" i="6" s="1"/>
  <c r="M41" i="7" s="1"/>
  <c r="M41" i="8" s="1"/>
  <c r="O42" i="9" s="1"/>
  <c r="L65" i="5"/>
  <c r="L63" i="6" s="1"/>
  <c r="U63" i="6" s="1"/>
  <c r="L41" i="7" s="1"/>
  <c r="L41" i="8" s="1"/>
  <c r="K65" i="5"/>
  <c r="K63" i="6" s="1"/>
  <c r="T63" i="6" s="1"/>
  <c r="K41" i="7" s="1"/>
  <c r="K41" i="8" s="1"/>
  <c r="J65" i="5"/>
  <c r="J63" i="6" s="1"/>
  <c r="S63" i="6" s="1"/>
  <c r="J41" i="7" s="1"/>
  <c r="J41" i="8" s="1"/>
  <c r="I65" i="5"/>
  <c r="I63" i="6" s="1"/>
  <c r="R63" i="6" s="1"/>
  <c r="I41" i="7" s="1"/>
  <c r="I41" i="8" s="1"/>
  <c r="K42" i="9" s="1"/>
  <c r="H65" i="5"/>
  <c r="H63" i="6" s="1"/>
  <c r="Q63" i="6" s="1"/>
  <c r="H41" i="7" s="1"/>
  <c r="H41" i="8" s="1"/>
  <c r="G65" i="5"/>
  <c r="G63" i="6" s="1"/>
  <c r="P63" i="6" s="1"/>
  <c r="G41" i="7" s="1"/>
  <c r="G41" i="8" s="1"/>
  <c r="F65" i="5"/>
  <c r="F63" i="6" s="1"/>
  <c r="O63" i="6" s="1"/>
  <c r="F41" i="7" s="1"/>
  <c r="F41" i="8" s="1"/>
  <c r="F11" i="5"/>
  <c r="F12" i="6" s="1"/>
  <c r="O12" i="6" s="1"/>
  <c r="F9" i="7" s="1"/>
  <c r="F9" i="8" s="1"/>
  <c r="G11" i="5"/>
  <c r="G12" i="6" s="1"/>
  <c r="P12" i="6" s="1"/>
  <c r="G9" i="7" s="1"/>
  <c r="G9" i="8" s="1"/>
  <c r="H11" i="5"/>
  <c r="H12" i="6" s="1"/>
  <c r="Q12" i="6" s="1"/>
  <c r="H9" i="7" s="1"/>
  <c r="H9" i="8" s="1"/>
  <c r="I11" i="5"/>
  <c r="I12" i="6" s="1"/>
  <c r="R12" i="6" s="1"/>
  <c r="I9" i="7" s="1"/>
  <c r="I9" i="8" s="1"/>
  <c r="J11" i="5"/>
  <c r="J12" i="6" s="1"/>
  <c r="S12" i="6" s="1"/>
  <c r="J9" i="7" s="1"/>
  <c r="J9" i="8" s="1"/>
  <c r="K11" i="5"/>
  <c r="K12" i="6" s="1"/>
  <c r="T12" i="6" s="1"/>
  <c r="K9" i="7" s="1"/>
  <c r="K9" i="8" s="1"/>
  <c r="L11" i="5"/>
  <c r="L12" i="6" s="1"/>
  <c r="U12" i="6" s="1"/>
  <c r="L9" i="7" s="1"/>
  <c r="L9" i="8" s="1"/>
  <c r="M11" i="5"/>
  <c r="M12" i="6" s="1"/>
  <c r="V12" i="6" s="1"/>
  <c r="M9" i="7" s="1"/>
  <c r="M9" i="8" s="1"/>
  <c r="N11" i="5"/>
  <c r="F12" i="5"/>
  <c r="F13" i="6" s="1"/>
  <c r="O13" i="6" s="1"/>
  <c r="F10" i="7" s="1"/>
  <c r="F10" i="8" s="1"/>
  <c r="G12" i="5"/>
  <c r="G13" i="6" s="1"/>
  <c r="P13" i="6" s="1"/>
  <c r="G10" i="7" s="1"/>
  <c r="G10" i="8" s="1"/>
  <c r="I8" i="9" s="1"/>
  <c r="H12" i="5"/>
  <c r="H13" i="6" s="1"/>
  <c r="Q13" i="6" s="1"/>
  <c r="H10" i="7" s="1"/>
  <c r="H10" i="8" s="1"/>
  <c r="I12" i="5"/>
  <c r="I13" i="6" s="1"/>
  <c r="R13" i="6" s="1"/>
  <c r="I10" i="7" s="1"/>
  <c r="I10" i="8" s="1"/>
  <c r="J12" i="5"/>
  <c r="J13" i="6" s="1"/>
  <c r="S13" i="6" s="1"/>
  <c r="J10" i="7" s="1"/>
  <c r="J10" i="8" s="1"/>
  <c r="K12" i="5"/>
  <c r="K13" i="6" s="1"/>
  <c r="T13" i="6" s="1"/>
  <c r="K10" i="7" s="1"/>
  <c r="K10" i="8" s="1"/>
  <c r="M8" i="9" s="1"/>
  <c r="L12" i="5"/>
  <c r="L13" i="6" s="1"/>
  <c r="U13" i="6" s="1"/>
  <c r="L10" i="7" s="1"/>
  <c r="L10" i="8" s="1"/>
  <c r="M12" i="5"/>
  <c r="M13" i="6" s="1"/>
  <c r="V13" i="6" s="1"/>
  <c r="M10" i="7" s="1"/>
  <c r="M10" i="8" s="1"/>
  <c r="N12" i="5"/>
  <c r="F13" i="5"/>
  <c r="F14" i="6" s="1"/>
  <c r="O14" i="6" s="1"/>
  <c r="F11" i="7" s="1"/>
  <c r="F11" i="8" s="1"/>
  <c r="G13" i="5"/>
  <c r="G14" i="6" s="1"/>
  <c r="P14" i="6" s="1"/>
  <c r="G11" i="7" s="1"/>
  <c r="G11" i="8" s="1"/>
  <c r="H13" i="5"/>
  <c r="H14" i="6" s="1"/>
  <c r="Q14" i="6" s="1"/>
  <c r="H11" i="7" s="1"/>
  <c r="H11" i="8" s="1"/>
  <c r="I13" i="5"/>
  <c r="I14" i="6" s="1"/>
  <c r="R14" i="6" s="1"/>
  <c r="I11" i="7" s="1"/>
  <c r="I11" i="8" s="1"/>
  <c r="J13" i="5"/>
  <c r="J14" i="6" s="1"/>
  <c r="S14" i="6" s="1"/>
  <c r="J11" i="7" s="1"/>
  <c r="J11" i="8" s="1"/>
  <c r="K13" i="5"/>
  <c r="K14" i="6" s="1"/>
  <c r="L13" i="5"/>
  <c r="L14" i="6" s="1"/>
  <c r="U14" i="6" s="1"/>
  <c r="L11" i="7" s="1"/>
  <c r="L11" i="8" s="1"/>
  <c r="M13" i="5"/>
  <c r="M14" i="6" s="1"/>
  <c r="V14" i="6" s="1"/>
  <c r="M11" i="7" s="1"/>
  <c r="M11" i="8" s="1"/>
  <c r="N13" i="5"/>
  <c r="F14" i="5"/>
  <c r="F15" i="6" s="1"/>
  <c r="G14" i="5"/>
  <c r="G15" i="6" s="1"/>
  <c r="H14" i="5"/>
  <c r="H15" i="6" s="1"/>
  <c r="I14" i="5"/>
  <c r="I15" i="6" s="1"/>
  <c r="J14" i="5"/>
  <c r="J15" i="6" s="1"/>
  <c r="K14" i="5"/>
  <c r="K15" i="6" s="1"/>
  <c r="L14" i="5"/>
  <c r="L15" i="6" s="1"/>
  <c r="M14" i="5"/>
  <c r="M15" i="6" s="1"/>
  <c r="N14" i="5"/>
  <c r="F15" i="5"/>
  <c r="F16" i="6" s="1"/>
  <c r="O16" i="6" s="1"/>
  <c r="F12" i="7" s="1"/>
  <c r="F12" i="8" s="1"/>
  <c r="G15" i="5"/>
  <c r="G16" i="6" s="1"/>
  <c r="P16" i="6" s="1"/>
  <c r="G12" i="7" s="1"/>
  <c r="G12" i="8" s="1"/>
  <c r="H15" i="5"/>
  <c r="H16" i="6" s="1"/>
  <c r="Q16" i="6" s="1"/>
  <c r="H12" i="7" s="1"/>
  <c r="H12" i="8" s="1"/>
  <c r="I15" i="5"/>
  <c r="I16" i="6" s="1"/>
  <c r="R16" i="6" s="1"/>
  <c r="I12" i="7" s="1"/>
  <c r="I12" i="8" s="1"/>
  <c r="J15" i="5"/>
  <c r="J16" i="6" s="1"/>
  <c r="S16" i="6" s="1"/>
  <c r="J12" i="7" s="1"/>
  <c r="J12" i="8" s="1"/>
  <c r="L60" i="9" s="1"/>
  <c r="K15" i="5"/>
  <c r="K16" i="6" s="1"/>
  <c r="T16" i="6" s="1"/>
  <c r="K12" i="7" s="1"/>
  <c r="K12" i="8" s="1"/>
  <c r="L15" i="5"/>
  <c r="L16" i="6" s="1"/>
  <c r="U16" i="6" s="1"/>
  <c r="L12" i="7" s="1"/>
  <c r="L12" i="8" s="1"/>
  <c r="M15" i="5"/>
  <c r="M16" i="6" s="1"/>
  <c r="V16" i="6" s="1"/>
  <c r="M12" i="7" s="1"/>
  <c r="M12" i="8" s="1"/>
  <c r="N15" i="5"/>
  <c r="F16" i="5"/>
  <c r="F17" i="6" s="1"/>
  <c r="O17" i="6" s="1"/>
  <c r="F13" i="7" s="1"/>
  <c r="F13" i="8" s="1"/>
  <c r="G16" i="5"/>
  <c r="G17" i="6" s="1"/>
  <c r="H16" i="5"/>
  <c r="H17" i="6" s="1"/>
  <c r="Q17" i="6" s="1"/>
  <c r="H13" i="7" s="1"/>
  <c r="H13" i="8" s="1"/>
  <c r="I16" i="5"/>
  <c r="I17" i="6" s="1"/>
  <c r="R17" i="6" s="1"/>
  <c r="I13" i="7" s="1"/>
  <c r="I13" i="8" s="1"/>
  <c r="J16" i="5"/>
  <c r="J17" i="6" s="1"/>
  <c r="S17" i="6" s="1"/>
  <c r="J13" i="7" s="1"/>
  <c r="J13" i="8" s="1"/>
  <c r="K16" i="5"/>
  <c r="K17" i="6" s="1"/>
  <c r="T17" i="6" s="1"/>
  <c r="K13" i="7" s="1"/>
  <c r="K13" i="8" s="1"/>
  <c r="L16" i="5"/>
  <c r="L17" i="6" s="1"/>
  <c r="U17" i="6" s="1"/>
  <c r="L13" i="7" s="1"/>
  <c r="L13" i="8" s="1"/>
  <c r="M16" i="5"/>
  <c r="M17" i="6" s="1"/>
  <c r="V17" i="6" s="1"/>
  <c r="M13" i="7" s="1"/>
  <c r="M13" i="8" s="1"/>
  <c r="N16" i="5"/>
  <c r="F17" i="5"/>
  <c r="F18" i="6" s="1"/>
  <c r="G17" i="5"/>
  <c r="G18" i="6" s="1"/>
  <c r="H17" i="5"/>
  <c r="H18" i="6" s="1"/>
  <c r="I17" i="5"/>
  <c r="I18" i="6" s="1"/>
  <c r="J17" i="5"/>
  <c r="J18" i="6" s="1"/>
  <c r="K17" i="5"/>
  <c r="K18" i="6" s="1"/>
  <c r="L17" i="5"/>
  <c r="L18" i="6" s="1"/>
  <c r="M17" i="5"/>
  <c r="M18" i="6" s="1"/>
  <c r="N17" i="5"/>
  <c r="F18" i="5"/>
  <c r="F19" i="6" s="1"/>
  <c r="O19" i="6" s="1"/>
  <c r="F14" i="7" s="1"/>
  <c r="F14" i="8" s="1"/>
  <c r="G18" i="5"/>
  <c r="G19" i="6" s="1"/>
  <c r="P19" i="6" s="1"/>
  <c r="G14" i="7" s="1"/>
  <c r="G14" i="8" s="1"/>
  <c r="H18" i="5"/>
  <c r="H19" i="6" s="1"/>
  <c r="Q19" i="6" s="1"/>
  <c r="H14" i="7" s="1"/>
  <c r="H14" i="8" s="1"/>
  <c r="I18" i="5"/>
  <c r="I19" i="6" s="1"/>
  <c r="R19" i="6" s="1"/>
  <c r="I14" i="7" s="1"/>
  <c r="I14" i="8" s="1"/>
  <c r="J18" i="5"/>
  <c r="J19" i="6" s="1"/>
  <c r="S19" i="6" s="1"/>
  <c r="J14" i="7" s="1"/>
  <c r="J14" i="8" s="1"/>
  <c r="K18" i="5"/>
  <c r="K19" i="6" s="1"/>
  <c r="T19" i="6" s="1"/>
  <c r="K14" i="7" s="1"/>
  <c r="K14" i="8" s="1"/>
  <c r="L18" i="5"/>
  <c r="L19" i="6" s="1"/>
  <c r="M18" i="5"/>
  <c r="M19" i="6" s="1"/>
  <c r="V19" i="6" s="1"/>
  <c r="M14" i="7" s="1"/>
  <c r="M14" i="8" s="1"/>
  <c r="N18" i="5"/>
  <c r="F19" i="5"/>
  <c r="F20" i="6" s="1"/>
  <c r="G19" i="5"/>
  <c r="G20" i="6" s="1"/>
  <c r="H19" i="5"/>
  <c r="H20" i="6" s="1"/>
  <c r="I19" i="5"/>
  <c r="I20" i="6" s="1"/>
  <c r="J19" i="5"/>
  <c r="J20" i="6" s="1"/>
  <c r="K19" i="5"/>
  <c r="K20" i="6" s="1"/>
  <c r="L19" i="5"/>
  <c r="L20" i="6" s="1"/>
  <c r="M19" i="5"/>
  <c r="M20" i="6" s="1"/>
  <c r="N19" i="5"/>
  <c r="F20" i="5"/>
  <c r="F21" i="6" s="1"/>
  <c r="O21" i="6" s="1"/>
  <c r="F15" i="7" s="1"/>
  <c r="F15" i="8" s="1"/>
  <c r="G20" i="5"/>
  <c r="G21" i="6" s="1"/>
  <c r="P21" i="6" s="1"/>
  <c r="G15" i="7" s="1"/>
  <c r="G15" i="8" s="1"/>
  <c r="H20" i="5"/>
  <c r="H21" i="6" s="1"/>
  <c r="I20" i="5"/>
  <c r="I21" i="6" s="1"/>
  <c r="R21" i="6" s="1"/>
  <c r="I15" i="7" s="1"/>
  <c r="I15" i="8" s="1"/>
  <c r="J20" i="5"/>
  <c r="J21" i="6" s="1"/>
  <c r="S21" i="6" s="1"/>
  <c r="J15" i="7" s="1"/>
  <c r="J15" i="8" s="1"/>
  <c r="K20" i="5"/>
  <c r="K21" i="6" s="1"/>
  <c r="T21" i="6" s="1"/>
  <c r="K15" i="7" s="1"/>
  <c r="K15" i="8" s="1"/>
  <c r="L20" i="5"/>
  <c r="L21" i="6" s="1"/>
  <c r="U21" i="6" s="1"/>
  <c r="L15" i="7" s="1"/>
  <c r="L15" i="8" s="1"/>
  <c r="M20" i="5"/>
  <c r="M21" i="6" s="1"/>
  <c r="V21" i="6" s="1"/>
  <c r="M15" i="7" s="1"/>
  <c r="M15" i="8" s="1"/>
  <c r="N20" i="5"/>
  <c r="F21" i="5"/>
  <c r="F22" i="6" s="1"/>
  <c r="G21" i="5"/>
  <c r="G22" i="6" s="1"/>
  <c r="H21" i="5"/>
  <c r="H22" i="6" s="1"/>
  <c r="I21" i="5"/>
  <c r="I22" i="6" s="1"/>
  <c r="J21" i="5"/>
  <c r="J22" i="6" s="1"/>
  <c r="K21" i="5"/>
  <c r="K22" i="6" s="1"/>
  <c r="L21" i="5"/>
  <c r="L22" i="6" s="1"/>
  <c r="M21" i="5"/>
  <c r="M22" i="6" s="1"/>
  <c r="N21" i="5"/>
  <c r="F22" i="5"/>
  <c r="F23" i="6" s="1"/>
  <c r="O23" i="6" s="1"/>
  <c r="F16" i="7" s="1"/>
  <c r="F16" i="8" s="1"/>
  <c r="G22" i="5"/>
  <c r="G23" i="6" s="1"/>
  <c r="P23" i="6" s="1"/>
  <c r="G16" i="7" s="1"/>
  <c r="G16" i="8" s="1"/>
  <c r="H22" i="5"/>
  <c r="H23" i="6" s="1"/>
  <c r="Q23" i="6" s="1"/>
  <c r="H16" i="7" s="1"/>
  <c r="H16" i="8" s="1"/>
  <c r="I22" i="5"/>
  <c r="I23" i="6" s="1"/>
  <c r="R23" i="6" s="1"/>
  <c r="I16" i="7" s="1"/>
  <c r="I16" i="8" s="1"/>
  <c r="J22" i="5"/>
  <c r="J23" i="6" s="1"/>
  <c r="S23" i="6" s="1"/>
  <c r="J16" i="7" s="1"/>
  <c r="J16" i="8" s="1"/>
  <c r="K22" i="5"/>
  <c r="K23" i="6" s="1"/>
  <c r="T23" i="6" s="1"/>
  <c r="K16" i="7" s="1"/>
  <c r="K16" i="8" s="1"/>
  <c r="L22" i="5"/>
  <c r="L23" i="6" s="1"/>
  <c r="U23" i="6" s="1"/>
  <c r="L16" i="7" s="1"/>
  <c r="L16" i="8" s="1"/>
  <c r="M22" i="5"/>
  <c r="M23" i="6" s="1"/>
  <c r="V23" i="6" s="1"/>
  <c r="M16" i="7" s="1"/>
  <c r="M16" i="8" s="1"/>
  <c r="N22" i="5"/>
  <c r="F23" i="5"/>
  <c r="F24" i="6" s="1"/>
  <c r="O24" i="6" s="1"/>
  <c r="F17" i="7" s="1"/>
  <c r="F17" i="8" s="1"/>
  <c r="G23" i="5"/>
  <c r="G24" i="6" s="1"/>
  <c r="P24" i="6" s="1"/>
  <c r="G17" i="7" s="1"/>
  <c r="G17" i="8" s="1"/>
  <c r="H23" i="5"/>
  <c r="H24" i="6" s="1"/>
  <c r="Q24" i="6" s="1"/>
  <c r="H17" i="7" s="1"/>
  <c r="H17" i="8" s="1"/>
  <c r="I23" i="5"/>
  <c r="I24" i="6" s="1"/>
  <c r="R24" i="6" s="1"/>
  <c r="I17" i="7" s="1"/>
  <c r="I17" i="8" s="1"/>
  <c r="J23" i="5"/>
  <c r="J24" i="6" s="1"/>
  <c r="S24" i="6" s="1"/>
  <c r="J17" i="7" s="1"/>
  <c r="J17" i="8" s="1"/>
  <c r="K23" i="5"/>
  <c r="K24" i="6" s="1"/>
  <c r="T24" i="6" s="1"/>
  <c r="K17" i="7" s="1"/>
  <c r="K17" i="8" s="1"/>
  <c r="L23" i="5"/>
  <c r="L24" i="6" s="1"/>
  <c r="U24" i="6" s="1"/>
  <c r="L17" i="7" s="1"/>
  <c r="L17" i="8" s="1"/>
  <c r="M23" i="5"/>
  <c r="M24" i="6" s="1"/>
  <c r="V24" i="6" s="1"/>
  <c r="M17" i="7" s="1"/>
  <c r="M17" i="8" s="1"/>
  <c r="N23" i="5"/>
  <c r="F24" i="5"/>
  <c r="F25" i="6" s="1"/>
  <c r="O25" i="6" s="1"/>
  <c r="F18" i="7" s="1"/>
  <c r="F18" i="8" s="1"/>
  <c r="G24" i="5"/>
  <c r="G25" i="6" s="1"/>
  <c r="P25" i="6" s="1"/>
  <c r="G18" i="7" s="1"/>
  <c r="G18" i="8" s="1"/>
  <c r="I78" i="9" s="1"/>
  <c r="H24" i="5"/>
  <c r="H25" i="6" s="1"/>
  <c r="I24" i="5"/>
  <c r="I25" i="6" s="1"/>
  <c r="R25" i="6" s="1"/>
  <c r="I18" i="7" s="1"/>
  <c r="I18" i="8" s="1"/>
  <c r="J24" i="5"/>
  <c r="J25" i="6" s="1"/>
  <c r="S25" i="6" s="1"/>
  <c r="J18" i="7" s="1"/>
  <c r="J18" i="8" s="1"/>
  <c r="K24" i="5"/>
  <c r="K25" i="6" s="1"/>
  <c r="T25" i="6" s="1"/>
  <c r="K18" i="7" s="1"/>
  <c r="K18" i="8" s="1"/>
  <c r="M78" i="9" s="1"/>
  <c r="L24" i="5"/>
  <c r="L25" i="6" s="1"/>
  <c r="U25" i="6" s="1"/>
  <c r="L18" i="7" s="1"/>
  <c r="L18" i="8" s="1"/>
  <c r="M24" i="5"/>
  <c r="M25" i="6" s="1"/>
  <c r="V25" i="6" s="1"/>
  <c r="M18" i="7" s="1"/>
  <c r="M18" i="8" s="1"/>
  <c r="N24" i="5"/>
  <c r="F25" i="5"/>
  <c r="F26" i="6" s="1"/>
  <c r="G25" i="5"/>
  <c r="G26" i="6" s="1"/>
  <c r="H25" i="5"/>
  <c r="H26" i="6" s="1"/>
  <c r="I25" i="5"/>
  <c r="I26" i="6" s="1"/>
  <c r="J25" i="5"/>
  <c r="J26" i="6" s="1"/>
  <c r="K25" i="5"/>
  <c r="K26" i="6" s="1"/>
  <c r="L25" i="5"/>
  <c r="L26" i="6" s="1"/>
  <c r="M25" i="5"/>
  <c r="M26" i="6" s="1"/>
  <c r="N25" i="5"/>
  <c r="F26" i="5"/>
  <c r="F28" i="6" s="1"/>
  <c r="G26" i="5"/>
  <c r="G28" i="6" s="1"/>
  <c r="H26" i="5"/>
  <c r="H28" i="6" s="1"/>
  <c r="I26" i="5"/>
  <c r="I28" i="6" s="1"/>
  <c r="J26" i="5"/>
  <c r="J28" i="6" s="1"/>
  <c r="K26" i="5"/>
  <c r="K28" i="6" s="1"/>
  <c r="L26" i="5"/>
  <c r="L28" i="6" s="1"/>
  <c r="M26" i="5"/>
  <c r="M28" i="6" s="1"/>
  <c r="N26" i="5"/>
  <c r="F27" i="5"/>
  <c r="F27" i="6" s="1"/>
  <c r="O27" i="6" s="1"/>
  <c r="F19" i="7" s="1"/>
  <c r="F19" i="8" s="1"/>
  <c r="G27" i="5"/>
  <c r="G27" i="6" s="1"/>
  <c r="P27" i="6" s="1"/>
  <c r="G19" i="7" s="1"/>
  <c r="G19" i="8" s="1"/>
  <c r="I98" i="9" s="1"/>
  <c r="H27" i="5"/>
  <c r="H27" i="6" s="1"/>
  <c r="Q27" i="6" s="1"/>
  <c r="H19" i="7" s="1"/>
  <c r="H19" i="8" s="1"/>
  <c r="I27" i="5"/>
  <c r="I27" i="6" s="1"/>
  <c r="R27" i="6" s="1"/>
  <c r="I19" i="7" s="1"/>
  <c r="I19" i="8" s="1"/>
  <c r="J27" i="5"/>
  <c r="J27" i="6" s="1"/>
  <c r="S27" i="6" s="1"/>
  <c r="J19" i="7" s="1"/>
  <c r="J19" i="8" s="1"/>
  <c r="K27" i="5"/>
  <c r="K27" i="6" s="1"/>
  <c r="T27" i="6" s="1"/>
  <c r="K19" i="7" s="1"/>
  <c r="K19" i="8" s="1"/>
  <c r="M98" i="9" s="1"/>
  <c r="L27" i="5"/>
  <c r="L27" i="6" s="1"/>
  <c r="U27" i="6" s="1"/>
  <c r="L19" i="7" s="1"/>
  <c r="L19" i="8" s="1"/>
  <c r="M27" i="5"/>
  <c r="M27" i="6" s="1"/>
  <c r="N27" i="5"/>
  <c r="F28" i="5"/>
  <c r="F29" i="6" s="1"/>
  <c r="O29" i="6" s="1"/>
  <c r="F20" i="7" s="1"/>
  <c r="F20" i="8" s="1"/>
  <c r="G28" i="5"/>
  <c r="G29" i="6" s="1"/>
  <c r="P29" i="6" s="1"/>
  <c r="G20" i="7" s="1"/>
  <c r="G20" i="8" s="1"/>
  <c r="H28" i="5"/>
  <c r="H29" i="6" s="1"/>
  <c r="Q29" i="6" s="1"/>
  <c r="H20" i="7" s="1"/>
  <c r="H20" i="8" s="1"/>
  <c r="I28" i="5"/>
  <c r="I29" i="6" s="1"/>
  <c r="R29" i="6" s="1"/>
  <c r="I20" i="7" s="1"/>
  <c r="I20" i="8" s="1"/>
  <c r="J28" i="5"/>
  <c r="J29" i="6" s="1"/>
  <c r="S29" i="6" s="1"/>
  <c r="J20" i="7" s="1"/>
  <c r="J20" i="8" s="1"/>
  <c r="K28" i="5"/>
  <c r="K29" i="6" s="1"/>
  <c r="T29" i="6" s="1"/>
  <c r="K20" i="7" s="1"/>
  <c r="K20" i="8" s="1"/>
  <c r="L28" i="5"/>
  <c r="L29" i="6" s="1"/>
  <c r="U29" i="6" s="1"/>
  <c r="L20" i="7" s="1"/>
  <c r="L20" i="8" s="1"/>
  <c r="M28" i="5"/>
  <c r="M29" i="6" s="1"/>
  <c r="N28" i="5"/>
  <c r="F29" i="5"/>
  <c r="F30" i="6" s="1"/>
  <c r="G29" i="5"/>
  <c r="G30" i="6" s="1"/>
  <c r="H29" i="5"/>
  <c r="H30" i="6" s="1"/>
  <c r="I29" i="5"/>
  <c r="I30" i="6" s="1"/>
  <c r="J29" i="5"/>
  <c r="J30" i="6" s="1"/>
  <c r="K29" i="5"/>
  <c r="K30" i="6" s="1"/>
  <c r="L29" i="5"/>
  <c r="L30" i="6" s="1"/>
  <c r="M29" i="5"/>
  <c r="M30" i="6" s="1"/>
  <c r="N29" i="5"/>
  <c r="F30" i="5"/>
  <c r="F31" i="6" s="1"/>
  <c r="O31" i="6" s="1"/>
  <c r="F21" i="7" s="1"/>
  <c r="F21" i="8" s="1"/>
  <c r="G30" i="5"/>
  <c r="G31" i="6" s="1"/>
  <c r="P31" i="6" s="1"/>
  <c r="G21" i="7" s="1"/>
  <c r="G21" i="8" s="1"/>
  <c r="H30" i="5"/>
  <c r="H31" i="6" s="1"/>
  <c r="Q31" i="6" s="1"/>
  <c r="H21" i="7" s="1"/>
  <c r="H21" i="8" s="1"/>
  <c r="I30" i="5"/>
  <c r="I31" i="6" s="1"/>
  <c r="R31" i="6" s="1"/>
  <c r="I21" i="7" s="1"/>
  <c r="I21" i="8" s="1"/>
  <c r="J30" i="5"/>
  <c r="J31" i="6" s="1"/>
  <c r="S31" i="6" s="1"/>
  <c r="J21" i="7" s="1"/>
  <c r="J21" i="8" s="1"/>
  <c r="K30" i="5"/>
  <c r="K31" i="6" s="1"/>
  <c r="T31" i="6" s="1"/>
  <c r="K21" i="7" s="1"/>
  <c r="K21" i="8" s="1"/>
  <c r="L30" i="5"/>
  <c r="L31" i="6" s="1"/>
  <c r="U31" i="6" s="1"/>
  <c r="L21" i="7" s="1"/>
  <c r="L21" i="8" s="1"/>
  <c r="M30" i="5"/>
  <c r="M31" i="6" s="1"/>
  <c r="V31" i="6" s="1"/>
  <c r="M21" i="7" s="1"/>
  <c r="M21" i="8" s="1"/>
  <c r="N30" i="5"/>
  <c r="F31" i="5"/>
  <c r="F32" i="6" s="1"/>
  <c r="O32" i="6" s="1"/>
  <c r="F22" i="7" s="1"/>
  <c r="F22" i="8" s="1"/>
  <c r="G31" i="5"/>
  <c r="G32" i="6" s="1"/>
  <c r="P32" i="6" s="1"/>
  <c r="G22" i="7" s="1"/>
  <c r="G22" i="8" s="1"/>
  <c r="H31" i="5"/>
  <c r="H32" i="6" s="1"/>
  <c r="Q32" i="6" s="1"/>
  <c r="H22" i="7" s="1"/>
  <c r="H22" i="8" s="1"/>
  <c r="I31" i="5"/>
  <c r="I32" i="6" s="1"/>
  <c r="R32" i="6" s="1"/>
  <c r="I22" i="7" s="1"/>
  <c r="I22" i="8" s="1"/>
  <c r="J31" i="5"/>
  <c r="J32" i="6" s="1"/>
  <c r="S32" i="6" s="1"/>
  <c r="J22" i="7" s="1"/>
  <c r="J22" i="8" s="1"/>
  <c r="K31" i="5"/>
  <c r="K32" i="6" s="1"/>
  <c r="T32" i="6" s="1"/>
  <c r="K22" i="7" s="1"/>
  <c r="K22" i="8" s="1"/>
  <c r="L31" i="5"/>
  <c r="L32" i="6" s="1"/>
  <c r="U32" i="6" s="1"/>
  <c r="L22" i="7" s="1"/>
  <c r="L22" i="8" s="1"/>
  <c r="M31" i="5"/>
  <c r="M32" i="6" s="1"/>
  <c r="V32" i="6" s="1"/>
  <c r="M22" i="7" s="1"/>
  <c r="M22" i="8" s="1"/>
  <c r="N31" i="5"/>
  <c r="F32" i="5"/>
  <c r="G32" i="5"/>
  <c r="H32" i="5"/>
  <c r="I32" i="5"/>
  <c r="J32" i="5"/>
  <c r="K32" i="5"/>
  <c r="L32" i="5"/>
  <c r="M32" i="5"/>
  <c r="N32" i="5"/>
  <c r="F33" i="5"/>
  <c r="F33" i="6" s="1"/>
  <c r="O33" i="6" s="1"/>
  <c r="F23" i="7" s="1"/>
  <c r="F23" i="8" s="1"/>
  <c r="G33" i="5"/>
  <c r="G33" i="6" s="1"/>
  <c r="P33" i="6" s="1"/>
  <c r="G23" i="7" s="1"/>
  <c r="G23" i="8" s="1"/>
  <c r="I21" i="9" s="1"/>
  <c r="H33" i="5"/>
  <c r="H33" i="6" s="1"/>
  <c r="Q33" i="6" s="1"/>
  <c r="H23" i="7" s="1"/>
  <c r="H23" i="8" s="1"/>
  <c r="J21" i="9" s="1"/>
  <c r="I33" i="5"/>
  <c r="I33" i="6" s="1"/>
  <c r="R33" i="6" s="1"/>
  <c r="I23" i="7" s="1"/>
  <c r="I23" i="8" s="1"/>
  <c r="K21" i="9" s="1"/>
  <c r="J33" i="5"/>
  <c r="J33" i="6" s="1"/>
  <c r="S33" i="6" s="1"/>
  <c r="J23" i="7" s="1"/>
  <c r="J23" i="8" s="1"/>
  <c r="L21" i="9" s="1"/>
  <c r="K33" i="5"/>
  <c r="K33" i="6" s="1"/>
  <c r="T33" i="6" s="1"/>
  <c r="K23" i="7" s="1"/>
  <c r="K23" i="8" s="1"/>
  <c r="M21" i="9" s="1"/>
  <c r="L33" i="5"/>
  <c r="L33" i="6" s="1"/>
  <c r="U33" i="6" s="1"/>
  <c r="L23" i="7" s="1"/>
  <c r="L23" i="8" s="1"/>
  <c r="N21" i="9" s="1"/>
  <c r="M33" i="5"/>
  <c r="M33" i="6" s="1"/>
  <c r="N33" i="5"/>
  <c r="F34" i="5"/>
  <c r="F34" i="6" s="1"/>
  <c r="G34" i="5"/>
  <c r="G34" i="6" s="1"/>
  <c r="H34" i="5"/>
  <c r="H34" i="6" s="1"/>
  <c r="I34" i="5"/>
  <c r="I34" i="6" s="1"/>
  <c r="J34" i="5"/>
  <c r="J34" i="6" s="1"/>
  <c r="K34" i="5"/>
  <c r="K34" i="6" s="1"/>
  <c r="L34" i="5"/>
  <c r="L34" i="6" s="1"/>
  <c r="M34" i="5"/>
  <c r="M34" i="6" s="1"/>
  <c r="N34" i="5"/>
  <c r="F35" i="5"/>
  <c r="F35" i="6" s="1"/>
  <c r="O35" i="6" s="1"/>
  <c r="F24" i="7" s="1"/>
  <c r="F24" i="8" s="1"/>
  <c r="G35" i="5"/>
  <c r="G35" i="6" s="1"/>
  <c r="P35" i="6" s="1"/>
  <c r="G24" i="7" s="1"/>
  <c r="G24" i="8" s="1"/>
  <c r="H35" i="5"/>
  <c r="H35" i="6" s="1"/>
  <c r="Q35" i="6" s="1"/>
  <c r="H24" i="7" s="1"/>
  <c r="H24" i="8" s="1"/>
  <c r="I35" i="5"/>
  <c r="I35" i="6" s="1"/>
  <c r="R35" i="6" s="1"/>
  <c r="I24" i="7" s="1"/>
  <c r="I24" i="8" s="1"/>
  <c r="J35" i="5"/>
  <c r="J35" i="6" s="1"/>
  <c r="S35" i="6" s="1"/>
  <c r="J24" i="7" s="1"/>
  <c r="J24" i="8" s="1"/>
  <c r="K35" i="5"/>
  <c r="K35" i="6" s="1"/>
  <c r="T35" i="6" s="1"/>
  <c r="K24" i="7" s="1"/>
  <c r="K24" i="8" s="1"/>
  <c r="L35" i="5"/>
  <c r="L35" i="6" s="1"/>
  <c r="M35" i="5"/>
  <c r="M35" i="6" s="1"/>
  <c r="V35" i="6" s="1"/>
  <c r="M24" i="7" s="1"/>
  <c r="M24" i="8" s="1"/>
  <c r="N35" i="5"/>
  <c r="F36" i="5"/>
  <c r="F36" i="6" s="1"/>
  <c r="G36" i="5"/>
  <c r="G36" i="6" s="1"/>
  <c r="H36" i="5"/>
  <c r="H36" i="6" s="1"/>
  <c r="I36" i="5"/>
  <c r="I36" i="6" s="1"/>
  <c r="J36" i="5"/>
  <c r="J36" i="6" s="1"/>
  <c r="K36" i="5"/>
  <c r="K36" i="6" s="1"/>
  <c r="L36" i="5"/>
  <c r="L36" i="6" s="1"/>
  <c r="M36" i="5"/>
  <c r="M36" i="6" s="1"/>
  <c r="N36" i="5"/>
  <c r="F37" i="5"/>
  <c r="F37" i="6" s="1"/>
  <c r="O37" i="6" s="1"/>
  <c r="F25" i="7" s="1"/>
  <c r="F25" i="8" s="1"/>
  <c r="G37" i="5"/>
  <c r="G37" i="6" s="1"/>
  <c r="H37" i="5"/>
  <c r="H37" i="6" s="1"/>
  <c r="Q37" i="6" s="1"/>
  <c r="H25" i="7" s="1"/>
  <c r="H25" i="8" s="1"/>
  <c r="J8" i="9" s="1"/>
  <c r="I37" i="5"/>
  <c r="I37" i="6" s="1"/>
  <c r="R37" i="6" s="1"/>
  <c r="I25" i="7" s="1"/>
  <c r="I25" i="8" s="1"/>
  <c r="J37" i="5"/>
  <c r="J37" i="6" s="1"/>
  <c r="S37" i="6" s="1"/>
  <c r="J25" i="7" s="1"/>
  <c r="J25" i="8" s="1"/>
  <c r="L8" i="9" s="1"/>
  <c r="K37" i="5"/>
  <c r="K37" i="6" s="1"/>
  <c r="T37" i="6" s="1"/>
  <c r="K25" i="7" s="1"/>
  <c r="K25" i="8" s="1"/>
  <c r="L37" i="5"/>
  <c r="L37" i="6" s="1"/>
  <c r="U37" i="6" s="1"/>
  <c r="L25" i="7" s="1"/>
  <c r="L25" i="8" s="1"/>
  <c r="N8" i="9" s="1"/>
  <c r="M37" i="5"/>
  <c r="M37" i="6" s="1"/>
  <c r="V37" i="6" s="1"/>
  <c r="M25" i="7" s="1"/>
  <c r="M25" i="8" s="1"/>
  <c r="N37" i="5"/>
  <c r="F38" i="5"/>
  <c r="F38" i="6" s="1"/>
  <c r="G38" i="5"/>
  <c r="G38" i="6" s="1"/>
  <c r="H38" i="5"/>
  <c r="H38" i="6" s="1"/>
  <c r="I38" i="5"/>
  <c r="I38" i="6" s="1"/>
  <c r="J38" i="5"/>
  <c r="J38" i="6" s="1"/>
  <c r="K38" i="5"/>
  <c r="K38" i="6" s="1"/>
  <c r="L38" i="5"/>
  <c r="L38" i="6" s="1"/>
  <c r="M38" i="5"/>
  <c r="M38" i="6" s="1"/>
  <c r="N38" i="5"/>
  <c r="F39" i="5"/>
  <c r="F39" i="6" s="1"/>
  <c r="O39" i="6" s="1"/>
  <c r="F26" i="7" s="1"/>
  <c r="F26" i="8" s="1"/>
  <c r="G39" i="5"/>
  <c r="G39" i="6" s="1"/>
  <c r="P39" i="6" s="1"/>
  <c r="G26" i="7" s="1"/>
  <c r="G26" i="8" s="1"/>
  <c r="H39" i="5"/>
  <c r="H39" i="6" s="1"/>
  <c r="Q39" i="6" s="1"/>
  <c r="H26" i="7" s="1"/>
  <c r="H26" i="8" s="1"/>
  <c r="J69" i="9" s="1"/>
  <c r="I39" i="5"/>
  <c r="I39" i="6" s="1"/>
  <c r="R39" i="6" s="1"/>
  <c r="I26" i="7" s="1"/>
  <c r="I26" i="8" s="1"/>
  <c r="J39" i="5"/>
  <c r="J39" i="6" s="1"/>
  <c r="S39" i="6" s="1"/>
  <c r="J26" i="7" s="1"/>
  <c r="J26" i="8" s="1"/>
  <c r="K39" i="5"/>
  <c r="K39" i="6" s="1"/>
  <c r="L39" i="5"/>
  <c r="L39" i="6" s="1"/>
  <c r="U39" i="6" s="1"/>
  <c r="L26" i="7" s="1"/>
  <c r="L26" i="8" s="1"/>
  <c r="N69" i="9" s="1"/>
  <c r="M39" i="5"/>
  <c r="M39" i="6" s="1"/>
  <c r="V39" i="6" s="1"/>
  <c r="M26" i="7" s="1"/>
  <c r="M26" i="8" s="1"/>
  <c r="N39" i="5"/>
  <c r="F40" i="5"/>
  <c r="F40" i="6" s="1"/>
  <c r="G40" i="5"/>
  <c r="G40" i="6" s="1"/>
  <c r="H40" i="5"/>
  <c r="H40" i="6" s="1"/>
  <c r="I40" i="5"/>
  <c r="I40" i="6" s="1"/>
  <c r="J40" i="5"/>
  <c r="J40" i="6" s="1"/>
  <c r="K40" i="5"/>
  <c r="K40" i="6" s="1"/>
  <c r="L40" i="5"/>
  <c r="L40" i="6" s="1"/>
  <c r="M40" i="5"/>
  <c r="M40" i="6" s="1"/>
  <c r="N40" i="5"/>
  <c r="F41" i="5"/>
  <c r="F41" i="6" s="1"/>
  <c r="O41" i="6" s="1"/>
  <c r="F27" i="7" s="1"/>
  <c r="F27" i="8" s="1"/>
  <c r="G41" i="5"/>
  <c r="G41" i="6" s="1"/>
  <c r="P41" i="6" s="1"/>
  <c r="G27" i="7" s="1"/>
  <c r="G27" i="8" s="1"/>
  <c r="H41" i="5"/>
  <c r="H41" i="6" s="1"/>
  <c r="Q41" i="6" s="1"/>
  <c r="H27" i="7" s="1"/>
  <c r="H27" i="8" s="1"/>
  <c r="I41" i="5"/>
  <c r="I41" i="6" s="1"/>
  <c r="R41" i="6" s="1"/>
  <c r="I27" i="7" s="1"/>
  <c r="I27" i="8" s="1"/>
  <c r="J41" i="5"/>
  <c r="J41" i="6" s="1"/>
  <c r="S41" i="6" s="1"/>
  <c r="J27" i="7" s="1"/>
  <c r="J27" i="8" s="1"/>
  <c r="K41" i="5"/>
  <c r="K41" i="6" s="1"/>
  <c r="T41" i="6" s="1"/>
  <c r="K27" i="7" s="1"/>
  <c r="K27" i="8" s="1"/>
  <c r="L41" i="5"/>
  <c r="L41" i="6" s="1"/>
  <c r="U41" i="6" s="1"/>
  <c r="L27" i="7" s="1"/>
  <c r="L27" i="8" s="1"/>
  <c r="M41" i="5"/>
  <c r="M41" i="6" s="1"/>
  <c r="V41" i="6" s="1"/>
  <c r="M27" i="7" s="1"/>
  <c r="M27" i="8" s="1"/>
  <c r="N41" i="5"/>
  <c r="F42" i="5"/>
  <c r="G42" i="5"/>
  <c r="H42" i="5"/>
  <c r="I42" i="5"/>
  <c r="J42" i="5"/>
  <c r="K42" i="5"/>
  <c r="L42" i="5"/>
  <c r="M42" i="5"/>
  <c r="N42" i="5"/>
  <c r="F43" i="5"/>
  <c r="F42" i="6" s="1"/>
  <c r="O42" i="6" s="1"/>
  <c r="F28" i="7" s="1"/>
  <c r="F28" i="8" s="1"/>
  <c r="G43" i="5"/>
  <c r="G42" i="6" s="1"/>
  <c r="P42" i="6" s="1"/>
  <c r="G28" i="7" s="1"/>
  <c r="G28" i="8" s="1"/>
  <c r="H43" i="5"/>
  <c r="H42" i="6" s="1"/>
  <c r="Q42" i="6" s="1"/>
  <c r="H28" i="7" s="1"/>
  <c r="H28" i="8" s="1"/>
  <c r="I43" i="5"/>
  <c r="I42" i="6" s="1"/>
  <c r="R42" i="6" s="1"/>
  <c r="I28" i="7" s="1"/>
  <c r="I28" i="8" s="1"/>
  <c r="J43" i="5"/>
  <c r="J42" i="6" s="1"/>
  <c r="S42" i="6" s="1"/>
  <c r="J28" i="7" s="1"/>
  <c r="J28" i="8" s="1"/>
  <c r="L26" i="9" s="1"/>
  <c r="K43" i="5"/>
  <c r="K42" i="6" s="1"/>
  <c r="L43" i="5"/>
  <c r="L42" i="6" s="1"/>
  <c r="U42" i="6" s="1"/>
  <c r="L28" i="7" s="1"/>
  <c r="L28" i="8" s="1"/>
  <c r="M43" i="5"/>
  <c r="M42" i="6" s="1"/>
  <c r="V42" i="6" s="1"/>
  <c r="M28" i="7" s="1"/>
  <c r="M28" i="8" s="1"/>
  <c r="N43" i="5"/>
  <c r="F44" i="5"/>
  <c r="F43" i="6" s="1"/>
  <c r="G44" i="5"/>
  <c r="G43" i="6" s="1"/>
  <c r="H44" i="5"/>
  <c r="H43" i="6" s="1"/>
  <c r="I44" i="5"/>
  <c r="I43" i="6" s="1"/>
  <c r="J44" i="5"/>
  <c r="J43" i="6" s="1"/>
  <c r="K44" i="5"/>
  <c r="K43" i="6" s="1"/>
  <c r="L44" i="5"/>
  <c r="L43" i="6" s="1"/>
  <c r="M44" i="5"/>
  <c r="M43" i="6" s="1"/>
  <c r="N44" i="5"/>
  <c r="F45" i="5"/>
  <c r="F44" i="6" s="1"/>
  <c r="O44" i="6" s="1"/>
  <c r="F29" i="7" s="1"/>
  <c r="F29" i="8" s="1"/>
  <c r="G45" i="5"/>
  <c r="G44" i="6" s="1"/>
  <c r="P44" i="6" s="1"/>
  <c r="G29" i="7" s="1"/>
  <c r="G29" i="8" s="1"/>
  <c r="H45" i="5"/>
  <c r="H44" i="6" s="1"/>
  <c r="Q44" i="6" s="1"/>
  <c r="H29" i="7" s="1"/>
  <c r="H29" i="8" s="1"/>
  <c r="I45" i="5"/>
  <c r="I44" i="6" s="1"/>
  <c r="R44" i="6" s="1"/>
  <c r="I29" i="7" s="1"/>
  <c r="I29" i="8" s="1"/>
  <c r="J45" i="5"/>
  <c r="J44" i="6" s="1"/>
  <c r="S44" i="6" s="1"/>
  <c r="J29" i="7" s="1"/>
  <c r="J29" i="8" s="1"/>
  <c r="K45" i="5"/>
  <c r="K44" i="6" s="1"/>
  <c r="T44" i="6" s="1"/>
  <c r="K29" i="7" s="1"/>
  <c r="K29" i="8" s="1"/>
  <c r="L45" i="5"/>
  <c r="L44" i="6" s="1"/>
  <c r="U44" i="6" s="1"/>
  <c r="L29" i="7" s="1"/>
  <c r="L29" i="8" s="1"/>
  <c r="M45" i="5"/>
  <c r="M44" i="6" s="1"/>
  <c r="V44" i="6" s="1"/>
  <c r="M29" i="7" s="1"/>
  <c r="M29" i="8" s="1"/>
  <c r="N45" i="5"/>
  <c r="F46" i="5"/>
  <c r="F45" i="6" s="1"/>
  <c r="O45" i="6" s="1"/>
  <c r="F30" i="7" s="1"/>
  <c r="F30" i="8" s="1"/>
  <c r="G46" i="5"/>
  <c r="G45" i="6" s="1"/>
  <c r="P45" i="6" s="1"/>
  <c r="G30" i="7" s="1"/>
  <c r="G30" i="8" s="1"/>
  <c r="H46" i="5"/>
  <c r="H45" i="6" s="1"/>
  <c r="Q45" i="6" s="1"/>
  <c r="H30" i="7" s="1"/>
  <c r="H30" i="8" s="1"/>
  <c r="J106" i="9" s="1"/>
  <c r="I46" i="5"/>
  <c r="I45" i="6" s="1"/>
  <c r="R45" i="6" s="1"/>
  <c r="I30" i="7" s="1"/>
  <c r="I30" i="8" s="1"/>
  <c r="J46" i="5"/>
  <c r="J45" i="6" s="1"/>
  <c r="S45" i="6" s="1"/>
  <c r="J30" i="7" s="1"/>
  <c r="J30" i="8" s="1"/>
  <c r="K46" i="5"/>
  <c r="K45" i="6" s="1"/>
  <c r="T45" i="6" s="1"/>
  <c r="K30" i="7" s="1"/>
  <c r="K30" i="8" s="1"/>
  <c r="L46" i="5"/>
  <c r="L45" i="6" s="1"/>
  <c r="U45" i="6" s="1"/>
  <c r="L30" i="7" s="1"/>
  <c r="L30" i="8" s="1"/>
  <c r="N106" i="9" s="1"/>
  <c r="M46" i="5"/>
  <c r="M45" i="6" s="1"/>
  <c r="N46" i="5"/>
  <c r="F47" i="5"/>
  <c r="F46" i="6" s="1"/>
  <c r="G47" i="5"/>
  <c r="G46" i="6" s="1"/>
  <c r="H47" i="5"/>
  <c r="H46" i="6" s="1"/>
  <c r="I47" i="5"/>
  <c r="I46" i="6" s="1"/>
  <c r="J47" i="5"/>
  <c r="J46" i="6" s="1"/>
  <c r="K47" i="5"/>
  <c r="K46" i="6" s="1"/>
  <c r="L47" i="5"/>
  <c r="L46" i="6" s="1"/>
  <c r="M47" i="5"/>
  <c r="M46" i="6" s="1"/>
  <c r="N47" i="5"/>
  <c r="F48" i="5"/>
  <c r="F47" i="6" s="1"/>
  <c r="O47" i="6" s="1"/>
  <c r="F31" i="7" s="1"/>
  <c r="F31" i="8" s="1"/>
  <c r="G48" i="5"/>
  <c r="G47" i="6" s="1"/>
  <c r="P47" i="6" s="1"/>
  <c r="G31" i="7" s="1"/>
  <c r="G31" i="8" s="1"/>
  <c r="H48" i="5"/>
  <c r="H47" i="6" s="1"/>
  <c r="Q47" i="6" s="1"/>
  <c r="H31" i="7" s="1"/>
  <c r="H31" i="8" s="1"/>
  <c r="I48" i="5"/>
  <c r="I47" i="6" s="1"/>
  <c r="R47" i="6" s="1"/>
  <c r="I31" i="7" s="1"/>
  <c r="I31" i="8" s="1"/>
  <c r="J48" i="5"/>
  <c r="J47" i="6" s="1"/>
  <c r="S47" i="6" s="1"/>
  <c r="J31" i="7" s="1"/>
  <c r="J31" i="8" s="1"/>
  <c r="K48" i="5"/>
  <c r="K47" i="6" s="1"/>
  <c r="T47" i="6" s="1"/>
  <c r="K31" i="7" s="1"/>
  <c r="K31" i="8" s="1"/>
  <c r="L48" i="5"/>
  <c r="L47" i="6" s="1"/>
  <c r="U47" i="6" s="1"/>
  <c r="L31" i="7" s="1"/>
  <c r="L31" i="8" s="1"/>
  <c r="M48" i="5"/>
  <c r="M47" i="6" s="1"/>
  <c r="N48" i="5"/>
  <c r="F49" i="5"/>
  <c r="F48" i="6" s="1"/>
  <c r="G49" i="5"/>
  <c r="G48" i="6" s="1"/>
  <c r="H49" i="5"/>
  <c r="H48" i="6" s="1"/>
  <c r="I49" i="5"/>
  <c r="I48" i="6" s="1"/>
  <c r="J49" i="5"/>
  <c r="J48" i="6" s="1"/>
  <c r="K49" i="5"/>
  <c r="K48" i="6" s="1"/>
  <c r="L49" i="5"/>
  <c r="L48" i="6" s="1"/>
  <c r="M49" i="5"/>
  <c r="M48" i="6" s="1"/>
  <c r="N49" i="5"/>
  <c r="F50" i="5"/>
  <c r="F49" i="6" s="1"/>
  <c r="O49" i="6" s="1"/>
  <c r="F32" i="7" s="1"/>
  <c r="F32" i="8" s="1"/>
  <c r="G50" i="5"/>
  <c r="G49" i="6" s="1"/>
  <c r="P49" i="6" s="1"/>
  <c r="G32" i="7" s="1"/>
  <c r="G32" i="8" s="1"/>
  <c r="H50" i="5"/>
  <c r="H49" i="6" s="1"/>
  <c r="Q49" i="6" s="1"/>
  <c r="H32" i="7" s="1"/>
  <c r="H32" i="8" s="1"/>
  <c r="I50" i="5"/>
  <c r="I49" i="6" s="1"/>
  <c r="R49" i="6" s="1"/>
  <c r="I32" i="7" s="1"/>
  <c r="I32" i="8" s="1"/>
  <c r="J50" i="5"/>
  <c r="J49" i="6" s="1"/>
  <c r="S49" i="6" s="1"/>
  <c r="J32" i="7" s="1"/>
  <c r="J32" i="8" s="1"/>
  <c r="K50" i="5"/>
  <c r="K49" i="6" s="1"/>
  <c r="T49" i="6" s="1"/>
  <c r="K32" i="7" s="1"/>
  <c r="K32" i="8" s="1"/>
  <c r="L50" i="5"/>
  <c r="L49" i="6" s="1"/>
  <c r="U49" i="6" s="1"/>
  <c r="L32" i="7" s="1"/>
  <c r="L32" i="8" s="1"/>
  <c r="M50" i="5"/>
  <c r="M49" i="6" s="1"/>
  <c r="N50" i="5"/>
  <c r="F51" i="5"/>
  <c r="F50" i="6" s="1"/>
  <c r="G51" i="5"/>
  <c r="G50" i="6" s="1"/>
  <c r="H51" i="5"/>
  <c r="H50" i="6" s="1"/>
  <c r="I51" i="5"/>
  <c r="I50" i="6" s="1"/>
  <c r="J51" i="5"/>
  <c r="J50" i="6" s="1"/>
  <c r="K51" i="5"/>
  <c r="K50" i="6" s="1"/>
  <c r="L51" i="5"/>
  <c r="L50" i="6" s="1"/>
  <c r="M51" i="5"/>
  <c r="M50" i="6" s="1"/>
  <c r="N51" i="5"/>
  <c r="F52" i="5"/>
  <c r="F51" i="6" s="1"/>
  <c r="O51" i="6" s="1"/>
  <c r="F33" i="7" s="1"/>
  <c r="F33" i="8" s="1"/>
  <c r="G52" i="5"/>
  <c r="G51" i="6" s="1"/>
  <c r="P51" i="6" s="1"/>
  <c r="G33" i="7" s="1"/>
  <c r="G33" i="8" s="1"/>
  <c r="H52" i="5"/>
  <c r="H51" i="6" s="1"/>
  <c r="I52" i="5"/>
  <c r="I51" i="6" s="1"/>
  <c r="R51" i="6" s="1"/>
  <c r="I33" i="7" s="1"/>
  <c r="I33" i="8" s="1"/>
  <c r="K31" i="9" s="1"/>
  <c r="J52" i="5"/>
  <c r="J51" i="6" s="1"/>
  <c r="S51" i="6" s="1"/>
  <c r="J33" i="7" s="1"/>
  <c r="J33" i="8" s="1"/>
  <c r="K52" i="5"/>
  <c r="K51" i="6" s="1"/>
  <c r="T51" i="6" s="1"/>
  <c r="K33" i="7" s="1"/>
  <c r="K33" i="8" s="1"/>
  <c r="L52" i="5"/>
  <c r="L51" i="6" s="1"/>
  <c r="U51" i="6" s="1"/>
  <c r="L33" i="7" s="1"/>
  <c r="L33" i="8" s="1"/>
  <c r="M52" i="5"/>
  <c r="M51" i="6" s="1"/>
  <c r="V51" i="6" s="1"/>
  <c r="M33" i="7" s="1"/>
  <c r="M33" i="8" s="1"/>
  <c r="O31" i="9" s="1"/>
  <c r="N52" i="5"/>
  <c r="F53" i="5"/>
  <c r="F52" i="6" s="1"/>
  <c r="G53" i="5"/>
  <c r="G52" i="6" s="1"/>
  <c r="H53" i="5"/>
  <c r="H52" i="6" s="1"/>
  <c r="I53" i="5"/>
  <c r="I52" i="6" s="1"/>
  <c r="J53" i="5"/>
  <c r="J52" i="6" s="1"/>
  <c r="K53" i="5"/>
  <c r="K52" i="6" s="1"/>
  <c r="L53" i="5"/>
  <c r="L52" i="6" s="1"/>
  <c r="M53" i="5"/>
  <c r="M52" i="6" s="1"/>
  <c r="N53" i="5"/>
  <c r="F54" i="5"/>
  <c r="F53" i="6" s="1"/>
  <c r="O53" i="6" s="1"/>
  <c r="F34" i="7" s="1"/>
  <c r="F34" i="8" s="1"/>
  <c r="G54" i="5"/>
  <c r="G53" i="6" s="1"/>
  <c r="P53" i="6" s="1"/>
  <c r="G34" i="7" s="1"/>
  <c r="G34" i="8" s="1"/>
  <c r="H54" i="5"/>
  <c r="H53" i="6" s="1"/>
  <c r="I54" i="5"/>
  <c r="I53" i="6" s="1"/>
  <c r="R53" i="6" s="1"/>
  <c r="I34" i="7" s="1"/>
  <c r="I34" i="8" s="1"/>
  <c r="J54" i="5"/>
  <c r="J53" i="6" s="1"/>
  <c r="S53" i="6" s="1"/>
  <c r="J34" i="7" s="1"/>
  <c r="J34" i="8" s="1"/>
  <c r="K54" i="5"/>
  <c r="K53" i="6" s="1"/>
  <c r="T53" i="6" s="1"/>
  <c r="K34" i="7" s="1"/>
  <c r="K34" i="8" s="1"/>
  <c r="L54" i="5"/>
  <c r="L53" i="6" s="1"/>
  <c r="U53" i="6" s="1"/>
  <c r="L34" i="7" s="1"/>
  <c r="L34" i="8" s="1"/>
  <c r="M54" i="5"/>
  <c r="M53" i="6" s="1"/>
  <c r="V53" i="6" s="1"/>
  <c r="M34" i="7" s="1"/>
  <c r="M34" i="8" s="1"/>
  <c r="N54" i="5"/>
  <c r="F55" i="5"/>
  <c r="F54" i="6" s="1"/>
  <c r="G55" i="5"/>
  <c r="G54" i="6" s="1"/>
  <c r="H55" i="5"/>
  <c r="H54" i="6" s="1"/>
  <c r="I55" i="5"/>
  <c r="I54" i="6" s="1"/>
  <c r="J55" i="5"/>
  <c r="J54" i="6" s="1"/>
  <c r="K55" i="5"/>
  <c r="K54" i="6" s="1"/>
  <c r="L55" i="5"/>
  <c r="L54" i="6" s="1"/>
  <c r="M55" i="5"/>
  <c r="M54" i="6" s="1"/>
  <c r="N55" i="5"/>
  <c r="F56" i="5"/>
  <c r="F55" i="6" s="1"/>
  <c r="O55" i="6" s="1"/>
  <c r="F35" i="7" s="1"/>
  <c r="F35" i="8" s="1"/>
  <c r="G56" i="5"/>
  <c r="G55" i="6" s="1"/>
  <c r="P55" i="6" s="1"/>
  <c r="G35" i="7" s="1"/>
  <c r="G35" i="8" s="1"/>
  <c r="H56" i="5"/>
  <c r="H55" i="6" s="1"/>
  <c r="Q55" i="6" s="1"/>
  <c r="H35" i="7" s="1"/>
  <c r="H35" i="8" s="1"/>
  <c r="I56" i="5"/>
  <c r="I55" i="6" s="1"/>
  <c r="R55" i="6" s="1"/>
  <c r="I35" i="7" s="1"/>
  <c r="I35" i="8" s="1"/>
  <c r="J56" i="5"/>
  <c r="J55" i="6" s="1"/>
  <c r="S55" i="6" s="1"/>
  <c r="J35" i="7" s="1"/>
  <c r="J35" i="8" s="1"/>
  <c r="K56" i="5"/>
  <c r="K55" i="6" s="1"/>
  <c r="T55" i="6" s="1"/>
  <c r="K35" i="7" s="1"/>
  <c r="K35" i="8" s="1"/>
  <c r="L56" i="5"/>
  <c r="L55" i="6" s="1"/>
  <c r="U55" i="6" s="1"/>
  <c r="L35" i="7" s="1"/>
  <c r="L35" i="8" s="1"/>
  <c r="M56" i="5"/>
  <c r="M55" i="6" s="1"/>
  <c r="V55" i="6" s="1"/>
  <c r="M35" i="7" s="1"/>
  <c r="M35" i="8" s="1"/>
  <c r="N56" i="5"/>
  <c r="F57" i="5"/>
  <c r="F56" i="6" s="1"/>
  <c r="O56" i="6" s="1"/>
  <c r="F36" i="7" s="1"/>
  <c r="F36" i="8" s="1"/>
  <c r="G57" i="5"/>
  <c r="G56" i="6" s="1"/>
  <c r="P56" i="6" s="1"/>
  <c r="G36" i="7" s="1"/>
  <c r="G36" i="8" s="1"/>
  <c r="H57" i="5"/>
  <c r="H56" i="6" s="1"/>
  <c r="Q56" i="6" s="1"/>
  <c r="H36" i="7" s="1"/>
  <c r="H36" i="8" s="1"/>
  <c r="I57" i="5"/>
  <c r="I56" i="6" s="1"/>
  <c r="R56" i="6" s="1"/>
  <c r="I36" i="7" s="1"/>
  <c r="I36" i="8" s="1"/>
  <c r="J57" i="5"/>
  <c r="J56" i="6" s="1"/>
  <c r="S56" i="6" s="1"/>
  <c r="J36" i="7" s="1"/>
  <c r="J36" i="8" s="1"/>
  <c r="K57" i="5"/>
  <c r="K56" i="6" s="1"/>
  <c r="T56" i="6" s="1"/>
  <c r="K36" i="7" s="1"/>
  <c r="K36" i="8" s="1"/>
  <c r="L57" i="5"/>
  <c r="L56" i="6" s="1"/>
  <c r="U56" i="6" s="1"/>
  <c r="L36" i="7" s="1"/>
  <c r="L36" i="8" s="1"/>
  <c r="M57" i="5"/>
  <c r="M56" i="6" s="1"/>
  <c r="V56" i="6" s="1"/>
  <c r="M36" i="7" s="1"/>
  <c r="M36" i="8" s="1"/>
  <c r="N57" i="5"/>
  <c r="F58" i="5"/>
  <c r="F57" i="6" s="1"/>
  <c r="O57" i="6" s="1"/>
  <c r="F37" i="7" s="1"/>
  <c r="F37" i="8" s="1"/>
  <c r="G58" i="5"/>
  <c r="G57" i="6" s="1"/>
  <c r="P57" i="6" s="1"/>
  <c r="G37" i="7" s="1"/>
  <c r="G37" i="8" s="1"/>
  <c r="H58" i="5"/>
  <c r="H57" i="6" s="1"/>
  <c r="Q57" i="6" s="1"/>
  <c r="H37" i="7" s="1"/>
  <c r="H37" i="8" s="1"/>
  <c r="I58" i="5"/>
  <c r="I57" i="6" s="1"/>
  <c r="R57" i="6" s="1"/>
  <c r="I37" i="7" s="1"/>
  <c r="I37" i="8" s="1"/>
  <c r="J58" i="5"/>
  <c r="J57" i="6" s="1"/>
  <c r="S57" i="6" s="1"/>
  <c r="J37" i="7" s="1"/>
  <c r="J37" i="8" s="1"/>
  <c r="K58" i="5"/>
  <c r="K57" i="6" s="1"/>
  <c r="L58" i="5"/>
  <c r="L57" i="6" s="1"/>
  <c r="U57" i="6" s="1"/>
  <c r="L37" i="7" s="1"/>
  <c r="L37" i="8" s="1"/>
  <c r="M58" i="5"/>
  <c r="M57" i="6" s="1"/>
  <c r="V57" i="6" s="1"/>
  <c r="M37" i="7" s="1"/>
  <c r="M37" i="8" s="1"/>
  <c r="N58" i="5"/>
  <c r="F59" i="5"/>
  <c r="F58" i="6" s="1"/>
  <c r="G59" i="5"/>
  <c r="G58" i="6" s="1"/>
  <c r="H59" i="5"/>
  <c r="H58" i="6" s="1"/>
  <c r="I59" i="5"/>
  <c r="I58" i="6" s="1"/>
  <c r="J59" i="5"/>
  <c r="J58" i="6" s="1"/>
  <c r="K59" i="5"/>
  <c r="K58" i="6" s="1"/>
  <c r="L59" i="5"/>
  <c r="L58" i="6" s="1"/>
  <c r="M59" i="5"/>
  <c r="M58" i="6" s="1"/>
  <c r="N59" i="5"/>
  <c r="F60" i="5"/>
  <c r="F59" i="6" s="1"/>
  <c r="O59" i="6" s="1"/>
  <c r="F38" i="7" s="1"/>
  <c r="F38" i="8" s="1"/>
  <c r="G60" i="5"/>
  <c r="G59" i="6" s="1"/>
  <c r="P59" i="6" s="1"/>
  <c r="G38" i="7" s="1"/>
  <c r="G38" i="8" s="1"/>
  <c r="I36" i="9" s="1"/>
  <c r="H60" i="5"/>
  <c r="H59" i="6" s="1"/>
  <c r="Q59" i="6" s="1"/>
  <c r="H38" i="7" s="1"/>
  <c r="H38" i="8" s="1"/>
  <c r="J36" i="9" s="1"/>
  <c r="I60" i="5"/>
  <c r="I59" i="6" s="1"/>
  <c r="R59" i="6" s="1"/>
  <c r="I38" i="7" s="1"/>
  <c r="I38" i="8" s="1"/>
  <c r="K36" i="9" s="1"/>
  <c r="J60" i="5"/>
  <c r="J59" i="6" s="1"/>
  <c r="S59" i="6" s="1"/>
  <c r="J38" i="7" s="1"/>
  <c r="J38" i="8" s="1"/>
  <c r="L36" i="9" s="1"/>
  <c r="K60" i="5"/>
  <c r="K59" i="6" s="1"/>
  <c r="T59" i="6" s="1"/>
  <c r="K38" i="7" s="1"/>
  <c r="K38" i="8" s="1"/>
  <c r="M36" i="9" s="1"/>
  <c r="L60" i="5"/>
  <c r="L59" i="6" s="1"/>
  <c r="U59" i="6" s="1"/>
  <c r="L38" i="7" s="1"/>
  <c r="L38" i="8" s="1"/>
  <c r="N36" i="9" s="1"/>
  <c r="M60" i="5"/>
  <c r="M59" i="6" s="1"/>
  <c r="V59" i="6" s="1"/>
  <c r="M38" i="7" s="1"/>
  <c r="M38" i="8" s="1"/>
  <c r="O36" i="9" s="1"/>
  <c r="N60" i="5"/>
  <c r="F61" i="5"/>
  <c r="F60" i="6" s="1"/>
  <c r="O60" i="6" s="1"/>
  <c r="F39" i="7" s="1"/>
  <c r="F39" i="8" s="1"/>
  <c r="G61" i="5"/>
  <c r="G60" i="6" s="1"/>
  <c r="P60" i="6" s="1"/>
  <c r="G39" i="7" s="1"/>
  <c r="G39" i="8" s="1"/>
  <c r="H61" i="5"/>
  <c r="H60" i="6" s="1"/>
  <c r="Q60" i="6" s="1"/>
  <c r="H39" i="7" s="1"/>
  <c r="H39" i="8" s="1"/>
  <c r="I61" i="5"/>
  <c r="I60" i="6" s="1"/>
  <c r="R60" i="6" s="1"/>
  <c r="I39" i="7" s="1"/>
  <c r="I39" i="8" s="1"/>
  <c r="J61" i="5"/>
  <c r="J60" i="6" s="1"/>
  <c r="S60" i="6" s="1"/>
  <c r="J39" i="7" s="1"/>
  <c r="J39" i="8" s="1"/>
  <c r="K61" i="5"/>
  <c r="K60" i="6" s="1"/>
  <c r="T60" i="6" s="1"/>
  <c r="K39" i="7" s="1"/>
  <c r="K39" i="8" s="1"/>
  <c r="L61" i="5"/>
  <c r="L60" i="6" s="1"/>
  <c r="U60" i="6" s="1"/>
  <c r="L39" i="7" s="1"/>
  <c r="L39" i="8" s="1"/>
  <c r="M61" i="5"/>
  <c r="M60" i="6" s="1"/>
  <c r="V60" i="6" s="1"/>
  <c r="M39" i="7" s="1"/>
  <c r="M39" i="8" s="1"/>
  <c r="N61" i="5"/>
  <c r="F62" i="5"/>
  <c r="G62" i="5"/>
  <c r="H62" i="5"/>
  <c r="I62" i="5"/>
  <c r="J62" i="5"/>
  <c r="K62" i="5"/>
  <c r="L62" i="5"/>
  <c r="M62" i="5"/>
  <c r="N62" i="5"/>
  <c r="F63" i="5"/>
  <c r="F61" i="6" s="1"/>
  <c r="G63" i="5"/>
  <c r="G61" i="6" s="1"/>
  <c r="P61" i="6" s="1"/>
  <c r="G40" i="7" s="1"/>
  <c r="G40" i="8" s="1"/>
  <c r="H63" i="5"/>
  <c r="H61" i="6" s="1"/>
  <c r="Q61" i="6" s="1"/>
  <c r="H40" i="7" s="1"/>
  <c r="H40" i="8" s="1"/>
  <c r="I63" i="5"/>
  <c r="I61" i="6" s="1"/>
  <c r="R61" i="6" s="1"/>
  <c r="I40" i="7" s="1"/>
  <c r="I40" i="8" s="1"/>
  <c r="K92" i="9" s="1"/>
  <c r="J63" i="5"/>
  <c r="J61" i="6" s="1"/>
  <c r="S61" i="6" s="1"/>
  <c r="J40" i="7" s="1"/>
  <c r="J40" i="8" s="1"/>
  <c r="L92" i="9" s="1"/>
  <c r="K63" i="5"/>
  <c r="K61" i="6" s="1"/>
  <c r="T61" i="6" s="1"/>
  <c r="K40" i="7" s="1"/>
  <c r="K40" i="8" s="1"/>
  <c r="L63" i="5"/>
  <c r="L61" i="6" s="1"/>
  <c r="U61" i="6" s="1"/>
  <c r="L40" i="7" s="1"/>
  <c r="L40" i="8" s="1"/>
  <c r="M63" i="5"/>
  <c r="M61" i="6" s="1"/>
  <c r="V61" i="6" s="1"/>
  <c r="M40" i="7" s="1"/>
  <c r="M40" i="8" s="1"/>
  <c r="O92" i="9" s="1"/>
  <c r="N63" i="5"/>
  <c r="F64" i="5"/>
  <c r="F62" i="6" s="1"/>
  <c r="G64" i="5"/>
  <c r="G62" i="6" s="1"/>
  <c r="H64" i="5"/>
  <c r="H62" i="6" s="1"/>
  <c r="I64" i="5"/>
  <c r="I62" i="6" s="1"/>
  <c r="J64" i="5"/>
  <c r="J62" i="6" s="1"/>
  <c r="K64" i="5"/>
  <c r="K62" i="6" s="1"/>
  <c r="L64" i="5"/>
  <c r="L62" i="6" s="1"/>
  <c r="M64" i="5"/>
  <c r="M62" i="6" s="1"/>
  <c r="N64" i="5"/>
  <c r="F3" i="5"/>
  <c r="F4" i="6" s="1"/>
  <c r="O4" i="6" s="1"/>
  <c r="F4" i="7" s="1"/>
  <c r="F4" i="8" s="1"/>
  <c r="G3" i="5"/>
  <c r="G4" i="6" s="1"/>
  <c r="P4" i="6" s="1"/>
  <c r="G4" i="7" s="1"/>
  <c r="H3" i="5"/>
  <c r="H4" i="6" s="1"/>
  <c r="Q4" i="6" s="1"/>
  <c r="H4" i="7" s="1"/>
  <c r="H4" i="8" s="1"/>
  <c r="I3" i="5"/>
  <c r="I4" i="6" s="1"/>
  <c r="R4" i="6" s="1"/>
  <c r="I4" i="7" s="1"/>
  <c r="I4" i="8" s="1"/>
  <c r="J3" i="5"/>
  <c r="J4" i="6" s="1"/>
  <c r="S4" i="6" s="1"/>
  <c r="J4" i="7" s="1"/>
  <c r="J4" i="8" s="1"/>
  <c r="K3" i="5"/>
  <c r="K4" i="6" s="1"/>
  <c r="T4" i="6" s="1"/>
  <c r="K4" i="7" s="1"/>
  <c r="K4" i="8" s="1"/>
  <c r="L3" i="5"/>
  <c r="L4" i="6" s="1"/>
  <c r="U4" i="6" s="1"/>
  <c r="L4" i="7" s="1"/>
  <c r="M3" i="5"/>
  <c r="M4" i="6" s="1"/>
  <c r="V4" i="6" s="1"/>
  <c r="M4" i="7" s="1"/>
  <c r="M4" i="8" s="1"/>
  <c r="N3" i="5"/>
  <c r="F4" i="5"/>
  <c r="F5" i="6" s="1"/>
  <c r="O5" i="6" s="1"/>
  <c r="F5" i="7" s="1"/>
  <c r="G4" i="5"/>
  <c r="G5" i="6" s="1"/>
  <c r="P5" i="6" s="1"/>
  <c r="G5" i="7" s="1"/>
  <c r="G5" i="8" s="1"/>
  <c r="H4" i="5"/>
  <c r="H5" i="6" s="1"/>
  <c r="Q5" i="6" s="1"/>
  <c r="H5" i="7" s="1"/>
  <c r="H5" i="8" s="1"/>
  <c r="I4" i="5"/>
  <c r="I5" i="6" s="1"/>
  <c r="R5" i="6" s="1"/>
  <c r="I5" i="7" s="1"/>
  <c r="I5" i="8" s="1"/>
  <c r="K3" i="9" s="1"/>
  <c r="J4" i="5"/>
  <c r="J5" i="6" s="1"/>
  <c r="S5" i="6" s="1"/>
  <c r="J5" i="7" s="1"/>
  <c r="J5" i="8" s="1"/>
  <c r="K4" i="5"/>
  <c r="K5" i="6" s="1"/>
  <c r="T5" i="6" s="1"/>
  <c r="K5" i="7" s="1"/>
  <c r="K5" i="8" s="1"/>
  <c r="L4" i="5"/>
  <c r="L5" i="6" s="1"/>
  <c r="U5" i="6" s="1"/>
  <c r="L5" i="7" s="1"/>
  <c r="L5" i="8" s="1"/>
  <c r="M4" i="5"/>
  <c r="M5" i="6" s="1"/>
  <c r="V5" i="6" s="1"/>
  <c r="M5" i="7" s="1"/>
  <c r="M5" i="8" s="1"/>
  <c r="N4" i="5"/>
  <c r="F5" i="5"/>
  <c r="F6" i="6" s="1"/>
  <c r="O6" i="6" s="1"/>
  <c r="F6" i="7" s="1"/>
  <c r="F6" i="8" s="1"/>
  <c r="G5" i="5"/>
  <c r="G6" i="6" s="1"/>
  <c r="P6" i="6" s="1"/>
  <c r="G6" i="7" s="1"/>
  <c r="G6" i="8" s="1"/>
  <c r="I4" i="9" s="1"/>
  <c r="H5" i="5"/>
  <c r="H6" i="6" s="1"/>
  <c r="Q6" i="6" s="1"/>
  <c r="H6" i="7" s="1"/>
  <c r="H6" i="8" s="1"/>
  <c r="J4" i="9" s="1"/>
  <c r="I5" i="5"/>
  <c r="I6" i="6" s="1"/>
  <c r="R6" i="6" s="1"/>
  <c r="I6" i="7" s="1"/>
  <c r="I6" i="8" s="1"/>
  <c r="J5" i="5"/>
  <c r="J6" i="6" s="1"/>
  <c r="S6" i="6" s="1"/>
  <c r="J6" i="7" s="1"/>
  <c r="J6" i="8" s="1"/>
  <c r="K5" i="5"/>
  <c r="K6" i="6" s="1"/>
  <c r="L5" i="5"/>
  <c r="L6" i="6" s="1"/>
  <c r="U6" i="6" s="1"/>
  <c r="L6" i="7" s="1"/>
  <c r="L6" i="8" s="1"/>
  <c r="N4" i="9" s="1"/>
  <c r="M5" i="5"/>
  <c r="M6" i="6" s="1"/>
  <c r="V6" i="6" s="1"/>
  <c r="M6" i="7" s="1"/>
  <c r="M6" i="8" s="1"/>
  <c r="N5" i="5"/>
  <c r="F6" i="5"/>
  <c r="F7" i="6" s="1"/>
  <c r="G6" i="5"/>
  <c r="G7" i="6" s="1"/>
  <c r="H6" i="5"/>
  <c r="H7" i="6" s="1"/>
  <c r="I6" i="5"/>
  <c r="I7" i="6" s="1"/>
  <c r="J6" i="5"/>
  <c r="J7" i="6" s="1"/>
  <c r="K6" i="5"/>
  <c r="K7" i="6" s="1"/>
  <c r="L6" i="5"/>
  <c r="L7" i="6" s="1"/>
  <c r="M6" i="5"/>
  <c r="M7" i="6" s="1"/>
  <c r="N6" i="5"/>
  <c r="F7" i="5"/>
  <c r="F8" i="6" s="1"/>
  <c r="O8" i="6" s="1"/>
  <c r="F7" i="7" s="1"/>
  <c r="F7" i="8" s="1"/>
  <c r="G7" i="5"/>
  <c r="G8" i="6" s="1"/>
  <c r="P8" i="6" s="1"/>
  <c r="G7" i="7" s="1"/>
  <c r="G7" i="8" s="1"/>
  <c r="H7" i="5"/>
  <c r="H8" i="6" s="1"/>
  <c r="Q8" i="6" s="1"/>
  <c r="H7" i="7" s="1"/>
  <c r="H7" i="8" s="1"/>
  <c r="I7" i="5"/>
  <c r="I8" i="6" s="1"/>
  <c r="R8" i="6" s="1"/>
  <c r="I7" i="7" s="1"/>
  <c r="I7" i="8" s="1"/>
  <c r="J7" i="5"/>
  <c r="J8" i="6" s="1"/>
  <c r="S8" i="6" s="1"/>
  <c r="J7" i="7" s="1"/>
  <c r="J7" i="8" s="1"/>
  <c r="K7" i="5"/>
  <c r="K8" i="6" s="1"/>
  <c r="T8" i="6" s="1"/>
  <c r="K7" i="7" s="1"/>
  <c r="K7" i="8" s="1"/>
  <c r="L7" i="5"/>
  <c r="L8" i="6" s="1"/>
  <c r="U8" i="6" s="1"/>
  <c r="L7" i="7" s="1"/>
  <c r="L7" i="8" s="1"/>
  <c r="M7" i="5"/>
  <c r="M8" i="6" s="1"/>
  <c r="N7" i="5"/>
  <c r="F8" i="5"/>
  <c r="F9" i="6" s="1"/>
  <c r="G8" i="5"/>
  <c r="G9" i="6" s="1"/>
  <c r="H8" i="5"/>
  <c r="H9" i="6" s="1"/>
  <c r="I8" i="5"/>
  <c r="I9" i="6" s="1"/>
  <c r="J8" i="5"/>
  <c r="J9" i="6" s="1"/>
  <c r="K8" i="5"/>
  <c r="K9" i="6" s="1"/>
  <c r="L8" i="5"/>
  <c r="L9" i="6" s="1"/>
  <c r="M8" i="5"/>
  <c r="M9" i="6" s="1"/>
  <c r="N8" i="5"/>
  <c r="F9" i="5"/>
  <c r="F10" i="6" s="1"/>
  <c r="O10" i="6" s="1"/>
  <c r="F8" i="7" s="1"/>
  <c r="F8" i="8" s="1"/>
  <c r="G9" i="5"/>
  <c r="G10" i="6" s="1"/>
  <c r="P10" i="6" s="1"/>
  <c r="G8" i="7" s="1"/>
  <c r="G8" i="8" s="1"/>
  <c r="H9" i="5"/>
  <c r="H10" i="6" s="1"/>
  <c r="Q10" i="6" s="1"/>
  <c r="H8" i="7" s="1"/>
  <c r="H8" i="8" s="1"/>
  <c r="I9" i="5"/>
  <c r="I10" i="6" s="1"/>
  <c r="R10" i="6" s="1"/>
  <c r="I8" i="7" s="1"/>
  <c r="I8" i="8" s="1"/>
  <c r="J9" i="5"/>
  <c r="J10" i="6" s="1"/>
  <c r="S10" i="6" s="1"/>
  <c r="J8" i="7" s="1"/>
  <c r="J8" i="8" s="1"/>
  <c r="K9" i="5"/>
  <c r="K10" i="6" s="1"/>
  <c r="L9" i="5"/>
  <c r="L10" i="6" s="1"/>
  <c r="U10" i="6" s="1"/>
  <c r="L8" i="7" s="1"/>
  <c r="L8" i="8" s="1"/>
  <c r="M9" i="5"/>
  <c r="M10" i="6" s="1"/>
  <c r="V10" i="6" s="1"/>
  <c r="M8" i="7" s="1"/>
  <c r="M8" i="8" s="1"/>
  <c r="N9" i="5"/>
  <c r="F10" i="5"/>
  <c r="F11" i="6" s="1"/>
  <c r="G10" i="5"/>
  <c r="G11" i="6" s="1"/>
  <c r="H10" i="5"/>
  <c r="H11" i="6" s="1"/>
  <c r="I10" i="5"/>
  <c r="I11" i="6" s="1"/>
  <c r="J10" i="5"/>
  <c r="J11" i="6" s="1"/>
  <c r="K10" i="5"/>
  <c r="K11" i="6" s="1"/>
  <c r="L10" i="5"/>
  <c r="L11" i="6" s="1"/>
  <c r="M10" i="5"/>
  <c r="M11" i="6" s="1"/>
  <c r="N10" i="5"/>
  <c r="O19" i="8" l="1"/>
  <c r="P19" i="8"/>
  <c r="J178" i="9"/>
  <c r="J116" i="9"/>
  <c r="N53" i="9"/>
  <c r="N84" i="9"/>
  <c r="P81" i="8"/>
  <c r="O81" i="8"/>
  <c r="P39" i="8"/>
  <c r="O39" i="8"/>
  <c r="P29" i="8"/>
  <c r="O29" i="8"/>
  <c r="O27" i="8"/>
  <c r="P27" i="8"/>
  <c r="H8" i="9"/>
  <c r="O25" i="8"/>
  <c r="R23" i="9" s="1"/>
  <c r="P25" i="8"/>
  <c r="H21" i="9"/>
  <c r="O23" i="8"/>
  <c r="P23" i="8"/>
  <c r="P125" i="8"/>
  <c r="Q123" i="9" s="1"/>
  <c r="O125" i="8"/>
  <c r="N24" i="9"/>
  <c r="J24" i="9"/>
  <c r="O115" i="8"/>
  <c r="P115" i="8"/>
  <c r="M44" i="9"/>
  <c r="M112" i="9"/>
  <c r="N270" i="9"/>
  <c r="N108" i="9"/>
  <c r="J270" i="9"/>
  <c r="J108" i="9"/>
  <c r="H107" i="9"/>
  <c r="O109" i="8"/>
  <c r="P109" i="8"/>
  <c r="P99" i="8"/>
  <c r="Q97" i="9" s="1"/>
  <c r="O99" i="8"/>
  <c r="R97" i="9" s="1"/>
  <c r="O83" i="8"/>
  <c r="P83" i="8"/>
  <c r="J122" i="9"/>
  <c r="P73" i="8"/>
  <c r="O73" i="8"/>
  <c r="H69" i="9"/>
  <c r="P71" i="8"/>
  <c r="O71" i="8"/>
  <c r="H61" i="9"/>
  <c r="O63" i="8"/>
  <c r="P63" i="8"/>
  <c r="P57" i="8"/>
  <c r="O57" i="8"/>
  <c r="R55" i="9" s="1"/>
  <c r="O51" i="8"/>
  <c r="P51" i="8"/>
  <c r="L185" i="9"/>
  <c r="L346" i="9"/>
  <c r="H185" i="9"/>
  <c r="H346" i="9"/>
  <c r="P348" i="8"/>
  <c r="O348" i="8"/>
  <c r="N183" i="9"/>
  <c r="N345" i="9"/>
  <c r="J183" i="9"/>
  <c r="J345" i="9"/>
  <c r="N75" i="9"/>
  <c r="N341" i="9"/>
  <c r="J75" i="9"/>
  <c r="J341" i="9"/>
  <c r="M293" i="9"/>
  <c r="M339" i="9"/>
  <c r="I293" i="9"/>
  <c r="I339" i="9"/>
  <c r="L313" i="9"/>
  <c r="L337" i="9"/>
  <c r="N339" i="7"/>
  <c r="N339" i="8" s="1"/>
  <c r="F339" i="8"/>
  <c r="M194" i="9"/>
  <c r="M335" i="9"/>
  <c r="I194" i="9"/>
  <c r="I335" i="9"/>
  <c r="N147" i="9"/>
  <c r="N334" i="9"/>
  <c r="J147" i="9"/>
  <c r="J334" i="9"/>
  <c r="O132" i="9"/>
  <c r="O333" i="9"/>
  <c r="K132" i="9"/>
  <c r="K333" i="9"/>
  <c r="L59" i="9"/>
  <c r="L332" i="9"/>
  <c r="H59" i="9"/>
  <c r="H332" i="9"/>
  <c r="O334" i="8"/>
  <c r="P334" i="8"/>
  <c r="N82" i="9"/>
  <c r="N327" i="9"/>
  <c r="J82" i="9"/>
  <c r="J327" i="9"/>
  <c r="N269" i="9"/>
  <c r="N323" i="9"/>
  <c r="J269" i="9"/>
  <c r="J323" i="9"/>
  <c r="N340" i="9"/>
  <c r="N319" i="9"/>
  <c r="J340" i="9"/>
  <c r="J319" i="9"/>
  <c r="L66" i="9"/>
  <c r="L314" i="9"/>
  <c r="H66" i="9"/>
  <c r="H314" i="9"/>
  <c r="P316" i="8"/>
  <c r="O316" i="8"/>
  <c r="N313" i="7"/>
  <c r="N313" i="8" s="1"/>
  <c r="P311" i="9" s="1"/>
  <c r="F313" i="8"/>
  <c r="P310" i="8"/>
  <c r="H308" i="9"/>
  <c r="O310" i="8"/>
  <c r="L229" i="9"/>
  <c r="L305" i="9"/>
  <c r="N307" i="7"/>
  <c r="N307" i="8" s="1"/>
  <c r="F307" i="8"/>
  <c r="O237" i="9"/>
  <c r="O303" i="9"/>
  <c r="K237" i="9"/>
  <c r="K303" i="9"/>
  <c r="N113" i="9"/>
  <c r="N301" i="9"/>
  <c r="J113" i="9"/>
  <c r="J301" i="9"/>
  <c r="H284" i="9"/>
  <c r="P302" i="8"/>
  <c r="O302" i="8"/>
  <c r="N73" i="9"/>
  <c r="N299" i="9"/>
  <c r="J73" i="9"/>
  <c r="J299" i="9"/>
  <c r="O64" i="9"/>
  <c r="O298" i="9"/>
  <c r="K64" i="9"/>
  <c r="K298" i="9"/>
  <c r="L190" i="9"/>
  <c r="L295" i="9"/>
  <c r="H190" i="9"/>
  <c r="H295" i="9"/>
  <c r="P297" i="8"/>
  <c r="O297" i="8"/>
  <c r="O253" i="9"/>
  <c r="O294" i="9"/>
  <c r="K253" i="9"/>
  <c r="K294" i="9"/>
  <c r="L300" i="9"/>
  <c r="L293" i="9"/>
  <c r="H300" i="9"/>
  <c r="O295" i="8"/>
  <c r="H293" i="9"/>
  <c r="P295" i="8"/>
  <c r="N58" i="9"/>
  <c r="N289" i="9"/>
  <c r="J58" i="9"/>
  <c r="J289" i="9"/>
  <c r="H287" i="9"/>
  <c r="P289" i="8"/>
  <c r="O289" i="8"/>
  <c r="M55" i="9"/>
  <c r="M286" i="9"/>
  <c r="I55" i="9"/>
  <c r="I286" i="9"/>
  <c r="O285" i="8"/>
  <c r="P285" i="8"/>
  <c r="M278" i="9"/>
  <c r="M281" i="9"/>
  <c r="I278" i="9"/>
  <c r="I281" i="9"/>
  <c r="N67" i="9"/>
  <c r="N280" i="9"/>
  <c r="J67" i="9"/>
  <c r="J280" i="9"/>
  <c r="L195" i="9"/>
  <c r="L279" i="9"/>
  <c r="N281" i="7"/>
  <c r="N281" i="8" s="1"/>
  <c r="F281" i="8"/>
  <c r="L121" i="9"/>
  <c r="L276" i="9"/>
  <c r="H121" i="9"/>
  <c r="H276" i="9"/>
  <c r="O278" i="8"/>
  <c r="P278" i="8"/>
  <c r="L144" i="9"/>
  <c r="L273" i="9"/>
  <c r="N275" i="7"/>
  <c r="N275" i="8" s="1"/>
  <c r="F275" i="8"/>
  <c r="M174" i="9"/>
  <c r="M272" i="9"/>
  <c r="I174" i="9"/>
  <c r="I272" i="9"/>
  <c r="J221" i="9"/>
  <c r="J271" i="9"/>
  <c r="L218" i="9"/>
  <c r="L270" i="9"/>
  <c r="H218" i="9"/>
  <c r="H270" i="9"/>
  <c r="O272" i="8"/>
  <c r="P272" i="8"/>
  <c r="M259" i="9"/>
  <c r="M269" i="9"/>
  <c r="I259" i="9"/>
  <c r="I269" i="9"/>
  <c r="M9" i="9"/>
  <c r="M267" i="9"/>
  <c r="I9" i="9"/>
  <c r="I267" i="9"/>
  <c r="J51" i="9"/>
  <c r="J266" i="9"/>
  <c r="L65" i="9"/>
  <c r="L265" i="9"/>
  <c r="H65" i="9"/>
  <c r="H265" i="9"/>
  <c r="O267" i="8"/>
  <c r="P267" i="8"/>
  <c r="N171" i="9"/>
  <c r="N264" i="9"/>
  <c r="J171" i="9"/>
  <c r="J264" i="9"/>
  <c r="O164" i="9"/>
  <c r="O263" i="9"/>
  <c r="K164" i="9"/>
  <c r="K263" i="9"/>
  <c r="L35" i="9"/>
  <c r="L260" i="9"/>
  <c r="H35" i="9"/>
  <c r="H260" i="9"/>
  <c r="O262" i="8"/>
  <c r="P262" i="8"/>
  <c r="M226" i="9"/>
  <c r="I226" i="9"/>
  <c r="L249" i="9"/>
  <c r="L257" i="9"/>
  <c r="N259" i="7"/>
  <c r="N259" i="8" s="1"/>
  <c r="F259" i="8"/>
  <c r="M231" i="9"/>
  <c r="I231" i="9"/>
  <c r="J52" i="9"/>
  <c r="J255" i="9"/>
  <c r="L111" i="9"/>
  <c r="L254" i="9"/>
  <c r="H111" i="9"/>
  <c r="H254" i="9"/>
  <c r="P256" i="8"/>
  <c r="O256" i="8"/>
  <c r="M7" i="9"/>
  <c r="M253" i="9"/>
  <c r="I7" i="9"/>
  <c r="I253" i="9"/>
  <c r="N28" i="9"/>
  <c r="N252" i="9"/>
  <c r="J28" i="9"/>
  <c r="J252" i="9"/>
  <c r="N249" i="7"/>
  <c r="N249" i="8" s="1"/>
  <c r="F249" i="8"/>
  <c r="L145" i="9"/>
  <c r="L245" i="9"/>
  <c r="H145" i="9"/>
  <c r="H245" i="9"/>
  <c r="O247" i="8"/>
  <c r="P247" i="8"/>
  <c r="N6" i="9"/>
  <c r="N244" i="9"/>
  <c r="J6" i="9"/>
  <c r="J244" i="9"/>
  <c r="H176" i="9"/>
  <c r="P245" i="8"/>
  <c r="O245" i="8"/>
  <c r="N189" i="9"/>
  <c r="N240" i="9"/>
  <c r="J189" i="9"/>
  <c r="J240" i="9"/>
  <c r="O217" i="9"/>
  <c r="O239" i="9"/>
  <c r="K217" i="9"/>
  <c r="K239" i="9"/>
  <c r="L83" i="9"/>
  <c r="L238" i="9"/>
  <c r="O240" i="8"/>
  <c r="H238" i="9"/>
  <c r="P240" i="8"/>
  <c r="L17" i="9"/>
  <c r="L235" i="9"/>
  <c r="H17" i="9"/>
  <c r="H235" i="9"/>
  <c r="O237" i="8"/>
  <c r="P237" i="8"/>
  <c r="Q17" i="9" s="1"/>
  <c r="O22" i="9"/>
  <c r="O233" i="9"/>
  <c r="K22" i="9"/>
  <c r="K233" i="9"/>
  <c r="J40" i="9"/>
  <c r="J232" i="9"/>
  <c r="O29" i="9"/>
  <c r="O231" i="9"/>
  <c r="K29" i="9"/>
  <c r="K231" i="9"/>
  <c r="L81" i="9"/>
  <c r="L230" i="9"/>
  <c r="H81" i="9"/>
  <c r="H230" i="9"/>
  <c r="O232" i="8"/>
  <c r="P232" i="8"/>
  <c r="H228" i="9"/>
  <c r="P230" i="8"/>
  <c r="O230" i="8"/>
  <c r="L104" i="9"/>
  <c r="L225" i="9"/>
  <c r="N227" i="7"/>
  <c r="N227" i="8" s="1"/>
  <c r="F227" i="8"/>
  <c r="L103" i="9"/>
  <c r="H103" i="9"/>
  <c r="P225" i="8"/>
  <c r="O225" i="8"/>
  <c r="N62" i="9"/>
  <c r="N219" i="9"/>
  <c r="J62" i="9"/>
  <c r="J219" i="9"/>
  <c r="H157" i="9"/>
  <c r="O218" i="8"/>
  <c r="P218" i="8"/>
  <c r="N282" i="9"/>
  <c r="N215" i="9"/>
  <c r="J282" i="9"/>
  <c r="J215" i="9"/>
  <c r="L107" i="9"/>
  <c r="L214" i="9"/>
  <c r="H214" i="9"/>
  <c r="O216" i="8"/>
  <c r="P216" i="8"/>
  <c r="M338" i="9"/>
  <c r="M213" i="9"/>
  <c r="I338" i="9"/>
  <c r="I213" i="9"/>
  <c r="L57" i="9"/>
  <c r="H57" i="9"/>
  <c r="O213" i="8"/>
  <c r="P213" i="8"/>
  <c r="O37" i="9"/>
  <c r="O209" i="9"/>
  <c r="K37" i="9"/>
  <c r="K209" i="9"/>
  <c r="O200" i="9"/>
  <c r="O207" i="9"/>
  <c r="K200" i="9"/>
  <c r="K207" i="9"/>
  <c r="N207" i="7"/>
  <c r="N207" i="8" s="1"/>
  <c r="F207" i="8"/>
  <c r="N203" i="9"/>
  <c r="N204" i="9"/>
  <c r="J203" i="9"/>
  <c r="J204" i="9"/>
  <c r="L99" i="9"/>
  <c r="L203" i="9"/>
  <c r="H99" i="9"/>
  <c r="H203" i="9"/>
  <c r="O205" i="8"/>
  <c r="P205" i="8"/>
  <c r="K160" i="9"/>
  <c r="K201" i="9"/>
  <c r="M182" i="9"/>
  <c r="M200" i="9"/>
  <c r="I182" i="9"/>
  <c r="I200" i="9"/>
  <c r="N11" i="9"/>
  <c r="N199" i="9"/>
  <c r="J11" i="9"/>
  <c r="J199" i="9"/>
  <c r="L134" i="9"/>
  <c r="L198" i="9"/>
  <c r="H134" i="9"/>
  <c r="H198" i="9"/>
  <c r="O200" i="8"/>
  <c r="P200" i="8"/>
  <c r="M155" i="9"/>
  <c r="M197" i="9"/>
  <c r="I155" i="9"/>
  <c r="I197" i="9"/>
  <c r="N34" i="9"/>
  <c r="N196" i="9"/>
  <c r="J34" i="9"/>
  <c r="J196" i="9"/>
  <c r="N32" i="9"/>
  <c r="N54" i="9"/>
  <c r="J54" i="9"/>
  <c r="H108" i="9"/>
  <c r="O189" i="8"/>
  <c r="P189" i="8"/>
  <c r="Q187" i="9" s="1"/>
  <c r="M127" i="9"/>
  <c r="M186" i="9"/>
  <c r="I127" i="9"/>
  <c r="I186" i="9"/>
  <c r="N185" i="7"/>
  <c r="N185" i="8" s="1"/>
  <c r="F185" i="8"/>
  <c r="N162" i="9"/>
  <c r="N181" i="9"/>
  <c r="J162" i="9"/>
  <c r="J181" i="9"/>
  <c r="N10" i="9"/>
  <c r="N179" i="9"/>
  <c r="J10" i="9"/>
  <c r="J179" i="9"/>
  <c r="N225" i="9"/>
  <c r="N176" i="9"/>
  <c r="J225" i="9"/>
  <c r="J176" i="9"/>
  <c r="O288" i="9"/>
  <c r="O175" i="9"/>
  <c r="K288" i="9"/>
  <c r="K175" i="9"/>
  <c r="M258" i="9"/>
  <c r="M169" i="9"/>
  <c r="I258" i="9"/>
  <c r="I169" i="9"/>
  <c r="O25" i="9"/>
  <c r="O167" i="9"/>
  <c r="M14" i="9"/>
  <c r="M166" i="9"/>
  <c r="I14" i="9"/>
  <c r="I166" i="9"/>
  <c r="O152" i="9"/>
  <c r="O162" i="9"/>
  <c r="K152" i="9"/>
  <c r="K162" i="9"/>
  <c r="O341" i="9"/>
  <c r="O159" i="9"/>
  <c r="K341" i="9"/>
  <c r="K159" i="9"/>
  <c r="N30" i="9"/>
  <c r="J30" i="9"/>
  <c r="N198" i="9"/>
  <c r="N148" i="9"/>
  <c r="J198" i="9"/>
  <c r="J148" i="9"/>
  <c r="N48" i="9"/>
  <c r="J48" i="9"/>
  <c r="B185" i="9"/>
  <c r="B346" i="9"/>
  <c r="B88" i="9"/>
  <c r="B343" i="9"/>
  <c r="E184" i="9"/>
  <c r="V184" i="9"/>
  <c r="F184" i="9"/>
  <c r="G184" i="9"/>
  <c r="T184" i="9"/>
  <c r="S184" i="9"/>
  <c r="D184" i="9"/>
  <c r="U184" i="9"/>
  <c r="C16" i="9"/>
  <c r="C304" i="9"/>
  <c r="C150" i="9"/>
  <c r="C302" i="9"/>
  <c r="B284" i="9"/>
  <c r="B300" i="9"/>
  <c r="C123" i="9"/>
  <c r="C297" i="9"/>
  <c r="B190" i="9"/>
  <c r="B295" i="9"/>
  <c r="C262" i="9"/>
  <c r="C290" i="9"/>
  <c r="B297" i="9"/>
  <c r="B287" i="9"/>
  <c r="B241" i="9"/>
  <c r="B283" i="9"/>
  <c r="B195" i="9"/>
  <c r="B279" i="9"/>
  <c r="B121" i="9"/>
  <c r="B276" i="9"/>
  <c r="D144" i="9"/>
  <c r="T144" i="9"/>
  <c r="S144" i="9"/>
  <c r="E144" i="9"/>
  <c r="V144" i="9"/>
  <c r="U144" i="9"/>
  <c r="G144" i="9"/>
  <c r="F144" i="9"/>
  <c r="B218" i="9"/>
  <c r="B270" i="9"/>
  <c r="T65" i="9"/>
  <c r="E65" i="9"/>
  <c r="U65" i="9"/>
  <c r="F65" i="9"/>
  <c r="G65" i="9"/>
  <c r="V65" i="9"/>
  <c r="D65" i="9"/>
  <c r="S65" i="9"/>
  <c r="G260" i="9"/>
  <c r="E260" i="9"/>
  <c r="S260" i="9"/>
  <c r="D260" i="9"/>
  <c r="V260" i="9"/>
  <c r="T260" i="9"/>
  <c r="F260" i="9"/>
  <c r="U260" i="9"/>
  <c r="B249" i="9"/>
  <c r="B257" i="9"/>
  <c r="B290" i="9"/>
  <c r="B247" i="9"/>
  <c r="B145" i="9"/>
  <c r="B245" i="9"/>
  <c r="B176" i="9"/>
  <c r="B243" i="9"/>
  <c r="C159" i="9"/>
  <c r="C242" i="9"/>
  <c r="E238" i="9"/>
  <c r="U238" i="9"/>
  <c r="D238" i="9"/>
  <c r="T238" i="9"/>
  <c r="G238" i="9"/>
  <c r="S238" i="9"/>
  <c r="V238" i="9"/>
  <c r="F238" i="9"/>
  <c r="B17" i="9"/>
  <c r="B235" i="9"/>
  <c r="B81" i="9"/>
  <c r="B230" i="9"/>
  <c r="E103" i="9"/>
  <c r="T103" i="9"/>
  <c r="V103" i="9"/>
  <c r="G103" i="9"/>
  <c r="D103" i="9"/>
  <c r="S103" i="9"/>
  <c r="F103" i="9"/>
  <c r="U103" i="9"/>
  <c r="G157" i="9"/>
  <c r="T157" i="9"/>
  <c r="F157" i="9"/>
  <c r="D157" i="9"/>
  <c r="E157" i="9"/>
  <c r="V157" i="9"/>
  <c r="S157" i="9"/>
  <c r="U157" i="9"/>
  <c r="E214" i="9"/>
  <c r="V214" i="9"/>
  <c r="G214" i="9"/>
  <c r="S214" i="9"/>
  <c r="F214" i="9"/>
  <c r="T214" i="9"/>
  <c r="U214" i="9"/>
  <c r="D214" i="9"/>
  <c r="B57" i="9"/>
  <c r="B211" i="9"/>
  <c r="C215" i="9"/>
  <c r="C206" i="9"/>
  <c r="B99" i="9"/>
  <c r="B203" i="9"/>
  <c r="B134" i="9"/>
  <c r="B198" i="9"/>
  <c r="B108" i="9"/>
  <c r="B187" i="9"/>
  <c r="B274" i="9"/>
  <c r="B183" i="9"/>
  <c r="D161" i="9"/>
  <c r="U161" i="9"/>
  <c r="F161" i="9"/>
  <c r="S161" i="9"/>
  <c r="V161" i="9"/>
  <c r="E161" i="9"/>
  <c r="T161" i="9"/>
  <c r="G161" i="9"/>
  <c r="B68" i="9"/>
  <c r="B178" i="9"/>
  <c r="B208" i="9"/>
  <c r="B174" i="9"/>
  <c r="B206" i="9"/>
  <c r="B171" i="9"/>
  <c r="T77" i="9"/>
  <c r="S77" i="9"/>
  <c r="E77" i="9"/>
  <c r="U77" i="9"/>
  <c r="F77" i="9"/>
  <c r="G77" i="9"/>
  <c r="V77" i="9"/>
  <c r="D77" i="9"/>
  <c r="B272" i="9"/>
  <c r="B158" i="9"/>
  <c r="D156" i="9"/>
  <c r="U156" i="9"/>
  <c r="S156" i="9"/>
  <c r="V156" i="9"/>
  <c r="T156" i="9"/>
  <c r="F156" i="9"/>
  <c r="E156" i="9"/>
  <c r="G156" i="9"/>
  <c r="B45" i="9"/>
  <c r="B151" i="9"/>
  <c r="E131" i="9"/>
  <c r="U131" i="9"/>
  <c r="G131" i="9"/>
  <c r="D131" i="9"/>
  <c r="F131" i="9"/>
  <c r="T131" i="9"/>
  <c r="S131" i="9"/>
  <c r="V131" i="9"/>
  <c r="D44" i="9"/>
  <c r="E44" i="9"/>
  <c r="V44" i="9"/>
  <c r="G44" i="9"/>
  <c r="U44" i="9"/>
  <c r="S44" i="9"/>
  <c r="T44" i="9"/>
  <c r="F44" i="9"/>
  <c r="B105" i="9"/>
  <c r="B104" i="9"/>
  <c r="C39" i="9"/>
  <c r="C98" i="9"/>
  <c r="B232" i="9"/>
  <c r="B74" i="9"/>
  <c r="E18" i="9"/>
  <c r="G18" i="9"/>
  <c r="V18" i="9"/>
  <c r="F18" i="9"/>
  <c r="S18" i="9"/>
  <c r="T18" i="9"/>
  <c r="U18" i="9"/>
  <c r="D18" i="9"/>
  <c r="M195" i="9"/>
  <c r="M279" i="9"/>
  <c r="N178" i="9"/>
  <c r="N116" i="9"/>
  <c r="H5" i="9"/>
  <c r="O7" i="8"/>
  <c r="R5" i="9" s="1"/>
  <c r="P7" i="8"/>
  <c r="P35" i="8"/>
  <c r="O35" i="8"/>
  <c r="P33" i="8"/>
  <c r="O33" i="8"/>
  <c r="O31" i="8"/>
  <c r="P31" i="8"/>
  <c r="O18" i="8"/>
  <c r="P18" i="8"/>
  <c r="O10" i="8"/>
  <c r="P10" i="8"/>
  <c r="O43" i="8"/>
  <c r="P43" i="8"/>
  <c r="Q41" i="9" s="1"/>
  <c r="O117" i="8"/>
  <c r="P117" i="8"/>
  <c r="H109" i="9"/>
  <c r="O111" i="8"/>
  <c r="P111" i="8"/>
  <c r="L93" i="9"/>
  <c r="L101" i="9"/>
  <c r="H93" i="9"/>
  <c r="P103" i="8"/>
  <c r="H101" i="9"/>
  <c r="O103" i="8"/>
  <c r="N94" i="9"/>
  <c r="N100" i="9"/>
  <c r="J94" i="9"/>
  <c r="J100" i="9"/>
  <c r="P101" i="8"/>
  <c r="O101" i="8"/>
  <c r="R99" i="9" s="1"/>
  <c r="N26" i="9"/>
  <c r="N87" i="9"/>
  <c r="H83" i="9"/>
  <c r="P85" i="8"/>
  <c r="Q83" i="9" s="1"/>
  <c r="O85" i="8"/>
  <c r="N31" i="9"/>
  <c r="N72" i="9"/>
  <c r="J31" i="9"/>
  <c r="J72" i="9"/>
  <c r="H84" i="9"/>
  <c r="P67" i="8"/>
  <c r="O67" i="8"/>
  <c r="O65" i="8"/>
  <c r="P65" i="8"/>
  <c r="N5" i="9"/>
  <c r="N347" i="9"/>
  <c r="J5" i="9"/>
  <c r="J347" i="9"/>
  <c r="L228" i="9"/>
  <c r="L342" i="9"/>
  <c r="O344" i="8"/>
  <c r="H342" i="9"/>
  <c r="P344" i="8"/>
  <c r="Q342" i="9" s="1"/>
  <c r="P341" i="8"/>
  <c r="H339" i="9"/>
  <c r="O341" i="8"/>
  <c r="N129" i="9"/>
  <c r="N338" i="9"/>
  <c r="J129" i="9"/>
  <c r="J338" i="9"/>
  <c r="O313" i="9"/>
  <c r="O337" i="9"/>
  <c r="K313" i="9"/>
  <c r="K337" i="9"/>
  <c r="P333" i="8"/>
  <c r="O333" i="8"/>
  <c r="L19" i="9"/>
  <c r="L328" i="9"/>
  <c r="H19" i="9"/>
  <c r="O330" i="8"/>
  <c r="H328" i="9"/>
  <c r="P330" i="8"/>
  <c r="L137" i="9"/>
  <c r="L324" i="9"/>
  <c r="H137" i="9"/>
  <c r="H324" i="9"/>
  <c r="P326" i="8"/>
  <c r="Q324" i="9" s="1"/>
  <c r="O326" i="8"/>
  <c r="P322" i="8"/>
  <c r="O322" i="8"/>
  <c r="N234" i="9"/>
  <c r="N312" i="9"/>
  <c r="J234" i="9"/>
  <c r="J312" i="9"/>
  <c r="N20" i="9"/>
  <c r="N309" i="9"/>
  <c r="J20" i="9"/>
  <c r="J309" i="9"/>
  <c r="K229" i="9"/>
  <c r="K305" i="9"/>
  <c r="L16" i="9"/>
  <c r="L304" i="9"/>
  <c r="H16" i="9"/>
  <c r="H304" i="9"/>
  <c r="O306" i="8"/>
  <c r="P306" i="8"/>
  <c r="N237" i="9"/>
  <c r="N303" i="9"/>
  <c r="J237" i="9"/>
  <c r="J303" i="9"/>
  <c r="L150" i="9"/>
  <c r="L302" i="9"/>
  <c r="H150" i="9"/>
  <c r="O304" i="8"/>
  <c r="H302" i="9"/>
  <c r="P304" i="8"/>
  <c r="M113" i="9"/>
  <c r="M301" i="9"/>
  <c r="I113" i="9"/>
  <c r="I301" i="9"/>
  <c r="M73" i="9"/>
  <c r="M299" i="9"/>
  <c r="N64" i="9"/>
  <c r="N298" i="9"/>
  <c r="J64" i="9"/>
  <c r="J298" i="9"/>
  <c r="L123" i="9"/>
  <c r="L297" i="9"/>
  <c r="H123" i="9"/>
  <c r="H297" i="9"/>
  <c r="P299" i="8"/>
  <c r="Q297" i="9" s="1"/>
  <c r="O299" i="8"/>
  <c r="M230" i="9"/>
  <c r="M296" i="9"/>
  <c r="I230" i="9"/>
  <c r="I296" i="9"/>
  <c r="L158" i="9"/>
  <c r="L292" i="9"/>
  <c r="H158" i="9"/>
  <c r="H292" i="9"/>
  <c r="P294" i="8"/>
  <c r="O294" i="8"/>
  <c r="J242" i="9"/>
  <c r="J291" i="9"/>
  <c r="L262" i="9"/>
  <c r="L290" i="9"/>
  <c r="O292" i="8"/>
  <c r="H290" i="9"/>
  <c r="P292" i="8"/>
  <c r="Q290" i="9" s="1"/>
  <c r="M58" i="9"/>
  <c r="M289" i="9"/>
  <c r="I58" i="9"/>
  <c r="I289" i="9"/>
  <c r="N277" i="9"/>
  <c r="N288" i="9"/>
  <c r="J277" i="9"/>
  <c r="J288" i="9"/>
  <c r="O297" i="9"/>
  <c r="O287" i="9"/>
  <c r="K297" i="9"/>
  <c r="K287" i="9"/>
  <c r="L55" i="9"/>
  <c r="L286" i="9"/>
  <c r="H55" i="9"/>
  <c r="H286" i="9"/>
  <c r="P288" i="8"/>
  <c r="O288" i="8"/>
  <c r="O241" i="9"/>
  <c r="O283" i="9"/>
  <c r="K241" i="9"/>
  <c r="K283" i="9"/>
  <c r="O283" i="8"/>
  <c r="H281" i="9"/>
  <c r="P283" i="8"/>
  <c r="O195" i="9"/>
  <c r="O279" i="9"/>
  <c r="K195" i="9"/>
  <c r="K279" i="9"/>
  <c r="O121" i="9"/>
  <c r="O276" i="9"/>
  <c r="K121" i="9"/>
  <c r="K276" i="9"/>
  <c r="N187" i="9"/>
  <c r="N274" i="9"/>
  <c r="J187" i="9"/>
  <c r="J274" i="9"/>
  <c r="O144" i="9"/>
  <c r="O273" i="9"/>
  <c r="K144" i="9"/>
  <c r="K273" i="9"/>
  <c r="O274" i="8"/>
  <c r="P274" i="8"/>
  <c r="O218" i="9"/>
  <c r="O270" i="9"/>
  <c r="K218" i="9"/>
  <c r="K270" i="9"/>
  <c r="L259" i="9"/>
  <c r="L269" i="9"/>
  <c r="N271" i="7"/>
  <c r="N271" i="8" s="1"/>
  <c r="F271" i="8"/>
  <c r="J76" i="9"/>
  <c r="J268" i="9"/>
  <c r="L9" i="9"/>
  <c r="L267" i="9"/>
  <c r="H9" i="9"/>
  <c r="H267" i="9"/>
  <c r="O269" i="8"/>
  <c r="P269" i="8"/>
  <c r="O65" i="9"/>
  <c r="O265" i="9"/>
  <c r="K65" i="9"/>
  <c r="K265" i="9"/>
  <c r="M171" i="9"/>
  <c r="M264" i="9"/>
  <c r="I171" i="9"/>
  <c r="I264" i="9"/>
  <c r="H146" i="9"/>
  <c r="H262" i="9"/>
  <c r="P264" i="8"/>
  <c r="O264" i="8"/>
  <c r="O35" i="9"/>
  <c r="O260" i="9"/>
  <c r="K35" i="9"/>
  <c r="K260" i="9"/>
  <c r="O261" i="8"/>
  <c r="P261" i="8"/>
  <c r="J250" i="9"/>
  <c r="J258" i="9"/>
  <c r="O249" i="9"/>
  <c r="O257" i="9"/>
  <c r="K249" i="9"/>
  <c r="K257" i="9"/>
  <c r="H231" i="9"/>
  <c r="P258" i="8"/>
  <c r="O258" i="8"/>
  <c r="L7" i="9"/>
  <c r="L253" i="9"/>
  <c r="H7" i="9"/>
  <c r="H253" i="9"/>
  <c r="P255" i="8"/>
  <c r="O255" i="8"/>
  <c r="R253" i="9" s="1"/>
  <c r="N223" i="9"/>
  <c r="N251" i="9"/>
  <c r="J223" i="9"/>
  <c r="J251" i="9"/>
  <c r="P252" i="8"/>
  <c r="O252" i="8"/>
  <c r="N70" i="9"/>
  <c r="N248" i="9"/>
  <c r="J70" i="9"/>
  <c r="J248" i="9"/>
  <c r="O290" i="9"/>
  <c r="O247" i="9"/>
  <c r="K290" i="9"/>
  <c r="K247" i="9"/>
  <c r="O145" i="9"/>
  <c r="O245" i="9"/>
  <c r="K145" i="9"/>
  <c r="K245" i="9"/>
  <c r="M6" i="9"/>
  <c r="M244" i="9"/>
  <c r="I6" i="9"/>
  <c r="I244" i="9"/>
  <c r="L159" i="9"/>
  <c r="L242" i="9"/>
  <c r="H159" i="9"/>
  <c r="H242" i="9"/>
  <c r="P244" i="8"/>
  <c r="Q242" i="9" s="1"/>
  <c r="O244" i="8"/>
  <c r="O83" i="9"/>
  <c r="O238" i="9"/>
  <c r="K83" i="9"/>
  <c r="K238" i="9"/>
  <c r="M156" i="9"/>
  <c r="M237" i="9"/>
  <c r="N163" i="9"/>
  <c r="N236" i="9"/>
  <c r="J163" i="9"/>
  <c r="J236" i="9"/>
  <c r="O17" i="9"/>
  <c r="O235" i="9"/>
  <c r="K17" i="9"/>
  <c r="K235" i="9"/>
  <c r="J22" i="9"/>
  <c r="J233" i="9"/>
  <c r="M40" i="9"/>
  <c r="M232" i="9"/>
  <c r="I40" i="9"/>
  <c r="I232" i="9"/>
  <c r="M210" i="9"/>
  <c r="M229" i="9"/>
  <c r="N231" i="7"/>
  <c r="N231" i="8" s="1"/>
  <c r="G231" i="8"/>
  <c r="H227" i="9"/>
  <c r="O229" i="8"/>
  <c r="R227" i="9" s="1"/>
  <c r="P229" i="8"/>
  <c r="O104" i="9"/>
  <c r="O225" i="9"/>
  <c r="K104" i="9"/>
  <c r="K225" i="9"/>
  <c r="P226" i="8"/>
  <c r="O226" i="8"/>
  <c r="M148" i="9"/>
  <c r="M222" i="9"/>
  <c r="I148" i="9"/>
  <c r="I222" i="9"/>
  <c r="H220" i="9"/>
  <c r="O222" i="8"/>
  <c r="P222" i="8"/>
  <c r="Q265" i="9" s="1"/>
  <c r="M62" i="9"/>
  <c r="M219" i="9"/>
  <c r="I62" i="9"/>
  <c r="I219" i="9"/>
  <c r="M136" i="9"/>
  <c r="M217" i="9"/>
  <c r="I136" i="9"/>
  <c r="I217" i="9"/>
  <c r="H213" i="9"/>
  <c r="O215" i="8"/>
  <c r="P215" i="8"/>
  <c r="O57" i="9"/>
  <c r="O211" i="9"/>
  <c r="K57" i="9"/>
  <c r="K211" i="9"/>
  <c r="N37" i="9"/>
  <c r="N209" i="9"/>
  <c r="J37" i="9"/>
  <c r="J209" i="9"/>
  <c r="O210" i="8"/>
  <c r="P210" i="8"/>
  <c r="Q208" i="9" s="1"/>
  <c r="L215" i="9"/>
  <c r="L206" i="9"/>
  <c r="H206" i="9"/>
  <c r="O208" i="8"/>
  <c r="P208" i="8"/>
  <c r="M203" i="9"/>
  <c r="M204" i="9"/>
  <c r="I203" i="9"/>
  <c r="I204" i="9"/>
  <c r="O99" i="9"/>
  <c r="O203" i="9"/>
  <c r="K99" i="9"/>
  <c r="K203" i="9"/>
  <c r="O202" i="8"/>
  <c r="P202" i="8"/>
  <c r="M11" i="9"/>
  <c r="M199" i="9"/>
  <c r="I11" i="9"/>
  <c r="I199" i="9"/>
  <c r="K134" i="9"/>
  <c r="K198" i="9"/>
  <c r="H155" i="9"/>
  <c r="O199" i="8"/>
  <c r="P199" i="8"/>
  <c r="M32" i="9"/>
  <c r="W284" i="6"/>
  <c r="H195" i="7"/>
  <c r="H195" i="8" s="1"/>
  <c r="J193" i="9" s="1"/>
  <c r="H15" i="9"/>
  <c r="O194" i="8"/>
  <c r="R192" i="9" s="1"/>
  <c r="P194" i="8"/>
  <c r="Q192" i="9" s="1"/>
  <c r="L115" i="9"/>
  <c r="H115" i="9"/>
  <c r="O192" i="8"/>
  <c r="P192" i="8"/>
  <c r="M224" i="9"/>
  <c r="M189" i="9"/>
  <c r="I224" i="9"/>
  <c r="I189" i="9"/>
  <c r="N235" i="9"/>
  <c r="N188" i="9"/>
  <c r="J235" i="9"/>
  <c r="J188" i="9"/>
  <c r="O108" i="9"/>
  <c r="O187" i="9"/>
  <c r="K108" i="9"/>
  <c r="K187" i="9"/>
  <c r="L127" i="9"/>
  <c r="L186" i="9"/>
  <c r="H127" i="9"/>
  <c r="H186" i="9"/>
  <c r="O188" i="8"/>
  <c r="P188" i="8"/>
  <c r="N295" i="9"/>
  <c r="N184" i="9"/>
  <c r="J295" i="9"/>
  <c r="J184" i="9"/>
  <c r="O274" i="9"/>
  <c r="O183" i="9"/>
  <c r="K274" i="9"/>
  <c r="K183" i="9"/>
  <c r="H182" i="9"/>
  <c r="O184" i="8"/>
  <c r="P184" i="8"/>
  <c r="M162" i="9"/>
  <c r="M181" i="9"/>
  <c r="I162" i="9"/>
  <c r="I181" i="9"/>
  <c r="M10" i="9"/>
  <c r="M179" i="9"/>
  <c r="I10" i="9"/>
  <c r="I179" i="9"/>
  <c r="L33" i="9"/>
  <c r="N179" i="7"/>
  <c r="N179" i="8" s="1"/>
  <c r="F179" i="8"/>
  <c r="M131" i="9"/>
  <c r="M170" i="9"/>
  <c r="I131" i="9"/>
  <c r="I170" i="9"/>
  <c r="N337" i="9"/>
  <c r="N164" i="9"/>
  <c r="J337" i="9"/>
  <c r="J164" i="9"/>
  <c r="P165" i="8"/>
  <c r="O165" i="8"/>
  <c r="O162" i="8"/>
  <c r="P162" i="8"/>
  <c r="P157" i="8"/>
  <c r="Q155" i="9" s="1"/>
  <c r="O157" i="8"/>
  <c r="H152" i="9"/>
  <c r="P154" i="8"/>
  <c r="O154" i="8"/>
  <c r="K45" i="9"/>
  <c r="K151" i="9"/>
  <c r="L209" i="9"/>
  <c r="P152" i="8"/>
  <c r="O152" i="8"/>
  <c r="N13" i="9"/>
  <c r="N143" i="9"/>
  <c r="J13" i="9"/>
  <c r="J143" i="9"/>
  <c r="H142" i="9"/>
  <c r="O144" i="8"/>
  <c r="R142" i="9" s="1"/>
  <c r="P144" i="8"/>
  <c r="N166" i="9"/>
  <c r="N139" i="9"/>
  <c r="J166" i="9"/>
  <c r="J139" i="9"/>
  <c r="N86" i="9"/>
  <c r="J86" i="9"/>
  <c r="L126" i="9"/>
  <c r="L130" i="9"/>
  <c r="H126" i="9"/>
  <c r="P132" i="8"/>
  <c r="Q130" i="9" s="1"/>
  <c r="O132" i="8"/>
  <c r="H130" i="9"/>
  <c r="C183" i="9"/>
  <c r="C345" i="9"/>
  <c r="B228" i="9"/>
  <c r="B342" i="9"/>
  <c r="C75" i="9"/>
  <c r="C341" i="9"/>
  <c r="B194" i="9"/>
  <c r="B335" i="9"/>
  <c r="E310" i="9"/>
  <c r="S310" i="9"/>
  <c r="G310" i="9"/>
  <c r="U310" i="9"/>
  <c r="D310" i="9"/>
  <c r="V310" i="9"/>
  <c r="F310" i="9"/>
  <c r="T310" i="9"/>
  <c r="B322" i="9"/>
  <c r="B307" i="9"/>
  <c r="G16" i="9"/>
  <c r="D16" i="9"/>
  <c r="S16" i="9"/>
  <c r="E16" i="9"/>
  <c r="T16" i="9"/>
  <c r="U16" i="9"/>
  <c r="V16" i="9"/>
  <c r="F16" i="9"/>
  <c r="B150" i="9"/>
  <c r="B302" i="9"/>
  <c r="D292" i="9"/>
  <c r="T292" i="9"/>
  <c r="E292" i="9"/>
  <c r="V292" i="9"/>
  <c r="F292" i="9"/>
  <c r="S292" i="9"/>
  <c r="U292" i="9"/>
  <c r="G292" i="9"/>
  <c r="E262" i="9"/>
  <c r="T262" i="9"/>
  <c r="V262" i="9"/>
  <c r="U262" i="9"/>
  <c r="S262" i="9"/>
  <c r="G262" i="9"/>
  <c r="F262" i="9"/>
  <c r="D262" i="9"/>
  <c r="E286" i="9"/>
  <c r="U286" i="9"/>
  <c r="D286" i="9"/>
  <c r="V286" i="9"/>
  <c r="F286" i="9"/>
  <c r="S286" i="9"/>
  <c r="G286" i="9"/>
  <c r="T286" i="9"/>
  <c r="V281" i="9"/>
  <c r="S281" i="9"/>
  <c r="F281" i="9"/>
  <c r="T281" i="9"/>
  <c r="D281" i="9"/>
  <c r="G281" i="9"/>
  <c r="U281" i="9"/>
  <c r="E281" i="9"/>
  <c r="C67" i="9"/>
  <c r="C280" i="9"/>
  <c r="C153" i="9"/>
  <c r="C278" i="9"/>
  <c r="C204" i="9"/>
  <c r="C275" i="9"/>
  <c r="B9" i="9"/>
  <c r="B267" i="9"/>
  <c r="C51" i="9"/>
  <c r="C266" i="9"/>
  <c r="E146" i="9"/>
  <c r="U146" i="9"/>
  <c r="V146" i="9"/>
  <c r="G146" i="9"/>
  <c r="S146" i="9"/>
  <c r="D146" i="9"/>
  <c r="F146" i="9"/>
  <c r="T146" i="9"/>
  <c r="B226" i="9"/>
  <c r="B259" i="9"/>
  <c r="C52" i="9"/>
  <c r="C255" i="9"/>
  <c r="C124" i="9"/>
  <c r="C246" i="9"/>
  <c r="E227" i="9"/>
  <c r="S227" i="9"/>
  <c r="D227" i="9"/>
  <c r="T227" i="9"/>
  <c r="V227" i="9"/>
  <c r="G227" i="9"/>
  <c r="U227" i="9"/>
  <c r="F227" i="9"/>
  <c r="D224" i="9"/>
  <c r="U224" i="9"/>
  <c r="F224" i="9"/>
  <c r="T224" i="9"/>
  <c r="S224" i="9"/>
  <c r="G224" i="9"/>
  <c r="E224" i="9"/>
  <c r="V224" i="9"/>
  <c r="B265" i="9"/>
  <c r="B220" i="9"/>
  <c r="C41" i="9"/>
  <c r="C210" i="9"/>
  <c r="C224" i="9"/>
  <c r="C189" i="9"/>
  <c r="E186" i="9"/>
  <c r="U186" i="9"/>
  <c r="V186" i="9"/>
  <c r="F186" i="9"/>
  <c r="T186" i="9"/>
  <c r="G186" i="9"/>
  <c r="S186" i="9"/>
  <c r="D186" i="9"/>
  <c r="E14" i="9"/>
  <c r="T14" i="9"/>
  <c r="F14" i="9"/>
  <c r="G14" i="9"/>
  <c r="V14" i="9"/>
  <c r="U14" i="9"/>
  <c r="D14" i="9"/>
  <c r="S14" i="9"/>
  <c r="B254" i="9"/>
  <c r="B163" i="9"/>
  <c r="C116" i="9"/>
  <c r="C157" i="9"/>
  <c r="E138" i="9"/>
  <c r="S138" i="9"/>
  <c r="T138" i="9"/>
  <c r="G138" i="9"/>
  <c r="U138" i="9"/>
  <c r="V138" i="9"/>
  <c r="F138" i="9"/>
  <c r="D138" i="9"/>
  <c r="B320" i="9"/>
  <c r="D112" i="9"/>
  <c r="E112" i="9"/>
  <c r="V112" i="9"/>
  <c r="F112" i="9"/>
  <c r="U112" i="9"/>
  <c r="S112" i="9"/>
  <c r="T112" i="9"/>
  <c r="G112" i="9"/>
  <c r="G24" i="9"/>
  <c r="E24" i="9"/>
  <c r="U24" i="9"/>
  <c r="D24" i="9"/>
  <c r="V24" i="9"/>
  <c r="S24" i="9"/>
  <c r="F24" i="9"/>
  <c r="T24" i="9"/>
  <c r="B12" i="9"/>
  <c r="B106" i="9"/>
  <c r="E98" i="9"/>
  <c r="T98" i="9"/>
  <c r="F98" i="9"/>
  <c r="V98" i="9"/>
  <c r="U98" i="9"/>
  <c r="D98" i="9"/>
  <c r="S98" i="9"/>
  <c r="G98" i="9"/>
  <c r="D96" i="9"/>
  <c r="T96" i="9"/>
  <c r="F96" i="9"/>
  <c r="U96" i="9"/>
  <c r="S96" i="9"/>
  <c r="G96" i="9"/>
  <c r="V96" i="9"/>
  <c r="E96" i="9"/>
  <c r="B172" i="9"/>
  <c r="B94" i="9"/>
  <c r="G109" i="9"/>
  <c r="U109" i="9"/>
  <c r="V109" i="9"/>
  <c r="S109" i="9"/>
  <c r="D109" i="9"/>
  <c r="T109" i="9"/>
  <c r="F109" i="9"/>
  <c r="E109" i="9"/>
  <c r="B285" i="9"/>
  <c r="B92" i="9"/>
  <c r="B38" i="9"/>
  <c r="T69" i="9"/>
  <c r="F69" i="9"/>
  <c r="S69" i="9"/>
  <c r="U69" i="9"/>
  <c r="D69" i="9"/>
  <c r="G69" i="9"/>
  <c r="V69" i="9"/>
  <c r="E69" i="9"/>
  <c r="B289" i="9"/>
  <c r="B22" i="9"/>
  <c r="E15" i="9"/>
  <c r="V15" i="9"/>
  <c r="G15" i="9"/>
  <c r="T15" i="9"/>
  <c r="D15" i="9"/>
  <c r="F15" i="9"/>
  <c r="U15" i="9"/>
  <c r="S15" i="9"/>
  <c r="B308" i="9"/>
  <c r="B7" i="9"/>
  <c r="C259" i="9"/>
  <c r="C269" i="9"/>
  <c r="H91" i="9"/>
  <c r="P93" i="8"/>
  <c r="O93" i="8"/>
  <c r="O77" i="8"/>
  <c r="P77" i="8"/>
  <c r="P61" i="8"/>
  <c r="O61" i="8"/>
  <c r="R59" i="9" s="1"/>
  <c r="O59" i="8"/>
  <c r="R57" i="9" s="1"/>
  <c r="P59" i="8"/>
  <c r="P53" i="8"/>
  <c r="O53" i="8"/>
  <c r="L240" i="9"/>
  <c r="L348" i="9"/>
  <c r="H240" i="9"/>
  <c r="H348" i="9"/>
  <c r="O350" i="8"/>
  <c r="P350" i="8"/>
  <c r="N185" i="9"/>
  <c r="N346" i="9"/>
  <c r="J185" i="9"/>
  <c r="J346" i="9"/>
  <c r="N88" i="9"/>
  <c r="N343" i="9"/>
  <c r="J88" i="9"/>
  <c r="J343" i="9"/>
  <c r="L256" i="9"/>
  <c r="L336" i="9"/>
  <c r="H256" i="9"/>
  <c r="H336" i="9"/>
  <c r="O338" i="8"/>
  <c r="P338" i="8"/>
  <c r="Q336" i="9" s="1"/>
  <c r="L147" i="9"/>
  <c r="L334" i="9"/>
  <c r="H334" i="9"/>
  <c r="O336" i="8"/>
  <c r="P336" i="8"/>
  <c r="N59" i="9"/>
  <c r="N332" i="9"/>
  <c r="J59" i="9"/>
  <c r="J332" i="9"/>
  <c r="I191" i="9"/>
  <c r="I329" i="9"/>
  <c r="N154" i="9"/>
  <c r="N321" i="9"/>
  <c r="J154" i="9"/>
  <c r="J321" i="9"/>
  <c r="N38" i="9"/>
  <c r="N317" i="9"/>
  <c r="J38" i="9"/>
  <c r="J317" i="9"/>
  <c r="L18" i="9"/>
  <c r="L316" i="9"/>
  <c r="H18" i="9"/>
  <c r="H316" i="9"/>
  <c r="O318" i="8"/>
  <c r="P318" i="8"/>
  <c r="H192" i="9"/>
  <c r="P315" i="8"/>
  <c r="O315" i="8"/>
  <c r="L177" i="9"/>
  <c r="L306" i="9"/>
  <c r="H177" i="9"/>
  <c r="H306" i="9"/>
  <c r="O308" i="8"/>
  <c r="P308" i="8"/>
  <c r="O16" i="9"/>
  <c r="O304" i="9"/>
  <c r="K16" i="9"/>
  <c r="K304" i="9"/>
  <c r="O150" i="9"/>
  <c r="O302" i="9"/>
  <c r="K150" i="9"/>
  <c r="K302" i="9"/>
  <c r="N303" i="7"/>
  <c r="N303" i="8" s="1"/>
  <c r="F303" i="8"/>
  <c r="J284" i="9"/>
  <c r="J300" i="9"/>
  <c r="L73" i="9"/>
  <c r="L299" i="9"/>
  <c r="H73" i="9"/>
  <c r="H299" i="9"/>
  <c r="P301" i="8"/>
  <c r="O301" i="8"/>
  <c r="R299" i="9" s="1"/>
  <c r="M64" i="9"/>
  <c r="M298" i="9"/>
  <c r="I64" i="9"/>
  <c r="I298" i="9"/>
  <c r="H296" i="9"/>
  <c r="O298" i="8"/>
  <c r="P298" i="8"/>
  <c r="Q296" i="9" s="1"/>
  <c r="O158" i="9"/>
  <c r="O292" i="9"/>
  <c r="M242" i="9"/>
  <c r="M291" i="9"/>
  <c r="I242" i="9"/>
  <c r="I291" i="9"/>
  <c r="L58" i="9"/>
  <c r="L289" i="9"/>
  <c r="N291" i="7"/>
  <c r="N291" i="8" s="1"/>
  <c r="F291" i="8"/>
  <c r="O55" i="9"/>
  <c r="O286" i="9"/>
  <c r="K55" i="9"/>
  <c r="K286" i="9"/>
  <c r="L140" i="9"/>
  <c r="L285" i="9"/>
  <c r="H140" i="9"/>
  <c r="H285" i="9"/>
  <c r="P287" i="8"/>
  <c r="O287" i="8"/>
  <c r="M23" i="9"/>
  <c r="M284" i="9"/>
  <c r="I23" i="9"/>
  <c r="I284" i="9"/>
  <c r="J241" i="9"/>
  <c r="J283" i="9"/>
  <c r="L67" i="9"/>
  <c r="L280" i="9"/>
  <c r="H67" i="9"/>
  <c r="H280" i="9"/>
  <c r="O282" i="8"/>
  <c r="P282" i="8"/>
  <c r="J195" i="9"/>
  <c r="J279" i="9"/>
  <c r="L153" i="9"/>
  <c r="L278" i="9"/>
  <c r="H153" i="9"/>
  <c r="H278" i="9"/>
  <c r="O280" i="8"/>
  <c r="P280" i="8"/>
  <c r="Q278" i="9" s="1"/>
  <c r="J121" i="9"/>
  <c r="J276" i="9"/>
  <c r="L204" i="9"/>
  <c r="L275" i="9"/>
  <c r="H204" i="9"/>
  <c r="H275" i="9"/>
  <c r="O277" i="8"/>
  <c r="P277" i="8"/>
  <c r="M187" i="9"/>
  <c r="M274" i="9"/>
  <c r="I187" i="9"/>
  <c r="I274" i="9"/>
  <c r="O174" i="9"/>
  <c r="O272" i="9"/>
  <c r="K174" i="9"/>
  <c r="K272" i="9"/>
  <c r="H271" i="9"/>
  <c r="P273" i="8"/>
  <c r="Q271" i="9" s="1"/>
  <c r="O273" i="8"/>
  <c r="M76" i="9"/>
  <c r="M268" i="9"/>
  <c r="I76" i="9"/>
  <c r="I268" i="9"/>
  <c r="O9" i="9"/>
  <c r="O267" i="9"/>
  <c r="K9" i="9"/>
  <c r="K267" i="9"/>
  <c r="L51" i="9"/>
  <c r="L266" i="9"/>
  <c r="H51" i="9"/>
  <c r="H266" i="9"/>
  <c r="O268" i="8"/>
  <c r="R266" i="9" s="1"/>
  <c r="P268" i="8"/>
  <c r="L171" i="9"/>
  <c r="L264" i="9"/>
  <c r="H171" i="9"/>
  <c r="H264" i="9"/>
  <c r="O266" i="8"/>
  <c r="P266" i="8"/>
  <c r="M164" i="9"/>
  <c r="M263" i="9"/>
  <c r="I164" i="9"/>
  <c r="I263" i="9"/>
  <c r="M247" i="9"/>
  <c r="M261" i="9"/>
  <c r="I247" i="9"/>
  <c r="I261" i="9"/>
  <c r="N35" i="9"/>
  <c r="N260" i="9"/>
  <c r="J35" i="9"/>
  <c r="J260" i="9"/>
  <c r="O226" i="9"/>
  <c r="O259" i="9"/>
  <c r="K226" i="9"/>
  <c r="K259" i="9"/>
  <c r="N249" i="9"/>
  <c r="N257" i="9"/>
  <c r="J249" i="9"/>
  <c r="J257" i="9"/>
  <c r="L52" i="9"/>
  <c r="L255" i="9"/>
  <c r="H52" i="9"/>
  <c r="H255" i="9"/>
  <c r="O257" i="8"/>
  <c r="P257" i="8"/>
  <c r="N111" i="9"/>
  <c r="N254" i="9"/>
  <c r="J111" i="9"/>
  <c r="J254" i="9"/>
  <c r="L28" i="9"/>
  <c r="L252" i="9"/>
  <c r="H28" i="9"/>
  <c r="H252" i="9"/>
  <c r="O254" i="8"/>
  <c r="P254" i="8"/>
  <c r="H165" i="9"/>
  <c r="O251" i="8"/>
  <c r="P251" i="8"/>
  <c r="M70" i="9"/>
  <c r="M248" i="9"/>
  <c r="I70" i="9"/>
  <c r="I248" i="9"/>
  <c r="N290" i="9"/>
  <c r="N247" i="9"/>
  <c r="J290" i="9"/>
  <c r="J247" i="9"/>
  <c r="L124" i="9"/>
  <c r="L246" i="9"/>
  <c r="H124" i="9"/>
  <c r="H246" i="9"/>
  <c r="P248" i="8"/>
  <c r="Q246" i="9" s="1"/>
  <c r="O248" i="8"/>
  <c r="N145" i="9"/>
  <c r="N245" i="9"/>
  <c r="J145" i="9"/>
  <c r="J245" i="9"/>
  <c r="L6" i="9"/>
  <c r="L244" i="9"/>
  <c r="H6" i="9"/>
  <c r="H244" i="9"/>
  <c r="O246" i="8"/>
  <c r="P246" i="8"/>
  <c r="M125" i="9"/>
  <c r="M241" i="9"/>
  <c r="I125" i="9"/>
  <c r="I241" i="9"/>
  <c r="N83" i="9"/>
  <c r="N238" i="9"/>
  <c r="J83" i="9"/>
  <c r="J238" i="9"/>
  <c r="L156" i="9"/>
  <c r="L237" i="9"/>
  <c r="N239" i="7"/>
  <c r="N239" i="8" s="1"/>
  <c r="F239" i="8"/>
  <c r="M163" i="9"/>
  <c r="M236" i="9"/>
  <c r="I163" i="9"/>
  <c r="I236" i="9"/>
  <c r="H234" i="9"/>
  <c r="P236" i="8"/>
  <c r="O236" i="8"/>
  <c r="M22" i="9"/>
  <c r="M233" i="9"/>
  <c r="I22" i="9"/>
  <c r="I233" i="9"/>
  <c r="L40" i="9"/>
  <c r="L232" i="9"/>
  <c r="H40" i="9"/>
  <c r="H232" i="9"/>
  <c r="P234" i="8"/>
  <c r="O234" i="8"/>
  <c r="O231" i="8"/>
  <c r="R229" i="9" s="1"/>
  <c r="P231" i="8"/>
  <c r="J310" i="9"/>
  <c r="J228" i="9"/>
  <c r="O307" i="9"/>
  <c r="O227" i="9"/>
  <c r="K307" i="9"/>
  <c r="K227" i="9"/>
  <c r="O110" i="9"/>
  <c r="O224" i="9"/>
  <c r="K110" i="9"/>
  <c r="K224" i="9"/>
  <c r="L148" i="9"/>
  <c r="L222" i="9"/>
  <c r="O224" i="8"/>
  <c r="H222" i="9"/>
  <c r="P224" i="8"/>
  <c r="Q222" i="9" s="1"/>
  <c r="M196" i="9"/>
  <c r="M221" i="9"/>
  <c r="I196" i="9"/>
  <c r="I221" i="9"/>
  <c r="L62" i="9"/>
  <c r="L219" i="9"/>
  <c r="H62" i="9"/>
  <c r="H219" i="9"/>
  <c r="O221" i="8"/>
  <c r="R219" i="9" s="1"/>
  <c r="P221" i="8"/>
  <c r="Q219" i="9" s="1"/>
  <c r="L136" i="9"/>
  <c r="L217" i="9"/>
  <c r="H136" i="9"/>
  <c r="H217" i="9"/>
  <c r="O219" i="8"/>
  <c r="P219" i="8"/>
  <c r="Q217" i="9" s="1"/>
  <c r="J157" i="9"/>
  <c r="J216" i="9"/>
  <c r="N217" i="7"/>
  <c r="N217" i="8" s="1"/>
  <c r="F217" i="8"/>
  <c r="N107" i="9"/>
  <c r="N214" i="9"/>
  <c r="J107" i="9"/>
  <c r="J214" i="9"/>
  <c r="N57" i="9"/>
  <c r="N211" i="9"/>
  <c r="J57" i="9"/>
  <c r="J211" i="9"/>
  <c r="L41" i="9"/>
  <c r="L210" i="9"/>
  <c r="H41" i="9"/>
  <c r="H210" i="9"/>
  <c r="O212" i="8"/>
  <c r="P212" i="8"/>
  <c r="Q210" i="9" s="1"/>
  <c r="M37" i="9"/>
  <c r="M209" i="9"/>
  <c r="I37" i="9"/>
  <c r="I209" i="9"/>
  <c r="P206" i="8"/>
  <c r="O206" i="8"/>
  <c r="L331" i="9"/>
  <c r="L202" i="9"/>
  <c r="M160" i="9"/>
  <c r="M201" i="9"/>
  <c r="I160" i="9"/>
  <c r="I201" i="9"/>
  <c r="L11" i="9"/>
  <c r="L199" i="9"/>
  <c r="N201" i="7"/>
  <c r="N201" i="8" s="1"/>
  <c r="F201" i="8"/>
  <c r="H34" i="9"/>
  <c r="P198" i="8"/>
  <c r="O198" i="8"/>
  <c r="L32" i="9"/>
  <c r="L194" i="9"/>
  <c r="H32" i="9"/>
  <c r="H194" i="9"/>
  <c r="O196" i="8"/>
  <c r="R194" i="9" s="1"/>
  <c r="P196" i="8"/>
  <c r="Q194" i="9" s="1"/>
  <c r="M251" i="9"/>
  <c r="M193" i="9"/>
  <c r="I251" i="9"/>
  <c r="I193" i="9"/>
  <c r="H54" i="9"/>
  <c r="O193" i="8"/>
  <c r="P193" i="8"/>
  <c r="H224" i="9"/>
  <c r="O191" i="8"/>
  <c r="R224" i="9" s="1"/>
  <c r="P191" i="8"/>
  <c r="P187" i="8"/>
  <c r="O187" i="8"/>
  <c r="N68" i="9"/>
  <c r="J68" i="9"/>
  <c r="O172" i="8"/>
  <c r="H170" i="9"/>
  <c r="P172" i="8"/>
  <c r="Q170" i="9" s="1"/>
  <c r="L167" i="9"/>
  <c r="L168" i="9"/>
  <c r="H168" i="9"/>
  <c r="P170" i="8"/>
  <c r="O170" i="8"/>
  <c r="R168" i="9" s="1"/>
  <c r="P167" i="8"/>
  <c r="O167" i="8"/>
  <c r="O254" i="9"/>
  <c r="O163" i="9"/>
  <c r="K254" i="9"/>
  <c r="K163" i="9"/>
  <c r="H116" i="9"/>
  <c r="O159" i="8"/>
  <c r="P159" i="8"/>
  <c r="Q157" i="9" s="1"/>
  <c r="N43" i="9"/>
  <c r="N156" i="9"/>
  <c r="J43" i="9"/>
  <c r="J156" i="9"/>
  <c r="N45" i="9"/>
  <c r="N151" i="9"/>
  <c r="J45" i="9"/>
  <c r="J151" i="9"/>
  <c r="N80" i="9"/>
  <c r="N140" i="9"/>
  <c r="J80" i="9"/>
  <c r="J140" i="9"/>
  <c r="H135" i="9"/>
  <c r="P137" i="8"/>
  <c r="O137" i="8"/>
  <c r="E334" i="9"/>
  <c r="S334" i="9"/>
  <c r="G334" i="9"/>
  <c r="D334" i="9"/>
  <c r="T334" i="9"/>
  <c r="V334" i="9"/>
  <c r="F334" i="9"/>
  <c r="U334" i="9"/>
  <c r="C132" i="9"/>
  <c r="C333" i="9"/>
  <c r="B216" i="9"/>
  <c r="B330" i="9"/>
  <c r="B82" i="9"/>
  <c r="B327" i="9"/>
  <c r="B269" i="9"/>
  <c r="B323" i="9"/>
  <c r="B340" i="9"/>
  <c r="B319" i="9"/>
  <c r="B113" i="9"/>
  <c r="B301" i="9"/>
  <c r="B73" i="9"/>
  <c r="B299" i="9"/>
  <c r="C64" i="9"/>
  <c r="C298" i="9"/>
  <c r="E296" i="9"/>
  <c r="S296" i="9"/>
  <c r="G296" i="9"/>
  <c r="V296" i="9"/>
  <c r="D296" i="9"/>
  <c r="F296" i="9"/>
  <c r="U296" i="9"/>
  <c r="T296" i="9"/>
  <c r="C253" i="9"/>
  <c r="C294" i="9"/>
  <c r="G140" i="9"/>
  <c r="T140" i="9"/>
  <c r="U140" i="9"/>
  <c r="F140" i="9"/>
  <c r="E140" i="9"/>
  <c r="V140" i="9"/>
  <c r="D140" i="9"/>
  <c r="S140" i="9"/>
  <c r="C197" i="9"/>
  <c r="C282" i="9"/>
  <c r="G280" i="9"/>
  <c r="F280" i="9"/>
  <c r="U280" i="9"/>
  <c r="E280" i="9"/>
  <c r="S280" i="9"/>
  <c r="V280" i="9"/>
  <c r="T280" i="9"/>
  <c r="D280" i="9"/>
  <c r="B153" i="9"/>
  <c r="B278" i="9"/>
  <c r="B204" i="9"/>
  <c r="B275" i="9"/>
  <c r="C187" i="9"/>
  <c r="C274" i="9"/>
  <c r="B221" i="9"/>
  <c r="B271" i="9"/>
  <c r="C76" i="9"/>
  <c r="C268" i="9"/>
  <c r="E266" i="9"/>
  <c r="V266" i="9"/>
  <c r="F266" i="9"/>
  <c r="S266" i="9"/>
  <c r="T266" i="9"/>
  <c r="G266" i="9"/>
  <c r="U266" i="9"/>
  <c r="D266" i="9"/>
  <c r="C164" i="9"/>
  <c r="C263" i="9"/>
  <c r="C247" i="9"/>
  <c r="C261" i="9"/>
  <c r="C250" i="9"/>
  <c r="C258" i="9"/>
  <c r="B52" i="9"/>
  <c r="B255" i="9"/>
  <c r="B28" i="9"/>
  <c r="B252" i="9"/>
  <c r="T165" i="9"/>
  <c r="F165" i="9"/>
  <c r="S165" i="9"/>
  <c r="U165" i="9"/>
  <c r="G165" i="9"/>
  <c r="D165" i="9"/>
  <c r="E165" i="9"/>
  <c r="V165" i="9"/>
  <c r="B124" i="9"/>
  <c r="B246" i="9"/>
  <c r="G244" i="9"/>
  <c r="S244" i="9"/>
  <c r="E244" i="9"/>
  <c r="F244" i="9"/>
  <c r="U244" i="9"/>
  <c r="V244" i="9"/>
  <c r="D244" i="9"/>
  <c r="T244" i="9"/>
  <c r="C125" i="9"/>
  <c r="C241" i="9"/>
  <c r="G189" i="9"/>
  <c r="S189" i="9"/>
  <c r="T189" i="9"/>
  <c r="F189" i="9"/>
  <c r="D189" i="9"/>
  <c r="U189" i="9"/>
  <c r="E189" i="9"/>
  <c r="V189" i="9"/>
  <c r="B309" i="9"/>
  <c r="B234" i="9"/>
  <c r="E40" i="9"/>
  <c r="S40" i="9"/>
  <c r="F40" i="9"/>
  <c r="D40" i="9"/>
  <c r="T40" i="9"/>
  <c r="U40" i="9"/>
  <c r="V40" i="9"/>
  <c r="G40" i="9"/>
  <c r="C29" i="9"/>
  <c r="C231" i="9"/>
  <c r="C283" i="9"/>
  <c r="C226" i="9"/>
  <c r="B148" i="9"/>
  <c r="B222" i="9"/>
  <c r="C196" i="9"/>
  <c r="C221" i="9"/>
  <c r="B62" i="9"/>
  <c r="B219" i="9"/>
  <c r="B282" i="9"/>
  <c r="B215" i="9"/>
  <c r="B41" i="9"/>
  <c r="B210" i="9"/>
  <c r="C200" i="9"/>
  <c r="C207" i="9"/>
  <c r="C160" i="9"/>
  <c r="C201" i="9"/>
  <c r="B11" i="9"/>
  <c r="B199" i="9"/>
  <c r="E196" i="9"/>
  <c r="T196" i="9"/>
  <c r="D196" i="9"/>
  <c r="V196" i="9"/>
  <c r="G196" i="9"/>
  <c r="S196" i="9"/>
  <c r="F196" i="9"/>
  <c r="U196" i="9"/>
  <c r="D32" i="9"/>
  <c r="G32" i="9"/>
  <c r="U32" i="9"/>
  <c r="V32" i="9"/>
  <c r="F32" i="9"/>
  <c r="T32" i="9"/>
  <c r="E32" i="9"/>
  <c r="S32" i="9"/>
  <c r="C251" i="9"/>
  <c r="C193" i="9"/>
  <c r="B54" i="9"/>
  <c r="B191" i="9"/>
  <c r="T181" i="9"/>
  <c r="F181" i="9"/>
  <c r="V181" i="9"/>
  <c r="E181" i="9"/>
  <c r="G181" i="9"/>
  <c r="D181" i="9"/>
  <c r="S181" i="9"/>
  <c r="U181" i="9"/>
  <c r="B10" i="9"/>
  <c r="B179" i="9"/>
  <c r="B225" i="9"/>
  <c r="C288" i="9"/>
  <c r="G173" i="9"/>
  <c r="U173" i="9"/>
  <c r="V173" i="9"/>
  <c r="S173" i="9"/>
  <c r="T173" i="9"/>
  <c r="F173" i="9"/>
  <c r="D173" i="9"/>
  <c r="E173" i="9"/>
  <c r="E170" i="9"/>
  <c r="U170" i="9"/>
  <c r="V170" i="9"/>
  <c r="F170" i="9"/>
  <c r="T170" i="9"/>
  <c r="G170" i="9"/>
  <c r="S170" i="9"/>
  <c r="D170" i="9"/>
  <c r="C152" i="9"/>
  <c r="C162" i="9"/>
  <c r="B30" i="9"/>
  <c r="B154" i="9"/>
  <c r="E48" i="9"/>
  <c r="T48" i="9"/>
  <c r="V48" i="9"/>
  <c r="G48" i="9"/>
  <c r="S48" i="9"/>
  <c r="F48" i="9"/>
  <c r="D48" i="9"/>
  <c r="U48" i="9"/>
  <c r="B321" i="9"/>
  <c r="B114" i="9"/>
  <c r="E110" i="9"/>
  <c r="T110" i="9"/>
  <c r="G110" i="9"/>
  <c r="D110" i="9"/>
  <c r="U110" i="9"/>
  <c r="V110" i="9"/>
  <c r="F110" i="9"/>
  <c r="S110" i="9"/>
  <c r="G100" i="9"/>
  <c r="E100" i="9"/>
  <c r="S100" i="9"/>
  <c r="T100" i="9"/>
  <c r="D100" i="9"/>
  <c r="U100" i="9"/>
  <c r="V100" i="9"/>
  <c r="F100" i="9"/>
  <c r="E90" i="9"/>
  <c r="V90" i="9"/>
  <c r="F90" i="9"/>
  <c r="U90" i="9"/>
  <c r="S90" i="9"/>
  <c r="G90" i="9"/>
  <c r="D90" i="9"/>
  <c r="T90" i="9"/>
  <c r="B128" i="9"/>
  <c r="D72" i="9"/>
  <c r="E72" i="9"/>
  <c r="G72" i="9"/>
  <c r="V72" i="9"/>
  <c r="F72" i="9"/>
  <c r="U72" i="9"/>
  <c r="S72" i="9"/>
  <c r="T72" i="9"/>
  <c r="B236" i="9"/>
  <c r="B70" i="9"/>
  <c r="B349" i="9"/>
  <c r="B120" i="9"/>
  <c r="B213" i="9"/>
  <c r="B56" i="9"/>
  <c r="S4" i="9"/>
  <c r="D4" i="9"/>
  <c r="V4" i="9"/>
  <c r="E4" i="9"/>
  <c r="U4" i="9"/>
  <c r="G4" i="9"/>
  <c r="F4" i="9"/>
  <c r="T4" i="9"/>
  <c r="T117" i="9"/>
  <c r="F117" i="9"/>
  <c r="V117" i="9"/>
  <c r="E117" i="9"/>
  <c r="G117" i="9"/>
  <c r="S117" i="9"/>
  <c r="D117" i="9"/>
  <c r="U117" i="9"/>
  <c r="C87" i="9"/>
  <c r="C6" i="9"/>
  <c r="I52" i="9"/>
  <c r="I255" i="9"/>
  <c r="H60" i="9"/>
  <c r="P12" i="8"/>
  <c r="O12" i="8"/>
  <c r="R10" i="9" s="1"/>
  <c r="P113" i="8"/>
  <c r="O113" i="8"/>
  <c r="J53" i="9"/>
  <c r="J84" i="9"/>
  <c r="O75" i="8"/>
  <c r="R73" i="9" s="1"/>
  <c r="P75" i="8"/>
  <c r="O69" i="8"/>
  <c r="P69" i="8"/>
  <c r="O37" i="8"/>
  <c r="P37" i="8"/>
  <c r="O21" i="8"/>
  <c r="P21" i="8"/>
  <c r="O16" i="8"/>
  <c r="P16" i="8"/>
  <c r="H12" i="9"/>
  <c r="P14" i="8"/>
  <c r="Q299" i="9" s="1"/>
  <c r="O14" i="8"/>
  <c r="R12" i="9" s="1"/>
  <c r="H39" i="9"/>
  <c r="O41" i="8"/>
  <c r="P41" i="8"/>
  <c r="H49" i="9"/>
  <c r="O127" i="8"/>
  <c r="R125" i="9" s="1"/>
  <c r="P127" i="8"/>
  <c r="Q49" i="9" s="1"/>
  <c r="N318" i="9"/>
  <c r="N124" i="9"/>
  <c r="J318" i="9"/>
  <c r="J124" i="9"/>
  <c r="K112" i="9"/>
  <c r="K122" i="9"/>
  <c r="H100" i="9"/>
  <c r="O123" i="8"/>
  <c r="P123" i="8"/>
  <c r="N302" i="9"/>
  <c r="N120" i="9"/>
  <c r="J302" i="9"/>
  <c r="J120" i="9"/>
  <c r="H119" i="9"/>
  <c r="O121" i="8"/>
  <c r="P121" i="8"/>
  <c r="H117" i="9"/>
  <c r="O119" i="8"/>
  <c r="P119" i="8"/>
  <c r="N44" i="9"/>
  <c r="N112" i="9"/>
  <c r="J44" i="9"/>
  <c r="J112" i="9"/>
  <c r="H105" i="9"/>
  <c r="O107" i="8"/>
  <c r="P107" i="8"/>
  <c r="N105" i="9"/>
  <c r="N104" i="9"/>
  <c r="J105" i="9"/>
  <c r="J104" i="9"/>
  <c r="P105" i="8"/>
  <c r="O105" i="8"/>
  <c r="O97" i="8"/>
  <c r="P97" i="8"/>
  <c r="O95" i="8"/>
  <c r="P95" i="8"/>
  <c r="O89" i="8"/>
  <c r="R87" i="9" s="1"/>
  <c r="P89" i="8"/>
  <c r="O79" i="8"/>
  <c r="P79" i="8"/>
  <c r="L72" i="9"/>
  <c r="L53" i="9"/>
  <c r="H72" i="9"/>
  <c r="H53" i="9"/>
  <c r="O55" i="8"/>
  <c r="P55" i="8"/>
  <c r="P49" i="8"/>
  <c r="O49" i="8"/>
  <c r="O47" i="8"/>
  <c r="P47" i="8"/>
  <c r="P45" i="8"/>
  <c r="O45" i="8"/>
  <c r="R43" i="9" s="1"/>
  <c r="N239" i="9"/>
  <c r="N349" i="9"/>
  <c r="J239" i="9"/>
  <c r="J349" i="9"/>
  <c r="L243" i="9"/>
  <c r="L344" i="9"/>
  <c r="H243" i="9"/>
  <c r="H344" i="9"/>
  <c r="P346" i="8"/>
  <c r="O346" i="8"/>
  <c r="M88" i="9"/>
  <c r="M343" i="9"/>
  <c r="I88" i="9"/>
  <c r="I343" i="9"/>
  <c r="L180" i="9"/>
  <c r="L340" i="9"/>
  <c r="H180" i="9"/>
  <c r="H340" i="9"/>
  <c r="P342" i="8"/>
  <c r="Q340" i="9" s="1"/>
  <c r="O342" i="8"/>
  <c r="J194" i="9"/>
  <c r="J335" i="9"/>
  <c r="L132" i="9"/>
  <c r="L333" i="9"/>
  <c r="N335" i="7"/>
  <c r="N335" i="8" s="1"/>
  <c r="F335" i="8"/>
  <c r="L191" i="9"/>
  <c r="L329" i="9"/>
  <c r="H191" i="9"/>
  <c r="H329" i="9"/>
  <c r="P331" i="8"/>
  <c r="Q191" i="9" s="1"/>
  <c r="O331" i="8"/>
  <c r="K82" i="9"/>
  <c r="K327" i="9"/>
  <c r="L188" i="9"/>
  <c r="L326" i="9"/>
  <c r="O328" i="8"/>
  <c r="H326" i="9"/>
  <c r="P328" i="8"/>
  <c r="M184" i="9"/>
  <c r="M325" i="9"/>
  <c r="J137" i="9"/>
  <c r="J324" i="9"/>
  <c r="O269" i="9"/>
  <c r="O323" i="9"/>
  <c r="L27" i="9"/>
  <c r="L322" i="9"/>
  <c r="H27" i="9"/>
  <c r="H322" i="9"/>
  <c r="P324" i="8"/>
  <c r="Q322" i="9" s="1"/>
  <c r="O324" i="8"/>
  <c r="I154" i="9"/>
  <c r="I321" i="9"/>
  <c r="N142" i="9"/>
  <c r="N320" i="9"/>
  <c r="K340" i="9"/>
  <c r="K319" i="9"/>
  <c r="H318" i="9"/>
  <c r="O320" i="8"/>
  <c r="P320" i="8"/>
  <c r="M38" i="9"/>
  <c r="M317" i="9"/>
  <c r="N322" i="9"/>
  <c r="N307" i="9"/>
  <c r="J322" i="9"/>
  <c r="J307" i="9"/>
  <c r="J16" i="9"/>
  <c r="J304" i="9"/>
  <c r="H303" i="9"/>
  <c r="P305" i="8"/>
  <c r="O305" i="8"/>
  <c r="L64" i="9"/>
  <c r="L298" i="9"/>
  <c r="H64" i="9"/>
  <c r="H298" i="9"/>
  <c r="P300" i="8"/>
  <c r="Q298" i="9" s="1"/>
  <c r="O300" i="8"/>
  <c r="R298" i="9" s="1"/>
  <c r="J123" i="9"/>
  <c r="J297" i="9"/>
  <c r="M190" i="9"/>
  <c r="M295" i="9"/>
  <c r="I190" i="9"/>
  <c r="I295" i="9"/>
  <c r="O296" i="8"/>
  <c r="H294" i="9"/>
  <c r="P296" i="8"/>
  <c r="N158" i="9"/>
  <c r="N292" i="9"/>
  <c r="J158" i="9"/>
  <c r="J292" i="9"/>
  <c r="P293" i="8"/>
  <c r="O293" i="8"/>
  <c r="H288" i="9"/>
  <c r="P290" i="8"/>
  <c r="O290" i="8"/>
  <c r="N55" i="9"/>
  <c r="N286" i="9"/>
  <c r="J55" i="9"/>
  <c r="J286" i="9"/>
  <c r="O140" i="9"/>
  <c r="O285" i="9"/>
  <c r="K140" i="9"/>
  <c r="K285" i="9"/>
  <c r="L23" i="9"/>
  <c r="H23" i="9"/>
  <c r="O286" i="8"/>
  <c r="P286" i="8"/>
  <c r="L197" i="9"/>
  <c r="L282" i="9"/>
  <c r="H197" i="9"/>
  <c r="H282" i="9"/>
  <c r="P284" i="8"/>
  <c r="O284" i="8"/>
  <c r="N278" i="9"/>
  <c r="N281" i="9"/>
  <c r="J278" i="9"/>
  <c r="J281" i="9"/>
  <c r="O67" i="9"/>
  <c r="O280" i="9"/>
  <c r="K67" i="9"/>
  <c r="K280" i="9"/>
  <c r="O153" i="9"/>
  <c r="O278" i="9"/>
  <c r="K153" i="9"/>
  <c r="K278" i="9"/>
  <c r="L301" i="9"/>
  <c r="L277" i="9"/>
  <c r="H301" i="9"/>
  <c r="H277" i="9"/>
  <c r="O279" i="8"/>
  <c r="P279" i="8"/>
  <c r="O204" i="9"/>
  <c r="O275" i="9"/>
  <c r="K204" i="9"/>
  <c r="K275" i="9"/>
  <c r="L187" i="9"/>
  <c r="L274" i="9"/>
  <c r="H187" i="9"/>
  <c r="H274" i="9"/>
  <c r="P276" i="8"/>
  <c r="O276" i="8"/>
  <c r="R187" i="9" s="1"/>
  <c r="N174" i="9"/>
  <c r="N272" i="9"/>
  <c r="J174" i="9"/>
  <c r="J272" i="9"/>
  <c r="O221" i="9"/>
  <c r="O271" i="9"/>
  <c r="K221" i="9"/>
  <c r="K271" i="9"/>
  <c r="L76" i="9"/>
  <c r="L268" i="9"/>
  <c r="H76" i="9"/>
  <c r="H268" i="9"/>
  <c r="O270" i="8"/>
  <c r="P270" i="8"/>
  <c r="J9" i="9"/>
  <c r="J267" i="9"/>
  <c r="O51" i="9"/>
  <c r="O266" i="9"/>
  <c r="K51" i="9"/>
  <c r="K266" i="9"/>
  <c r="L164" i="9"/>
  <c r="L263" i="9"/>
  <c r="H164" i="9"/>
  <c r="H263" i="9"/>
  <c r="O265" i="8"/>
  <c r="R263" i="9" s="1"/>
  <c r="P265" i="8"/>
  <c r="L247" i="9"/>
  <c r="L261" i="9"/>
  <c r="H247" i="9"/>
  <c r="H261" i="9"/>
  <c r="O263" i="8"/>
  <c r="P263" i="8"/>
  <c r="N226" i="9"/>
  <c r="N259" i="9"/>
  <c r="J226" i="9"/>
  <c r="J259" i="9"/>
  <c r="L250" i="9"/>
  <c r="L258" i="9"/>
  <c r="H250" i="9"/>
  <c r="H258" i="9"/>
  <c r="P260" i="8"/>
  <c r="Q250" i="9" s="1"/>
  <c r="O260" i="8"/>
  <c r="N231" i="9"/>
  <c r="N256" i="9"/>
  <c r="J231" i="9"/>
  <c r="J256" i="9"/>
  <c r="O52" i="9"/>
  <c r="O255" i="9"/>
  <c r="K52" i="9"/>
  <c r="K255" i="9"/>
  <c r="N7" i="9"/>
  <c r="J7" i="9"/>
  <c r="J253" i="9"/>
  <c r="O28" i="9"/>
  <c r="O252" i="9"/>
  <c r="K28" i="9"/>
  <c r="K252" i="9"/>
  <c r="L223" i="9"/>
  <c r="L251" i="9"/>
  <c r="H223" i="9"/>
  <c r="H251" i="9"/>
  <c r="O253" i="8"/>
  <c r="P253" i="8"/>
  <c r="L70" i="9"/>
  <c r="L248" i="9"/>
  <c r="H70" i="9"/>
  <c r="H248" i="9"/>
  <c r="O250" i="8"/>
  <c r="P250" i="8"/>
  <c r="O124" i="9"/>
  <c r="O246" i="9"/>
  <c r="K124" i="9"/>
  <c r="K246" i="9"/>
  <c r="L125" i="9"/>
  <c r="L241" i="9"/>
  <c r="N243" i="7"/>
  <c r="N243" i="8" s="1"/>
  <c r="F243" i="8"/>
  <c r="O241" i="8"/>
  <c r="P241" i="8"/>
  <c r="M83" i="9"/>
  <c r="M238" i="9"/>
  <c r="I83" i="9"/>
  <c r="I238" i="9"/>
  <c r="L163" i="9"/>
  <c r="L236" i="9"/>
  <c r="H163" i="9"/>
  <c r="H236" i="9"/>
  <c r="O238" i="8"/>
  <c r="P238" i="8"/>
  <c r="M17" i="9"/>
  <c r="M235" i="9"/>
  <c r="I17" i="9"/>
  <c r="I235" i="9"/>
  <c r="O309" i="9"/>
  <c r="O234" i="9"/>
  <c r="K309" i="9"/>
  <c r="K234" i="9"/>
  <c r="L22" i="9"/>
  <c r="L233" i="9"/>
  <c r="H22" i="9"/>
  <c r="H233" i="9"/>
  <c r="O235" i="8"/>
  <c r="R233" i="9" s="1"/>
  <c r="P235" i="8"/>
  <c r="O40" i="9"/>
  <c r="O232" i="9"/>
  <c r="K40" i="9"/>
  <c r="K232" i="9"/>
  <c r="L29" i="9"/>
  <c r="H29" i="9"/>
  <c r="P233" i="8"/>
  <c r="Q29" i="9" s="1"/>
  <c r="O233" i="8"/>
  <c r="L283" i="9"/>
  <c r="L226" i="9"/>
  <c r="H283" i="9"/>
  <c r="H226" i="9"/>
  <c r="O228" i="8"/>
  <c r="R226" i="9" s="1"/>
  <c r="P228" i="8"/>
  <c r="M104" i="9"/>
  <c r="M225" i="9"/>
  <c r="I104" i="9"/>
  <c r="I225" i="9"/>
  <c r="J110" i="9"/>
  <c r="J224" i="9"/>
  <c r="O148" i="9"/>
  <c r="O222" i="9"/>
  <c r="K148" i="9"/>
  <c r="K222" i="9"/>
  <c r="L196" i="9"/>
  <c r="L221" i="9"/>
  <c r="H196" i="9"/>
  <c r="H221" i="9"/>
  <c r="P223" i="8"/>
  <c r="O223" i="8"/>
  <c r="J265" i="9"/>
  <c r="J220" i="9"/>
  <c r="O62" i="9"/>
  <c r="O219" i="9"/>
  <c r="K62" i="9"/>
  <c r="K219" i="9"/>
  <c r="P220" i="8"/>
  <c r="O220" i="8"/>
  <c r="R342" i="9" s="1"/>
  <c r="O282" i="9"/>
  <c r="O215" i="9"/>
  <c r="K282" i="9"/>
  <c r="K215" i="9"/>
  <c r="H212" i="9"/>
  <c r="P214" i="8"/>
  <c r="O214" i="8"/>
  <c r="R212" i="9" s="1"/>
  <c r="M57" i="9"/>
  <c r="M211" i="9"/>
  <c r="I57" i="9"/>
  <c r="I211" i="9"/>
  <c r="O41" i="9"/>
  <c r="O210" i="9"/>
  <c r="K41" i="9"/>
  <c r="K210" i="9"/>
  <c r="L37" i="9"/>
  <c r="N211" i="7"/>
  <c r="N211" i="8" s="1"/>
  <c r="F211" i="8"/>
  <c r="H209" i="9" s="1"/>
  <c r="L200" i="9"/>
  <c r="L207" i="9"/>
  <c r="H200" i="9"/>
  <c r="H207" i="9"/>
  <c r="O209" i="8"/>
  <c r="R207" i="9" s="1"/>
  <c r="P209" i="8"/>
  <c r="M214" i="9"/>
  <c r="M205" i="9"/>
  <c r="I214" i="9"/>
  <c r="I205" i="9"/>
  <c r="L160" i="9"/>
  <c r="L201" i="9"/>
  <c r="H160" i="9"/>
  <c r="H201" i="9"/>
  <c r="P203" i="8"/>
  <c r="O203" i="8"/>
  <c r="N182" i="9"/>
  <c r="N200" i="9"/>
  <c r="J182" i="9"/>
  <c r="J200" i="9"/>
  <c r="O11" i="9"/>
  <c r="O199" i="9"/>
  <c r="K11" i="9"/>
  <c r="K199" i="9"/>
  <c r="M134" i="9"/>
  <c r="M198" i="9"/>
  <c r="I134" i="9"/>
  <c r="I198" i="9"/>
  <c r="P197" i="8"/>
  <c r="O197" i="8"/>
  <c r="N195" i="7"/>
  <c r="N195" i="8" s="1"/>
  <c r="P193" i="9" s="1"/>
  <c r="F195" i="8"/>
  <c r="N15" i="9"/>
  <c r="N192" i="9"/>
  <c r="J15" i="9"/>
  <c r="J192" i="9"/>
  <c r="O54" i="9"/>
  <c r="O191" i="9"/>
  <c r="K54" i="9"/>
  <c r="K191" i="9"/>
  <c r="H188" i="9"/>
  <c r="P190" i="8"/>
  <c r="O190" i="8"/>
  <c r="N127" i="9"/>
  <c r="N186" i="9"/>
  <c r="J127" i="9"/>
  <c r="J186" i="9"/>
  <c r="O186" i="8"/>
  <c r="P186" i="8"/>
  <c r="M68" i="9"/>
  <c r="M178" i="9"/>
  <c r="I68" i="9"/>
  <c r="I178" i="9"/>
  <c r="O177" i="8"/>
  <c r="R288" i="9" s="1"/>
  <c r="P177" i="8"/>
  <c r="P174" i="8"/>
  <c r="O174" i="8"/>
  <c r="L152" i="9"/>
  <c r="L162" i="9"/>
  <c r="O164" i="8"/>
  <c r="H162" i="9"/>
  <c r="P164" i="8"/>
  <c r="M77" i="9"/>
  <c r="M161" i="9"/>
  <c r="I77" i="9"/>
  <c r="I161" i="9"/>
  <c r="P161" i="8"/>
  <c r="O161" i="8"/>
  <c r="H139" i="9"/>
  <c r="O155" i="8"/>
  <c r="P155" i="8"/>
  <c r="H149" i="9"/>
  <c r="O151" i="8"/>
  <c r="P151" i="8"/>
  <c r="H147" i="9"/>
  <c r="O149" i="8"/>
  <c r="P149" i="8"/>
  <c r="O147" i="8"/>
  <c r="P147" i="8"/>
  <c r="N47" i="9"/>
  <c r="N144" i="9"/>
  <c r="J47" i="9"/>
  <c r="J144" i="9"/>
  <c r="N138" i="9"/>
  <c r="N136" i="9"/>
  <c r="J138" i="9"/>
  <c r="J136" i="9"/>
  <c r="P134" i="8"/>
  <c r="O134" i="8"/>
  <c r="R132" i="9" s="1"/>
  <c r="L97" i="9"/>
  <c r="H97" i="9"/>
  <c r="P131" i="8"/>
  <c r="Q129" i="9" s="1"/>
  <c r="O131" i="8"/>
  <c r="R129" i="9" s="1"/>
  <c r="O129" i="8"/>
  <c r="P129" i="8"/>
  <c r="Q303" i="9" s="1"/>
  <c r="B5" i="9"/>
  <c r="B347" i="9"/>
  <c r="B129" i="9"/>
  <c r="B338" i="9"/>
  <c r="C313" i="9"/>
  <c r="C337" i="9"/>
  <c r="E315" i="9"/>
  <c r="T315" i="9"/>
  <c r="U315" i="9"/>
  <c r="D315" i="9"/>
  <c r="F315" i="9"/>
  <c r="V315" i="9"/>
  <c r="G315" i="9"/>
  <c r="S315" i="9"/>
  <c r="T312" i="9"/>
  <c r="S312" i="9"/>
  <c r="F312" i="9"/>
  <c r="U312" i="9"/>
  <c r="G312" i="9"/>
  <c r="E312" i="9"/>
  <c r="D312" i="9"/>
  <c r="V312" i="9"/>
  <c r="D20" i="9"/>
  <c r="E20" i="9"/>
  <c r="T20" i="9"/>
  <c r="F20" i="9"/>
  <c r="S20" i="9"/>
  <c r="V20" i="9"/>
  <c r="G20" i="9"/>
  <c r="U20" i="9"/>
  <c r="B237" i="9"/>
  <c r="B303" i="9"/>
  <c r="B64" i="9"/>
  <c r="B298" i="9"/>
  <c r="B253" i="9"/>
  <c r="B294" i="9"/>
  <c r="B242" i="9"/>
  <c r="B291" i="9"/>
  <c r="U277" i="9"/>
  <c r="E277" i="9"/>
  <c r="G277" i="9"/>
  <c r="V277" i="9"/>
  <c r="F277" i="9"/>
  <c r="D277" i="9"/>
  <c r="T277" i="9"/>
  <c r="S277" i="9"/>
  <c r="T197" i="9"/>
  <c r="F197" i="9"/>
  <c r="D197" i="9"/>
  <c r="U197" i="9"/>
  <c r="S197" i="9"/>
  <c r="V197" i="9"/>
  <c r="E197" i="9"/>
  <c r="G197" i="9"/>
  <c r="C218" i="9"/>
  <c r="C270" i="9"/>
  <c r="B76" i="9"/>
  <c r="B268" i="9"/>
  <c r="C65" i="9"/>
  <c r="C265" i="9"/>
  <c r="B164" i="9"/>
  <c r="B263" i="9"/>
  <c r="U261" i="9"/>
  <c r="E261" i="9"/>
  <c r="D261" i="9"/>
  <c r="T261" i="9"/>
  <c r="S261" i="9"/>
  <c r="V261" i="9"/>
  <c r="F261" i="9"/>
  <c r="G261" i="9"/>
  <c r="C35" i="9"/>
  <c r="C260" i="9"/>
  <c r="B250" i="9"/>
  <c r="B258" i="9"/>
  <c r="C249" i="9"/>
  <c r="C257" i="9"/>
  <c r="C111" i="9"/>
  <c r="C254" i="9"/>
  <c r="B223" i="9"/>
  <c r="B251" i="9"/>
  <c r="F248" i="9"/>
  <c r="V248" i="9"/>
  <c r="U248" i="9"/>
  <c r="G248" i="9"/>
  <c r="D248" i="9"/>
  <c r="E248" i="9"/>
  <c r="S248" i="9"/>
  <c r="T248" i="9"/>
  <c r="C145" i="9"/>
  <c r="C245" i="9"/>
  <c r="G125" i="9"/>
  <c r="S125" i="9"/>
  <c r="T125" i="9"/>
  <c r="F125" i="9"/>
  <c r="U125" i="9"/>
  <c r="V125" i="9"/>
  <c r="D125" i="9"/>
  <c r="E125" i="9"/>
  <c r="B217" i="9"/>
  <c r="B239" i="9"/>
  <c r="B29" i="9"/>
  <c r="B231" i="9"/>
  <c r="C107" i="9"/>
  <c r="C214" i="9"/>
  <c r="E212" i="9"/>
  <c r="T212" i="9"/>
  <c r="F212" i="9"/>
  <c r="U212" i="9"/>
  <c r="S212" i="9"/>
  <c r="G212" i="9"/>
  <c r="V212" i="9"/>
  <c r="D212" i="9"/>
  <c r="T37" i="9"/>
  <c r="F37" i="9"/>
  <c r="G37" i="9"/>
  <c r="U37" i="9"/>
  <c r="D37" i="9"/>
  <c r="S37" i="9"/>
  <c r="V37" i="9"/>
  <c r="E37" i="9"/>
  <c r="B200" i="9"/>
  <c r="B207" i="9"/>
  <c r="B332" i="9"/>
  <c r="D193" i="9"/>
  <c r="U193" i="9"/>
  <c r="F193" i="9"/>
  <c r="V193" i="9"/>
  <c r="E193" i="9"/>
  <c r="S193" i="9"/>
  <c r="G193" i="9"/>
  <c r="T193" i="9"/>
  <c r="B25" i="9"/>
  <c r="B167" i="9"/>
  <c r="B341" i="9"/>
  <c r="B159" i="9"/>
  <c r="B13" i="9"/>
  <c r="B143" i="9"/>
  <c r="B166" i="9"/>
  <c r="B139" i="9"/>
  <c r="E86" i="9"/>
  <c r="S86" i="9"/>
  <c r="V86" i="9"/>
  <c r="G86" i="9"/>
  <c r="T86" i="9"/>
  <c r="U86" i="9"/>
  <c r="F86" i="9"/>
  <c r="D86" i="9"/>
  <c r="D168" i="9"/>
  <c r="E168" i="9"/>
  <c r="S168" i="9"/>
  <c r="U168" i="9"/>
  <c r="G168" i="9"/>
  <c r="V168" i="9"/>
  <c r="T168" i="9"/>
  <c r="F168" i="9"/>
  <c r="E78" i="9"/>
  <c r="S78" i="9"/>
  <c r="D78" i="9"/>
  <c r="V78" i="9"/>
  <c r="F78" i="9"/>
  <c r="T78" i="9"/>
  <c r="G78" i="9"/>
  <c r="U78" i="9"/>
  <c r="E58" i="9"/>
  <c r="V58" i="9"/>
  <c r="F58" i="9"/>
  <c r="U58" i="9"/>
  <c r="S58" i="9"/>
  <c r="G58" i="9"/>
  <c r="D58" i="9"/>
  <c r="T58" i="9"/>
  <c r="B273" i="9"/>
  <c r="E34" i="9"/>
  <c r="V34" i="9"/>
  <c r="S34" i="9"/>
  <c r="F34" i="9"/>
  <c r="G34" i="9"/>
  <c r="D34" i="9"/>
  <c r="T34" i="9"/>
  <c r="U34" i="9"/>
  <c r="C104" i="9"/>
  <c r="C225" i="9"/>
  <c r="B80" i="9"/>
  <c r="L87" i="9"/>
  <c r="L352" i="7"/>
  <c r="H26" i="9"/>
  <c r="O28" i="8"/>
  <c r="P28" i="8"/>
  <c r="O24" i="8"/>
  <c r="P24" i="8"/>
  <c r="Q22" i="9" s="1"/>
  <c r="P22" i="8"/>
  <c r="Q20" i="9" s="1"/>
  <c r="O22" i="8"/>
  <c r="R20" i="9" s="1"/>
  <c r="P17" i="8"/>
  <c r="O17" i="8"/>
  <c r="H42" i="9"/>
  <c r="P44" i="8"/>
  <c r="O44" i="8"/>
  <c r="H122" i="9"/>
  <c r="O124" i="8"/>
  <c r="P124" i="8"/>
  <c r="L24" i="9"/>
  <c r="L118" i="9"/>
  <c r="I294" i="9"/>
  <c r="I117" i="9"/>
  <c r="H106" i="9"/>
  <c r="O108" i="8"/>
  <c r="P108" i="8"/>
  <c r="L39" i="9"/>
  <c r="L98" i="9"/>
  <c r="M26" i="9"/>
  <c r="M87" i="9"/>
  <c r="I31" i="9"/>
  <c r="I72" i="9"/>
  <c r="L183" i="9"/>
  <c r="L345" i="9"/>
  <c r="O228" i="9"/>
  <c r="O342" i="9"/>
  <c r="H75" i="9"/>
  <c r="H341" i="9"/>
  <c r="O343" i="8"/>
  <c r="R341" i="9" s="1"/>
  <c r="P343" i="8"/>
  <c r="Q75" i="9" s="1"/>
  <c r="K293" i="9"/>
  <c r="K339" i="9"/>
  <c r="I132" i="9"/>
  <c r="I333" i="9"/>
  <c r="H216" i="9"/>
  <c r="H330" i="9"/>
  <c r="P332" i="8"/>
  <c r="Q216" i="9" s="1"/>
  <c r="O332" i="8"/>
  <c r="R330" i="9" s="1"/>
  <c r="L82" i="9"/>
  <c r="L327" i="9"/>
  <c r="O137" i="9"/>
  <c r="O324" i="9"/>
  <c r="I27" i="9"/>
  <c r="I322" i="9"/>
  <c r="N66" i="9"/>
  <c r="N314" i="9"/>
  <c r="N311" i="9"/>
  <c r="H181" i="9"/>
  <c r="O183" i="8"/>
  <c r="P183" i="8"/>
  <c r="L131" i="9"/>
  <c r="L170" i="9"/>
  <c r="O156" i="8"/>
  <c r="P156" i="8"/>
  <c r="M114" i="9"/>
  <c r="M149" i="9"/>
  <c r="O148" i="8"/>
  <c r="P148" i="8"/>
  <c r="C129" i="9"/>
  <c r="C338" i="9"/>
  <c r="C27" i="9"/>
  <c r="C322" i="9"/>
  <c r="B192" i="9"/>
  <c r="T49" i="9"/>
  <c r="E49" i="9"/>
  <c r="U49" i="9"/>
  <c r="F49" i="9"/>
  <c r="G49" i="9"/>
  <c r="V49" i="9"/>
  <c r="D49" i="9"/>
  <c r="S49" i="9"/>
  <c r="T61" i="9"/>
  <c r="E61" i="9"/>
  <c r="S61" i="9"/>
  <c r="U61" i="9"/>
  <c r="F61" i="9"/>
  <c r="G61" i="9"/>
  <c r="D61" i="9"/>
  <c r="V61" i="9"/>
  <c r="C212" i="9"/>
  <c r="B130" i="9"/>
  <c r="B95" i="9"/>
  <c r="B26" i="9"/>
  <c r="B87" i="9"/>
  <c r="C95" i="9"/>
  <c r="C78" i="9"/>
  <c r="C312" i="9"/>
  <c r="C69" i="9"/>
  <c r="C276" i="9"/>
  <c r="C61" i="9"/>
  <c r="E47" i="9"/>
  <c r="V47" i="9"/>
  <c r="G47" i="9"/>
  <c r="T47" i="9"/>
  <c r="F47" i="9"/>
  <c r="D47" i="9"/>
  <c r="U47" i="9"/>
  <c r="S47" i="9"/>
  <c r="E43" i="9"/>
  <c r="S43" i="9"/>
  <c r="U43" i="9"/>
  <c r="T43" i="9"/>
  <c r="V43" i="9"/>
  <c r="F43" i="9"/>
  <c r="D43" i="9"/>
  <c r="G43" i="9"/>
  <c r="C273" i="9"/>
  <c r="C42" i="9"/>
  <c r="C292" i="9"/>
  <c r="B169" i="9"/>
  <c r="B35" i="9"/>
  <c r="C63" i="9"/>
  <c r="C34" i="9"/>
  <c r="E19" i="9"/>
  <c r="T19" i="9"/>
  <c r="D19" i="9"/>
  <c r="S19" i="9"/>
  <c r="V19" i="9"/>
  <c r="F19" i="9"/>
  <c r="U19" i="9"/>
  <c r="G19" i="9"/>
  <c r="G344" i="9"/>
  <c r="E344" i="9"/>
  <c r="V344" i="9"/>
  <c r="S344" i="9"/>
  <c r="F344" i="9"/>
  <c r="U344" i="9"/>
  <c r="D344" i="9"/>
  <c r="T344" i="9"/>
  <c r="M16" i="9"/>
  <c r="M304" i="9"/>
  <c r="I16" i="9"/>
  <c r="I304" i="9"/>
  <c r="M150" i="9"/>
  <c r="M302" i="9"/>
  <c r="I150" i="9"/>
  <c r="I302" i="9"/>
  <c r="O113" i="9"/>
  <c r="O301" i="9"/>
  <c r="K113" i="9"/>
  <c r="K301" i="9"/>
  <c r="C113" i="9"/>
  <c r="C301" i="9"/>
  <c r="O284" i="9"/>
  <c r="O300" i="9"/>
  <c r="K284" i="9"/>
  <c r="K300" i="9"/>
  <c r="C284" i="9"/>
  <c r="O73" i="9"/>
  <c r="O299" i="9"/>
  <c r="K73" i="9"/>
  <c r="K299" i="9"/>
  <c r="M123" i="9"/>
  <c r="M297" i="9"/>
  <c r="I123" i="9"/>
  <c r="I297" i="9"/>
  <c r="O230" i="9"/>
  <c r="O296" i="9"/>
  <c r="K230" i="9"/>
  <c r="K296" i="9"/>
  <c r="O190" i="9"/>
  <c r="O295" i="9"/>
  <c r="K190" i="9"/>
  <c r="K295" i="9"/>
  <c r="C300" i="9"/>
  <c r="C293" i="9"/>
  <c r="M158" i="9"/>
  <c r="M292" i="9"/>
  <c r="I158" i="9"/>
  <c r="I292" i="9"/>
  <c r="O58" i="9"/>
  <c r="O289" i="9"/>
  <c r="K58" i="9"/>
  <c r="K289" i="9"/>
  <c r="M262" i="9"/>
  <c r="M290" i="9"/>
  <c r="I262" i="9"/>
  <c r="I290" i="9"/>
  <c r="C55" i="9"/>
  <c r="C286" i="9"/>
  <c r="M140" i="9"/>
  <c r="M285" i="9"/>
  <c r="I140" i="9"/>
  <c r="I285" i="9"/>
  <c r="O23" i="9"/>
  <c r="K23" i="9"/>
  <c r="M67" i="9"/>
  <c r="M280" i="9"/>
  <c r="I67" i="9"/>
  <c r="I280" i="9"/>
  <c r="I195" i="9"/>
  <c r="I279" i="9"/>
  <c r="M121" i="9"/>
  <c r="M276" i="9"/>
  <c r="I121" i="9"/>
  <c r="I276" i="9"/>
  <c r="M144" i="9"/>
  <c r="M273" i="9"/>
  <c r="I144" i="9"/>
  <c r="I273" i="9"/>
  <c r="M218" i="9"/>
  <c r="M270" i="9"/>
  <c r="I218" i="9"/>
  <c r="I270" i="9"/>
  <c r="O76" i="9"/>
  <c r="O268" i="9"/>
  <c r="K76" i="9"/>
  <c r="K268" i="9"/>
  <c r="C9" i="9"/>
  <c r="C267" i="9"/>
  <c r="M51" i="9"/>
  <c r="M266" i="9"/>
  <c r="I51" i="9"/>
  <c r="I266" i="9"/>
  <c r="M65" i="9"/>
  <c r="M265" i="9"/>
  <c r="I65" i="9"/>
  <c r="I265" i="9"/>
  <c r="M35" i="9"/>
  <c r="M260" i="9"/>
  <c r="I35" i="9"/>
  <c r="I260" i="9"/>
  <c r="O250" i="9"/>
  <c r="O258" i="9"/>
  <c r="K250" i="9"/>
  <c r="K258" i="9"/>
  <c r="M249" i="9"/>
  <c r="M257" i="9"/>
  <c r="I249" i="9"/>
  <c r="I257" i="9"/>
  <c r="M52" i="9"/>
  <c r="M255" i="9"/>
  <c r="M111" i="9"/>
  <c r="M254" i="9"/>
  <c r="I111" i="9"/>
  <c r="I254" i="9"/>
  <c r="M28" i="9"/>
  <c r="M252" i="9"/>
  <c r="I28" i="9"/>
  <c r="I252" i="9"/>
  <c r="O223" i="9"/>
  <c r="O251" i="9"/>
  <c r="K223" i="9"/>
  <c r="K251" i="9"/>
  <c r="O70" i="9"/>
  <c r="O248" i="9"/>
  <c r="K70" i="9"/>
  <c r="K248" i="9"/>
  <c r="M124" i="9"/>
  <c r="M145" i="9"/>
  <c r="M245" i="9"/>
  <c r="O6" i="9"/>
  <c r="O244" i="9"/>
  <c r="K6" i="9"/>
  <c r="K244" i="9"/>
  <c r="O176" i="9"/>
  <c r="O243" i="9"/>
  <c r="K176" i="9"/>
  <c r="K243" i="9"/>
  <c r="C176" i="9"/>
  <c r="C243" i="9"/>
  <c r="O189" i="9"/>
  <c r="K189" i="9"/>
  <c r="C83" i="9"/>
  <c r="C238" i="9"/>
  <c r="C156" i="9"/>
  <c r="C237" i="9"/>
  <c r="C17" i="9"/>
  <c r="C235" i="9"/>
  <c r="C309" i="9"/>
  <c r="C234" i="9"/>
  <c r="C81" i="9"/>
  <c r="C230" i="9"/>
  <c r="C148" i="9"/>
  <c r="C222" i="9"/>
  <c r="C136" i="9"/>
  <c r="C217" i="9"/>
  <c r="C99" i="9"/>
  <c r="C203" i="9"/>
  <c r="C11" i="9"/>
  <c r="C199" i="9"/>
  <c r="C134" i="9"/>
  <c r="C198" i="9"/>
  <c r="C32" i="9"/>
  <c r="C194" i="9"/>
  <c r="C115" i="9"/>
  <c r="C190" i="9"/>
  <c r="C127" i="9"/>
  <c r="C186" i="9"/>
  <c r="G136" i="9"/>
  <c r="T136" i="9"/>
  <c r="S136" i="9"/>
  <c r="D136" i="9"/>
  <c r="V136" i="9"/>
  <c r="E136" i="9"/>
  <c r="U136" i="9"/>
  <c r="F136" i="9"/>
  <c r="D116" i="9"/>
  <c r="S116" i="9"/>
  <c r="F116" i="9"/>
  <c r="T116" i="9"/>
  <c r="G116" i="9"/>
  <c r="U116" i="9"/>
  <c r="V116" i="9"/>
  <c r="E116" i="9"/>
  <c r="B53" i="9"/>
  <c r="B84" i="9"/>
  <c r="B201" i="9"/>
  <c r="E36" i="9"/>
  <c r="V36" i="9"/>
  <c r="G36" i="9"/>
  <c r="T36" i="9"/>
  <c r="S36" i="9"/>
  <c r="D36" i="9"/>
  <c r="F36" i="9"/>
  <c r="U36" i="9"/>
  <c r="N177" i="9"/>
  <c r="N306" i="9"/>
  <c r="N250" i="9"/>
  <c r="N258" i="9"/>
  <c r="C126" i="9"/>
  <c r="C130" i="9"/>
  <c r="P26" i="8"/>
  <c r="O26" i="8"/>
  <c r="H96" i="9"/>
  <c r="O98" i="8"/>
  <c r="P98" i="8"/>
  <c r="L172" i="9"/>
  <c r="L94" i="9"/>
  <c r="L71" i="9"/>
  <c r="M31" i="9"/>
  <c r="M72" i="9"/>
  <c r="H48" i="9"/>
  <c r="O50" i="8"/>
  <c r="R48" i="9" s="1"/>
  <c r="P50" i="8"/>
  <c r="Q48" i="9" s="1"/>
  <c r="M243" i="9"/>
  <c r="M344" i="9"/>
  <c r="I180" i="9"/>
  <c r="I340" i="9"/>
  <c r="K194" i="9"/>
  <c r="K335" i="9"/>
  <c r="O205" i="9"/>
  <c r="O331" i="9"/>
  <c r="O19" i="9"/>
  <c r="O328" i="9"/>
  <c r="I188" i="9"/>
  <c r="I326" i="9"/>
  <c r="P325" i="8"/>
  <c r="H323" i="9"/>
  <c r="O325" i="8"/>
  <c r="K142" i="9"/>
  <c r="K320" i="9"/>
  <c r="M202" i="9"/>
  <c r="M318" i="9"/>
  <c r="I234" i="9"/>
  <c r="I312" i="9"/>
  <c r="K291" i="9"/>
  <c r="K310" i="9"/>
  <c r="I20" i="9"/>
  <c r="I309" i="9"/>
  <c r="L10" i="9"/>
  <c r="L179" i="9"/>
  <c r="O178" i="8"/>
  <c r="P178" i="8"/>
  <c r="I139" i="9"/>
  <c r="I153" i="9"/>
  <c r="L48" i="9"/>
  <c r="M175" i="9"/>
  <c r="B240" i="9"/>
  <c r="B348" i="9"/>
  <c r="C188" i="9"/>
  <c r="C326" i="9"/>
  <c r="C25" i="9"/>
  <c r="C167" i="9"/>
  <c r="C13" i="9"/>
  <c r="C143" i="9"/>
  <c r="C175" i="9"/>
  <c r="C137" i="9"/>
  <c r="B85" i="9"/>
  <c r="B135" i="9"/>
  <c r="B317" i="9"/>
  <c r="B119" i="9"/>
  <c r="C211" i="9"/>
  <c r="C102" i="9"/>
  <c r="C168" i="9"/>
  <c r="O34" i="8"/>
  <c r="P34" i="8"/>
  <c r="L79" i="9"/>
  <c r="H79" i="9"/>
  <c r="H30" i="9"/>
  <c r="O32" i="8"/>
  <c r="P32" i="8"/>
  <c r="P30" i="8"/>
  <c r="Q28" i="9" s="1"/>
  <c r="O30" i="8"/>
  <c r="N78" i="9"/>
  <c r="O60" i="9"/>
  <c r="K60" i="9"/>
  <c r="O42" i="8"/>
  <c r="P42" i="8"/>
  <c r="Q117" i="9" s="1"/>
  <c r="K24" i="9"/>
  <c r="H114" i="9"/>
  <c r="O116" i="8"/>
  <c r="P116" i="8"/>
  <c r="Q114" i="9" s="1"/>
  <c r="L151" i="9"/>
  <c r="L110" i="9"/>
  <c r="H110" i="9"/>
  <c r="O112" i="8"/>
  <c r="R110" i="9" s="1"/>
  <c r="P112" i="8"/>
  <c r="O12" i="9"/>
  <c r="O106" i="9"/>
  <c r="K12" i="9"/>
  <c r="K106" i="9"/>
  <c r="P102" i="8"/>
  <c r="O102" i="8"/>
  <c r="R100" i="9" s="1"/>
  <c r="K39" i="9"/>
  <c r="K98" i="9"/>
  <c r="O92" i="8"/>
  <c r="H90" i="9"/>
  <c r="P92" i="8"/>
  <c r="M53" i="9"/>
  <c r="M84" i="9"/>
  <c r="I53" i="9"/>
  <c r="I84" i="9"/>
  <c r="H82" i="9"/>
  <c r="O84" i="8"/>
  <c r="P84" i="8"/>
  <c r="Q82" i="9" s="1"/>
  <c r="L31" i="9"/>
  <c r="H31" i="9"/>
  <c r="P74" i="8"/>
  <c r="Q31" i="9" s="1"/>
  <c r="O74" i="8"/>
  <c r="O72" i="8"/>
  <c r="P72" i="8"/>
  <c r="P68" i="8"/>
  <c r="Q66" i="9" s="1"/>
  <c r="O68" i="8"/>
  <c r="O66" i="8"/>
  <c r="P66" i="8"/>
  <c r="L120" i="9"/>
  <c r="H120" i="9"/>
  <c r="P64" i="8"/>
  <c r="O64" i="8"/>
  <c r="H56" i="9"/>
  <c r="P58" i="8"/>
  <c r="O58" i="8"/>
  <c r="L4" i="9"/>
  <c r="H4" i="9"/>
  <c r="O240" i="9"/>
  <c r="O348" i="9"/>
  <c r="K240" i="9"/>
  <c r="K348" i="9"/>
  <c r="L5" i="9"/>
  <c r="L347" i="9"/>
  <c r="P349" i="8"/>
  <c r="H347" i="9"/>
  <c r="O349" i="8"/>
  <c r="R347" i="9" s="1"/>
  <c r="N293" i="9"/>
  <c r="N339" i="9"/>
  <c r="J293" i="9"/>
  <c r="J339" i="9"/>
  <c r="L129" i="9"/>
  <c r="L338" i="9"/>
  <c r="H129" i="9"/>
  <c r="H338" i="9"/>
  <c r="P340" i="8"/>
  <c r="O340" i="8"/>
  <c r="M313" i="9"/>
  <c r="M337" i="9"/>
  <c r="I313" i="9"/>
  <c r="I337" i="9"/>
  <c r="O256" i="9"/>
  <c r="O336" i="9"/>
  <c r="K256" i="9"/>
  <c r="K336" i="9"/>
  <c r="O147" i="9"/>
  <c r="O334" i="9"/>
  <c r="K147" i="9"/>
  <c r="K334" i="9"/>
  <c r="M59" i="9"/>
  <c r="M332" i="9"/>
  <c r="I59" i="9"/>
  <c r="I332" i="9"/>
  <c r="N205" i="9"/>
  <c r="N331" i="9"/>
  <c r="J205" i="9"/>
  <c r="J331" i="9"/>
  <c r="O216" i="9"/>
  <c r="O330" i="9"/>
  <c r="K216" i="9"/>
  <c r="K330" i="9"/>
  <c r="J19" i="9"/>
  <c r="J328" i="9"/>
  <c r="O82" i="9"/>
  <c r="O327" i="9"/>
  <c r="N327" i="7"/>
  <c r="N327" i="8" s="1"/>
  <c r="G327" i="8"/>
  <c r="N137" i="9"/>
  <c r="N324" i="9"/>
  <c r="K269" i="9"/>
  <c r="K323" i="9"/>
  <c r="M154" i="9"/>
  <c r="M321" i="9"/>
  <c r="J142" i="9"/>
  <c r="J320" i="9"/>
  <c r="O340" i="9"/>
  <c r="O319" i="9"/>
  <c r="I38" i="9"/>
  <c r="I317" i="9"/>
  <c r="O18" i="9"/>
  <c r="O316" i="9"/>
  <c r="K18" i="9"/>
  <c r="K316" i="9"/>
  <c r="H315" i="9"/>
  <c r="P317" i="8"/>
  <c r="Q339" i="9" s="1"/>
  <c r="O317" i="8"/>
  <c r="R339" i="9" s="1"/>
  <c r="M66" i="9"/>
  <c r="M314" i="9"/>
  <c r="I66" i="9"/>
  <c r="I314" i="9"/>
  <c r="K192" i="9"/>
  <c r="H312" i="9"/>
  <c r="O314" i="8"/>
  <c r="P314" i="8"/>
  <c r="L20" i="9"/>
  <c r="L309" i="9"/>
  <c r="H20" i="9"/>
  <c r="H309" i="9"/>
  <c r="O311" i="8"/>
  <c r="P311" i="8"/>
  <c r="M347" i="9"/>
  <c r="M308" i="9"/>
  <c r="I347" i="9"/>
  <c r="I308" i="9"/>
  <c r="O177" i="9"/>
  <c r="O306" i="9"/>
  <c r="K177" i="9"/>
  <c r="K306" i="9"/>
  <c r="K10" i="9"/>
  <c r="K179" i="9"/>
  <c r="N33" i="9"/>
  <c r="J33" i="9"/>
  <c r="L25" i="9"/>
  <c r="N169" i="7"/>
  <c r="N169" i="8" s="1"/>
  <c r="F169" i="8"/>
  <c r="O166" i="8"/>
  <c r="P166" i="8"/>
  <c r="Q164" i="9" s="1"/>
  <c r="K30" i="9"/>
  <c r="N305" i="9"/>
  <c r="N152" i="9"/>
  <c r="J305" i="9"/>
  <c r="J152" i="9"/>
  <c r="M45" i="9"/>
  <c r="M151" i="9"/>
  <c r="K48" i="9"/>
  <c r="L13" i="9"/>
  <c r="L143" i="9"/>
  <c r="H13" i="9"/>
  <c r="H143" i="9"/>
  <c r="P145" i="8"/>
  <c r="O145" i="8"/>
  <c r="M80" i="9"/>
  <c r="I80" i="9"/>
  <c r="O141" i="8"/>
  <c r="P141" i="8"/>
  <c r="L175" i="9"/>
  <c r="H175" i="9"/>
  <c r="O139" i="8"/>
  <c r="P139" i="8"/>
  <c r="O85" i="9"/>
  <c r="O135" i="9"/>
  <c r="K85" i="9"/>
  <c r="K135" i="9"/>
  <c r="L86" i="9"/>
  <c r="H86" i="9"/>
  <c r="O136" i="8"/>
  <c r="P136" i="8"/>
  <c r="N126" i="9"/>
  <c r="J126" i="9"/>
  <c r="C185" i="9"/>
  <c r="C346" i="9"/>
  <c r="C88" i="9"/>
  <c r="C343" i="9"/>
  <c r="B180" i="9"/>
  <c r="B132" i="9"/>
  <c r="B333" i="9"/>
  <c r="B188" i="9"/>
  <c r="B326" i="9"/>
  <c r="C184" i="9"/>
  <c r="C325" i="9"/>
  <c r="B202" i="9"/>
  <c r="B318" i="9"/>
  <c r="C66" i="9"/>
  <c r="C314" i="9"/>
  <c r="C229" i="9"/>
  <c r="C305" i="9"/>
  <c r="C68" i="9"/>
  <c r="C178" i="9"/>
  <c r="B288" i="9"/>
  <c r="B175" i="9"/>
  <c r="C208" i="9"/>
  <c r="C174" i="9"/>
  <c r="B152" i="9"/>
  <c r="B162" i="9"/>
  <c r="C77" i="9"/>
  <c r="C161" i="9"/>
  <c r="C272" i="9"/>
  <c r="C158" i="9"/>
  <c r="T149" i="9"/>
  <c r="F149" i="9"/>
  <c r="G149" i="9"/>
  <c r="D149" i="9"/>
  <c r="V149" i="9"/>
  <c r="E149" i="9"/>
  <c r="U149" i="9"/>
  <c r="S149" i="9"/>
  <c r="B329" i="9"/>
  <c r="B147" i="9"/>
  <c r="T97" i="9"/>
  <c r="E97" i="9"/>
  <c r="U97" i="9"/>
  <c r="F97" i="9"/>
  <c r="G97" i="9"/>
  <c r="V97" i="9"/>
  <c r="D97" i="9"/>
  <c r="S97" i="9"/>
  <c r="E127" i="9"/>
  <c r="S127" i="9"/>
  <c r="F127" i="9"/>
  <c r="U127" i="9"/>
  <c r="T127" i="9"/>
  <c r="D127" i="9"/>
  <c r="V127" i="9"/>
  <c r="G127" i="9"/>
  <c r="B118" i="9"/>
  <c r="B123" i="9"/>
  <c r="B101" i="9"/>
  <c r="B107" i="9"/>
  <c r="C93" i="9"/>
  <c r="C101" i="9"/>
  <c r="C232" i="9"/>
  <c r="C74" i="9"/>
  <c r="B89" i="9"/>
  <c r="B71" i="9"/>
  <c r="C84" i="9"/>
  <c r="B233" i="9"/>
  <c r="B55" i="9"/>
  <c r="B42" i="9"/>
  <c r="B39" i="9"/>
  <c r="C252" i="9"/>
  <c r="B264" i="9"/>
  <c r="B27" i="9"/>
  <c r="B8" i="9"/>
  <c r="B23" i="9"/>
  <c r="T21" i="9"/>
  <c r="F21" i="9"/>
  <c r="G21" i="9"/>
  <c r="U21" i="9"/>
  <c r="D21" i="9"/>
  <c r="S21" i="9"/>
  <c r="E21" i="9"/>
  <c r="V21" i="9"/>
  <c r="T6" i="9"/>
  <c r="U6" i="9"/>
  <c r="G6" i="9"/>
  <c r="V6" i="9"/>
  <c r="F6" i="9"/>
  <c r="E6" i="9"/>
  <c r="S6" i="9"/>
  <c r="D6" i="9"/>
  <c r="N115" i="9"/>
  <c r="O6" i="8"/>
  <c r="P6" i="8"/>
  <c r="Q266" i="9" s="1"/>
  <c r="J118" i="9"/>
  <c r="L112" i="9"/>
  <c r="L122" i="9"/>
  <c r="M294" i="9"/>
  <c r="M117" i="9"/>
  <c r="L12" i="9"/>
  <c r="L106" i="9"/>
  <c r="O100" i="8"/>
  <c r="H98" i="9"/>
  <c r="P100" i="8"/>
  <c r="Q98" i="9" s="1"/>
  <c r="I26" i="9"/>
  <c r="I87" i="9"/>
  <c r="K133" i="9"/>
  <c r="K63" i="9"/>
  <c r="I243" i="9"/>
  <c r="I344" i="9"/>
  <c r="L75" i="9"/>
  <c r="L341" i="9"/>
  <c r="O293" i="9"/>
  <c r="O339" i="9"/>
  <c r="O194" i="9"/>
  <c r="O335" i="9"/>
  <c r="K205" i="9"/>
  <c r="K331" i="9"/>
  <c r="M191" i="9"/>
  <c r="M329" i="9"/>
  <c r="P329" i="8"/>
  <c r="H327" i="9"/>
  <c r="O329" i="8"/>
  <c r="O142" i="9"/>
  <c r="O320" i="9"/>
  <c r="P321" i="8"/>
  <c r="O321" i="8"/>
  <c r="R319" i="9" s="1"/>
  <c r="H319" i="9"/>
  <c r="J66" i="9"/>
  <c r="J314" i="9"/>
  <c r="J311" i="9"/>
  <c r="M20" i="9"/>
  <c r="M309" i="9"/>
  <c r="H10" i="9"/>
  <c r="H179" i="9"/>
  <c r="P181" i="8"/>
  <c r="O181" i="8"/>
  <c r="M139" i="9"/>
  <c r="M153" i="9"/>
  <c r="I114" i="9"/>
  <c r="I149" i="9"/>
  <c r="I13" i="9"/>
  <c r="I143" i="9"/>
  <c r="B256" i="9"/>
  <c r="B336" i="9"/>
  <c r="C202" i="9"/>
  <c r="C318" i="9"/>
  <c r="F316" i="9"/>
  <c r="U316" i="9"/>
  <c r="S316" i="9"/>
  <c r="E316" i="9"/>
  <c r="G316" i="9"/>
  <c r="D316" i="9"/>
  <c r="V316" i="9"/>
  <c r="T316" i="9"/>
  <c r="B3" i="11"/>
  <c r="D3" i="11" s="1"/>
  <c r="L63" i="9"/>
  <c r="K130" i="9"/>
  <c r="K95" i="9"/>
  <c r="P94" i="8"/>
  <c r="Q268" i="9" s="1"/>
  <c r="O94" i="8"/>
  <c r="R268" i="9" s="1"/>
  <c r="O26" i="9"/>
  <c r="O87" i="9"/>
  <c r="K26" i="9"/>
  <c r="K87" i="9"/>
  <c r="P88" i="8"/>
  <c r="O88" i="8"/>
  <c r="P86" i="8"/>
  <c r="Q53" i="9" s="1"/>
  <c r="O86" i="8"/>
  <c r="R84" i="9" s="1"/>
  <c r="L95" i="9"/>
  <c r="L78" i="9"/>
  <c r="H95" i="9"/>
  <c r="H78" i="9"/>
  <c r="P80" i="8"/>
  <c r="Q95" i="9" s="1"/>
  <c r="O80" i="8"/>
  <c r="R78" i="9" s="1"/>
  <c r="O78" i="8"/>
  <c r="P78" i="8"/>
  <c r="N122" i="9"/>
  <c r="N102" i="9"/>
  <c r="J102" i="9"/>
  <c r="K120" i="9"/>
  <c r="O60" i="8"/>
  <c r="R90" i="9" s="1"/>
  <c r="P60" i="8"/>
  <c r="Q90" i="9" s="1"/>
  <c r="O4" i="9"/>
  <c r="K4" i="9"/>
  <c r="H320" i="9"/>
  <c r="O128" i="8"/>
  <c r="P128" i="8"/>
  <c r="L320" i="9"/>
  <c r="M239" i="9"/>
  <c r="M349" i="9"/>
  <c r="I239" i="9"/>
  <c r="I349" i="9"/>
  <c r="O5" i="9"/>
  <c r="O347" i="9"/>
  <c r="K5" i="9"/>
  <c r="K347" i="9"/>
  <c r="L88" i="9"/>
  <c r="L343" i="9"/>
  <c r="P345" i="8"/>
  <c r="O345" i="8"/>
  <c r="H343" i="9"/>
  <c r="M228" i="9"/>
  <c r="M342" i="9"/>
  <c r="I228" i="9"/>
  <c r="I342" i="9"/>
  <c r="O129" i="9"/>
  <c r="O338" i="9"/>
  <c r="K129" i="9"/>
  <c r="K338" i="9"/>
  <c r="M19" i="9"/>
  <c r="M328" i="9"/>
  <c r="I19" i="9"/>
  <c r="I328" i="9"/>
  <c r="O188" i="9"/>
  <c r="O326" i="9"/>
  <c r="K188" i="9"/>
  <c r="K326" i="9"/>
  <c r="L184" i="9"/>
  <c r="L325" i="9"/>
  <c r="H184" i="9"/>
  <c r="H325" i="9"/>
  <c r="O327" i="8"/>
  <c r="R325" i="9" s="1"/>
  <c r="P327" i="8"/>
  <c r="Q184" i="9" s="1"/>
  <c r="M137" i="9"/>
  <c r="M324" i="9"/>
  <c r="I137" i="9"/>
  <c r="I324" i="9"/>
  <c r="O27" i="9"/>
  <c r="O322" i="9"/>
  <c r="K27" i="9"/>
  <c r="K322" i="9"/>
  <c r="L154" i="9"/>
  <c r="L321" i="9"/>
  <c r="N323" i="7"/>
  <c r="N323" i="8" s="1"/>
  <c r="F323" i="8"/>
  <c r="M142" i="9"/>
  <c r="M320" i="9"/>
  <c r="I142" i="9"/>
  <c r="I320" i="9"/>
  <c r="O202" i="9"/>
  <c r="O318" i="9"/>
  <c r="K202" i="9"/>
  <c r="K318" i="9"/>
  <c r="L38" i="9"/>
  <c r="L317" i="9"/>
  <c r="H38" i="9"/>
  <c r="H317" i="9"/>
  <c r="P319" i="8"/>
  <c r="Q317" i="9" s="1"/>
  <c r="O319" i="8"/>
  <c r="N18" i="9"/>
  <c r="N316" i="9"/>
  <c r="J18" i="9"/>
  <c r="J316" i="9"/>
  <c r="O20" i="9"/>
  <c r="K20" i="9"/>
  <c r="J177" i="9"/>
  <c r="J306" i="9"/>
  <c r="P182" i="8"/>
  <c r="O182" i="8"/>
  <c r="L68" i="9"/>
  <c r="L178" i="9"/>
  <c r="M33" i="9"/>
  <c r="M177" i="9"/>
  <c r="I33" i="9"/>
  <c r="I177" i="9"/>
  <c r="L208" i="9"/>
  <c r="L174" i="9"/>
  <c r="H208" i="9"/>
  <c r="H174" i="9"/>
  <c r="O176" i="8"/>
  <c r="P176" i="8"/>
  <c r="O173" i="8"/>
  <c r="P173" i="8"/>
  <c r="N167" i="9"/>
  <c r="N168" i="9"/>
  <c r="J167" i="9"/>
  <c r="J168" i="9"/>
  <c r="K25" i="9"/>
  <c r="K167" i="9"/>
  <c r="L77" i="9"/>
  <c r="L161" i="9"/>
  <c r="N163" i="7"/>
  <c r="N163" i="8" s="1"/>
  <c r="F163" i="8"/>
  <c r="L272" i="9"/>
  <c r="H272" i="9"/>
  <c r="O160" i="8"/>
  <c r="P160" i="8"/>
  <c r="L43" i="9"/>
  <c r="H43" i="9"/>
  <c r="P158" i="8"/>
  <c r="Q43" i="9" s="1"/>
  <c r="O158" i="8"/>
  <c r="R156" i="9" s="1"/>
  <c r="L45" i="9"/>
  <c r="N153" i="7"/>
  <c r="N153" i="8" s="1"/>
  <c r="F153" i="8"/>
  <c r="O329" i="9"/>
  <c r="K329" i="9"/>
  <c r="M47" i="9"/>
  <c r="I47" i="9"/>
  <c r="K13" i="9"/>
  <c r="K143" i="9"/>
  <c r="L80" i="9"/>
  <c r="H80" i="9"/>
  <c r="O142" i="8"/>
  <c r="P142" i="8"/>
  <c r="K166" i="9"/>
  <c r="K139" i="9"/>
  <c r="M138" i="9"/>
  <c r="I138" i="9"/>
  <c r="N85" i="9"/>
  <c r="N135" i="9"/>
  <c r="J85" i="9"/>
  <c r="J135" i="9"/>
  <c r="O86" i="9"/>
  <c r="K86" i="9"/>
  <c r="M227" i="9"/>
  <c r="M133" i="9"/>
  <c r="I227" i="9"/>
  <c r="I133" i="9"/>
  <c r="H131" i="9"/>
  <c r="P133" i="8"/>
  <c r="Q131" i="9" s="1"/>
  <c r="O133" i="8"/>
  <c r="R131" i="9" s="1"/>
  <c r="M126" i="9"/>
  <c r="M130" i="9"/>
  <c r="I126" i="9"/>
  <c r="I130" i="9"/>
  <c r="O97" i="9"/>
  <c r="K97" i="9"/>
  <c r="H128" i="9"/>
  <c r="O130" i="8"/>
  <c r="P130" i="8"/>
  <c r="C228" i="9"/>
  <c r="C342" i="9"/>
  <c r="B313" i="9"/>
  <c r="B337" i="9"/>
  <c r="C19" i="9"/>
  <c r="C328" i="9"/>
  <c r="B66" i="9"/>
  <c r="B314" i="9"/>
  <c r="B311" i="9"/>
  <c r="C291" i="9"/>
  <c r="C310" i="9"/>
  <c r="B229" i="9"/>
  <c r="B305" i="9"/>
  <c r="C14" i="9"/>
  <c r="C166" i="9"/>
  <c r="C209" i="9"/>
  <c r="C227" i="9"/>
  <c r="C133" i="9"/>
  <c r="C320" i="9"/>
  <c r="C112" i="9"/>
  <c r="C122" i="9"/>
  <c r="C24" i="9"/>
  <c r="C118" i="9"/>
  <c r="B328" i="9"/>
  <c r="B115" i="9"/>
  <c r="C12" i="9"/>
  <c r="C106" i="9"/>
  <c r="B93" i="9"/>
  <c r="C172" i="9"/>
  <c r="C94" i="9"/>
  <c r="E83" i="9"/>
  <c r="U83" i="9"/>
  <c r="G83" i="9"/>
  <c r="D83" i="9"/>
  <c r="T83" i="9"/>
  <c r="F83" i="9"/>
  <c r="V83" i="9"/>
  <c r="S83" i="9"/>
  <c r="C327" i="9"/>
  <c r="C73" i="9"/>
  <c r="B133" i="9"/>
  <c r="B63" i="9"/>
  <c r="C285" i="9"/>
  <c r="C46" i="9"/>
  <c r="C92" i="9"/>
  <c r="C38" i="9"/>
  <c r="B345" i="9"/>
  <c r="B31" i="9"/>
  <c r="C179" i="9"/>
  <c r="C26" i="9"/>
  <c r="C289" i="9"/>
  <c r="C22" i="9"/>
  <c r="C60" i="9"/>
  <c r="C10" i="9"/>
  <c r="B46" i="9"/>
  <c r="B3" i="9"/>
  <c r="N19" i="9"/>
  <c r="N328" i="9"/>
  <c r="H189" i="9"/>
  <c r="O242" i="8"/>
  <c r="P242" i="8"/>
  <c r="Q189" i="9" s="1"/>
  <c r="H87" i="9"/>
  <c r="O8" i="8"/>
  <c r="P8" i="8"/>
  <c r="O9" i="8"/>
  <c r="P9" i="8"/>
  <c r="Q308" i="9" s="1"/>
  <c r="N118" i="9"/>
  <c r="H24" i="9"/>
  <c r="H118" i="9"/>
  <c r="P120" i="8"/>
  <c r="Q118" i="9" s="1"/>
  <c r="O120" i="8"/>
  <c r="O110" i="8"/>
  <c r="R108" i="9" s="1"/>
  <c r="P110" i="8"/>
  <c r="H172" i="9"/>
  <c r="H94" i="9"/>
  <c r="O96" i="8"/>
  <c r="P96" i="8"/>
  <c r="H71" i="9"/>
  <c r="H88" i="9"/>
  <c r="P90" i="8"/>
  <c r="Q88" i="9" s="1"/>
  <c r="O90" i="8"/>
  <c r="R88" i="9" s="1"/>
  <c r="O133" i="9"/>
  <c r="O63" i="9"/>
  <c r="H183" i="9"/>
  <c r="P347" i="8"/>
  <c r="Q345" i="9" s="1"/>
  <c r="H345" i="9"/>
  <c r="O347" i="8"/>
  <c r="K228" i="9"/>
  <c r="K342" i="9"/>
  <c r="M180" i="9"/>
  <c r="M340" i="9"/>
  <c r="M132" i="9"/>
  <c r="M333" i="9"/>
  <c r="L216" i="9"/>
  <c r="L330" i="9"/>
  <c r="K19" i="9"/>
  <c r="K328" i="9"/>
  <c r="M188" i="9"/>
  <c r="M326" i="9"/>
  <c r="K137" i="9"/>
  <c r="K324" i="9"/>
  <c r="M27" i="9"/>
  <c r="M322" i="9"/>
  <c r="I202" i="9"/>
  <c r="I318" i="9"/>
  <c r="M234" i="9"/>
  <c r="M312" i="9"/>
  <c r="O291" i="9"/>
  <c r="O310" i="9"/>
  <c r="J229" i="9"/>
  <c r="H173" i="9"/>
  <c r="O175" i="8"/>
  <c r="P175" i="8"/>
  <c r="K14" i="9"/>
  <c r="H148" i="9"/>
  <c r="P150" i="8"/>
  <c r="O150" i="8"/>
  <c r="M13" i="9"/>
  <c r="M143" i="9"/>
  <c r="H141" i="9"/>
  <c r="O143" i="8"/>
  <c r="R141" i="9" s="1"/>
  <c r="P143" i="8"/>
  <c r="I175" i="9"/>
  <c r="C5" i="9"/>
  <c r="C347" i="9"/>
  <c r="C191" i="9"/>
  <c r="C329" i="9"/>
  <c r="B177" i="9"/>
  <c r="B306" i="9"/>
  <c r="H63" i="9"/>
  <c r="O36" i="8"/>
  <c r="P36" i="8"/>
  <c r="Q63" i="9" s="1"/>
  <c r="O11" i="8"/>
  <c r="R9" i="9" s="1"/>
  <c r="P11" i="8"/>
  <c r="Q9" i="9" s="1"/>
  <c r="K317" i="9"/>
  <c r="K119" i="9"/>
  <c r="P118" i="8"/>
  <c r="Q116" i="9" s="1"/>
  <c r="O118" i="8"/>
  <c r="I44" i="9"/>
  <c r="I112" i="9"/>
  <c r="N141" i="9"/>
  <c r="J141" i="9"/>
  <c r="L211" i="9"/>
  <c r="L102" i="9"/>
  <c r="H211" i="9"/>
  <c r="H102" i="9"/>
  <c r="O104" i="8"/>
  <c r="P104" i="8"/>
  <c r="M93" i="9"/>
  <c r="M101" i="9"/>
  <c r="I93" i="9"/>
  <c r="I101" i="9"/>
  <c r="H36" i="9"/>
  <c r="P38" i="8"/>
  <c r="O38" i="8"/>
  <c r="O8" i="9"/>
  <c r="K8" i="9"/>
  <c r="P20" i="8"/>
  <c r="O20" i="8"/>
  <c r="O15" i="8"/>
  <c r="P15" i="8"/>
  <c r="P13" i="8"/>
  <c r="O13" i="8"/>
  <c r="J42" i="9"/>
  <c r="J39" i="9"/>
  <c r="N42" i="9"/>
  <c r="N39" i="9"/>
  <c r="N49" i="9"/>
  <c r="J49" i="9"/>
  <c r="P126" i="8"/>
  <c r="O126" i="8"/>
  <c r="R318" i="9" s="1"/>
  <c r="P122" i="8"/>
  <c r="Q302" i="9" s="1"/>
  <c r="O122" i="8"/>
  <c r="R302" i="9" s="1"/>
  <c r="I24" i="9"/>
  <c r="H44" i="9"/>
  <c r="H112" i="9"/>
  <c r="P114" i="8"/>
  <c r="Q44" i="9" s="1"/>
  <c r="O114" i="8"/>
  <c r="K101" i="9"/>
  <c r="K107" i="9"/>
  <c r="M12" i="9"/>
  <c r="M106" i="9"/>
  <c r="I12" i="9"/>
  <c r="I106" i="9"/>
  <c r="P106" i="8"/>
  <c r="O106" i="8"/>
  <c r="R104" i="9" s="1"/>
  <c r="J61" i="9"/>
  <c r="M39" i="9"/>
  <c r="I39" i="9"/>
  <c r="N130" i="9"/>
  <c r="N95" i="9"/>
  <c r="J130" i="9"/>
  <c r="J95" i="9"/>
  <c r="J26" i="9"/>
  <c r="J87" i="9"/>
  <c r="O53" i="9"/>
  <c r="O84" i="9"/>
  <c r="K53" i="9"/>
  <c r="K84" i="9"/>
  <c r="O82" i="8"/>
  <c r="P82" i="8"/>
  <c r="Q80" i="9" s="1"/>
  <c r="H74" i="9"/>
  <c r="O76" i="8"/>
  <c r="P76" i="8"/>
  <c r="K89" i="9"/>
  <c r="K71" i="9"/>
  <c r="P70" i="8"/>
  <c r="O70" i="8"/>
  <c r="P62" i="8"/>
  <c r="O62" i="8"/>
  <c r="P56" i="8"/>
  <c r="Q54" i="9" s="1"/>
  <c r="O56" i="8"/>
  <c r="P54" i="8"/>
  <c r="O54" i="8"/>
  <c r="O46" i="8"/>
  <c r="P46" i="8"/>
  <c r="Q280" i="9" s="1"/>
  <c r="L239" i="9"/>
  <c r="L349" i="9"/>
  <c r="H239" i="9"/>
  <c r="H349" i="9"/>
  <c r="P351" i="8"/>
  <c r="O351" i="8"/>
  <c r="M240" i="9"/>
  <c r="M348" i="9"/>
  <c r="I240" i="9"/>
  <c r="I348" i="9"/>
  <c r="O185" i="9"/>
  <c r="O346" i="9"/>
  <c r="K185" i="9"/>
  <c r="K346" i="9"/>
  <c r="M183" i="9"/>
  <c r="M345" i="9"/>
  <c r="I183" i="9"/>
  <c r="I345" i="9"/>
  <c r="N243" i="9"/>
  <c r="N344" i="9"/>
  <c r="J243" i="9"/>
  <c r="J344" i="9"/>
  <c r="O88" i="9"/>
  <c r="O343" i="9"/>
  <c r="K88" i="9"/>
  <c r="K343" i="9"/>
  <c r="M75" i="9"/>
  <c r="M341" i="9"/>
  <c r="I75" i="9"/>
  <c r="I341" i="9"/>
  <c r="J180" i="9"/>
  <c r="M256" i="9"/>
  <c r="M336" i="9"/>
  <c r="I256" i="9"/>
  <c r="I336" i="9"/>
  <c r="P337" i="8"/>
  <c r="H335" i="9"/>
  <c r="O337" i="8"/>
  <c r="M147" i="9"/>
  <c r="M334" i="9"/>
  <c r="I147" i="9"/>
  <c r="I334" i="9"/>
  <c r="O59" i="9"/>
  <c r="K59" i="9"/>
  <c r="M216" i="9"/>
  <c r="M330" i="9"/>
  <c r="I216" i="9"/>
  <c r="I330" i="9"/>
  <c r="N191" i="9"/>
  <c r="N329" i="9"/>
  <c r="J191" i="9"/>
  <c r="J329" i="9"/>
  <c r="M82" i="9"/>
  <c r="M327" i="9"/>
  <c r="I82" i="9"/>
  <c r="I327" i="9"/>
  <c r="O184" i="9"/>
  <c r="O325" i="9"/>
  <c r="K184" i="9"/>
  <c r="K325" i="9"/>
  <c r="N27" i="9"/>
  <c r="J27" i="9"/>
  <c r="O154" i="9"/>
  <c r="O321" i="9"/>
  <c r="K154" i="9"/>
  <c r="K321" i="9"/>
  <c r="N202" i="9"/>
  <c r="J202" i="9"/>
  <c r="O38" i="9"/>
  <c r="K38" i="9"/>
  <c r="M18" i="9"/>
  <c r="M316" i="9"/>
  <c r="I18" i="9"/>
  <c r="I316" i="9"/>
  <c r="O66" i="9"/>
  <c r="O314" i="9"/>
  <c r="K66" i="9"/>
  <c r="K314" i="9"/>
  <c r="M192" i="9"/>
  <c r="I192" i="9"/>
  <c r="L291" i="9"/>
  <c r="L310" i="9"/>
  <c r="H291" i="9"/>
  <c r="H310" i="9"/>
  <c r="O312" i="8"/>
  <c r="P312" i="8"/>
  <c r="Q291" i="9" s="1"/>
  <c r="H307" i="9"/>
  <c r="P309" i="8"/>
  <c r="O309" i="8"/>
  <c r="O229" i="9"/>
  <c r="O305" i="9"/>
  <c r="O68" i="9"/>
  <c r="O178" i="9"/>
  <c r="K68" i="9"/>
  <c r="K178" i="9"/>
  <c r="K208" i="9"/>
  <c r="O206" i="9"/>
  <c r="O171" i="9"/>
  <c r="K206" i="9"/>
  <c r="K171" i="9"/>
  <c r="H169" i="9"/>
  <c r="O171" i="8"/>
  <c r="P171" i="8"/>
  <c r="M167" i="9"/>
  <c r="M168" i="9"/>
  <c r="I167" i="9"/>
  <c r="I168" i="9"/>
  <c r="L14" i="9"/>
  <c r="L166" i="9"/>
  <c r="H14" i="9"/>
  <c r="H166" i="9"/>
  <c r="O168" i="8"/>
  <c r="R14" i="9" s="1"/>
  <c r="P168" i="8"/>
  <c r="K77" i="9"/>
  <c r="I116" i="9"/>
  <c r="I157" i="9"/>
  <c r="O43" i="9"/>
  <c r="K43" i="9"/>
  <c r="O45" i="9"/>
  <c r="O151" i="9"/>
  <c r="N114" i="9"/>
  <c r="N149" i="9"/>
  <c r="J114" i="9"/>
  <c r="J149" i="9"/>
  <c r="L47" i="9"/>
  <c r="H47" i="9"/>
  <c r="P146" i="8"/>
  <c r="O146" i="8"/>
  <c r="M287" i="9"/>
  <c r="M141" i="9"/>
  <c r="I287" i="9"/>
  <c r="I141" i="9"/>
  <c r="K80" i="9"/>
  <c r="O140" i="8"/>
  <c r="R238" i="9" s="1"/>
  <c r="H138" i="9"/>
  <c r="P140" i="8"/>
  <c r="P138" i="8"/>
  <c r="Q136" i="9" s="1"/>
  <c r="O138" i="8"/>
  <c r="R138" i="9" s="1"/>
  <c r="H133" i="9"/>
  <c r="P135" i="8"/>
  <c r="Q133" i="9" s="1"/>
  <c r="O135" i="8"/>
  <c r="N296" i="9"/>
  <c r="N132" i="9"/>
  <c r="J296" i="9"/>
  <c r="J132" i="9"/>
  <c r="N97" i="9"/>
  <c r="J97" i="9"/>
  <c r="C240" i="9"/>
  <c r="B293" i="9"/>
  <c r="B339" i="9"/>
  <c r="C256" i="9"/>
  <c r="C336" i="9"/>
  <c r="C147" i="9"/>
  <c r="C334" i="9"/>
  <c r="B205" i="9"/>
  <c r="B331" i="9"/>
  <c r="C216" i="9"/>
  <c r="C330" i="9"/>
  <c r="B137" i="9"/>
  <c r="B324" i="9"/>
  <c r="C340" i="9"/>
  <c r="C319" i="9"/>
  <c r="C192" i="9"/>
  <c r="C177" i="9"/>
  <c r="C306" i="9"/>
  <c r="E182" i="9"/>
  <c r="V182" i="9"/>
  <c r="F182" i="9"/>
  <c r="S182" i="9"/>
  <c r="U182" i="9"/>
  <c r="T182" i="9"/>
  <c r="G182" i="9"/>
  <c r="D182" i="9"/>
  <c r="T33" i="9"/>
  <c r="E33" i="9"/>
  <c r="U33" i="9"/>
  <c r="F33" i="9"/>
  <c r="G33" i="9"/>
  <c r="V33" i="9"/>
  <c r="D33" i="9"/>
  <c r="S33" i="9"/>
  <c r="C348" i="9"/>
  <c r="C173" i="9"/>
  <c r="C131" i="9"/>
  <c r="C170" i="9"/>
  <c r="E160" i="9"/>
  <c r="U160" i="9"/>
  <c r="D160" i="9"/>
  <c r="T160" i="9"/>
  <c r="F160" i="9"/>
  <c r="V160" i="9"/>
  <c r="S160" i="9"/>
  <c r="G160" i="9"/>
  <c r="E155" i="9"/>
  <c r="V155" i="9"/>
  <c r="F155" i="9"/>
  <c r="S155" i="9"/>
  <c r="G155" i="9"/>
  <c r="D155" i="9"/>
  <c r="U155" i="9"/>
  <c r="T155" i="9"/>
  <c r="C30" i="9"/>
  <c r="C154" i="9"/>
  <c r="B209" i="9"/>
  <c r="E142" i="9"/>
  <c r="T142" i="9"/>
  <c r="G142" i="9"/>
  <c r="D142" i="9"/>
  <c r="U142" i="9"/>
  <c r="V142" i="9"/>
  <c r="F142" i="9"/>
  <c r="S142" i="9"/>
  <c r="C287" i="9"/>
  <c r="C141" i="9"/>
  <c r="B126" i="9"/>
  <c r="C49" i="9"/>
  <c r="C100" i="9"/>
  <c r="C121" i="9"/>
  <c r="C321" i="9"/>
  <c r="C114" i="9"/>
  <c r="B141" i="9"/>
  <c r="B111" i="9"/>
  <c r="C151" i="9"/>
  <c r="C110" i="9"/>
  <c r="C279" i="9"/>
  <c r="B304" i="9"/>
  <c r="B91" i="9"/>
  <c r="C128" i="9"/>
  <c r="C82" i="9"/>
  <c r="E79" i="9"/>
  <c r="S79" i="9"/>
  <c r="U79" i="9"/>
  <c r="D79" i="9"/>
  <c r="F79" i="9"/>
  <c r="V79" i="9"/>
  <c r="G79" i="9"/>
  <c r="T79" i="9"/>
  <c r="B122" i="9"/>
  <c r="B75" i="9"/>
  <c r="C236" i="9"/>
  <c r="C70" i="9"/>
  <c r="B102" i="9"/>
  <c r="B67" i="9"/>
  <c r="C349" i="9"/>
  <c r="C120" i="9"/>
  <c r="C62" i="9"/>
  <c r="B325" i="9"/>
  <c r="B59" i="9"/>
  <c r="C72" i="9"/>
  <c r="C53" i="9"/>
  <c r="E51" i="9"/>
  <c r="T51" i="9"/>
  <c r="D51" i="9"/>
  <c r="S51" i="9"/>
  <c r="V51" i="9"/>
  <c r="F51" i="9"/>
  <c r="U51" i="9"/>
  <c r="G51" i="9"/>
  <c r="C4" i="9"/>
  <c r="C316" i="9"/>
  <c r="C45" i="9"/>
  <c r="C344" i="9"/>
  <c r="B60" i="9"/>
  <c r="N253" i="9"/>
  <c r="N294" i="9"/>
  <c r="O10" i="9"/>
  <c r="O179" i="9"/>
  <c r="N41" i="9"/>
  <c r="O160" i="9"/>
  <c r="O201" i="9"/>
  <c r="N180" i="9"/>
  <c r="N150" i="9"/>
  <c r="I73" i="9"/>
  <c r="I299" i="9"/>
  <c r="N51" i="9"/>
  <c r="N266" i="9"/>
  <c r="H85" i="9"/>
  <c r="O87" i="8"/>
  <c r="P87" i="8"/>
  <c r="N194" i="9"/>
  <c r="N335" i="9"/>
  <c r="N153" i="9"/>
  <c r="N146" i="9"/>
  <c r="N159" i="9"/>
  <c r="O126" i="9"/>
  <c r="I100" i="9"/>
  <c r="N123" i="9"/>
  <c r="N297" i="9"/>
  <c r="N125" i="9"/>
  <c r="N22" i="9"/>
  <c r="N233" i="9"/>
  <c r="N210" i="9"/>
  <c r="N16" i="9"/>
  <c r="N304" i="9"/>
  <c r="N284" i="9"/>
  <c r="N300" i="9"/>
  <c r="N230" i="9"/>
  <c r="N121" i="9"/>
  <c r="N276" i="9"/>
  <c r="N76" i="9"/>
  <c r="N268" i="9"/>
  <c r="I145" i="9"/>
  <c r="I245" i="9"/>
  <c r="I156" i="9"/>
  <c r="I237" i="9"/>
  <c r="N40" i="9"/>
  <c r="N232" i="9"/>
  <c r="N310" i="9"/>
  <c r="N228" i="9"/>
  <c r="N110" i="9"/>
  <c r="N224" i="9"/>
  <c r="N265" i="9"/>
  <c r="N220" i="9"/>
  <c r="N157" i="9"/>
  <c r="N216" i="9"/>
  <c r="H331" i="9"/>
  <c r="O204" i="8"/>
  <c r="H202" i="9"/>
  <c r="P204" i="8"/>
  <c r="O332" i="9"/>
  <c r="H68" i="9"/>
  <c r="H178" i="9"/>
  <c r="O180" i="8"/>
  <c r="R68" i="9" s="1"/>
  <c r="P180" i="8"/>
  <c r="N206" i="9"/>
  <c r="M116" i="9"/>
  <c r="M157" i="9"/>
  <c r="O166" i="9"/>
  <c r="O139" i="9"/>
  <c r="O112" i="9"/>
  <c r="O122" i="9"/>
  <c r="O24" i="9"/>
  <c r="O39" i="9"/>
  <c r="O98" i="9"/>
  <c r="N190" i="9"/>
  <c r="N242" i="9"/>
  <c r="N291" i="9"/>
  <c r="N241" i="9"/>
  <c r="N283" i="9"/>
  <c r="N195" i="9"/>
  <c r="N279" i="9"/>
  <c r="N221" i="9"/>
  <c r="N271" i="9"/>
  <c r="N9" i="9"/>
  <c r="N267" i="9"/>
  <c r="N52" i="9"/>
  <c r="N255" i="9"/>
  <c r="N17" i="9"/>
  <c r="N103" i="9"/>
  <c r="O134" i="9"/>
  <c r="O198" i="9"/>
  <c r="O13" i="9"/>
  <c r="O143" i="9"/>
  <c r="O118" i="9"/>
  <c r="H89" i="9"/>
  <c r="O91" i="8"/>
  <c r="P91" i="8"/>
  <c r="Q149" i="9" s="1"/>
  <c r="O120" i="9"/>
  <c r="N14" i="9"/>
  <c r="O116" i="9"/>
  <c r="I45" i="9"/>
  <c r="I151" i="9"/>
  <c r="O161" i="9"/>
  <c r="M48" i="9"/>
  <c r="I48" i="9"/>
  <c r="O80" i="9"/>
  <c r="M24" i="9"/>
  <c r="O317" i="9"/>
  <c r="O119" i="9"/>
  <c r="O101" i="9"/>
  <c r="O107" i="9"/>
  <c r="O130" i="9"/>
  <c r="O95" i="9"/>
  <c r="O89" i="9"/>
  <c r="O71" i="9"/>
  <c r="H92" i="9"/>
  <c r="P40" i="8"/>
  <c r="O40" i="8"/>
  <c r="J78" i="9"/>
  <c r="L46" i="9"/>
  <c r="L3" i="9"/>
  <c r="O46" i="9"/>
  <c r="O3" i="9"/>
  <c r="N46" i="9"/>
  <c r="N3" i="9"/>
  <c r="J46" i="9"/>
  <c r="J3" i="9"/>
  <c r="M46" i="9"/>
  <c r="M3" i="9"/>
  <c r="I46" i="9"/>
  <c r="I3" i="9"/>
  <c r="B150" i="12"/>
  <c r="B117" i="12"/>
  <c r="B84" i="12"/>
  <c r="B4" i="12"/>
  <c r="B95" i="12"/>
  <c r="B19" i="12"/>
  <c r="B126" i="12"/>
  <c r="B45" i="12"/>
  <c r="B20" i="12"/>
  <c r="B147" i="12"/>
  <c r="B63" i="12"/>
  <c r="B46" i="12"/>
  <c r="B29" i="12"/>
  <c r="B16" i="12"/>
  <c r="B127" i="12"/>
  <c r="B59" i="12"/>
  <c r="B42" i="12"/>
  <c r="B25" i="12"/>
  <c r="B12" i="12"/>
  <c r="B111" i="12"/>
  <c r="B23" i="12"/>
  <c r="J2" i="9"/>
  <c r="J50" i="9"/>
  <c r="B2" i="9"/>
  <c r="B50" i="9"/>
  <c r="B154" i="12"/>
  <c r="B138" i="12"/>
  <c r="B122" i="12"/>
  <c r="B106" i="12"/>
  <c r="B90" i="12"/>
  <c r="B74" i="12"/>
  <c r="B58" i="12"/>
  <c r="B26" i="12"/>
  <c r="B10" i="12"/>
  <c r="B153" i="12"/>
  <c r="B137" i="12"/>
  <c r="B121" i="12"/>
  <c r="B105" i="12"/>
  <c r="B89" i="12"/>
  <c r="B73" i="12"/>
  <c r="B57" i="12"/>
  <c r="B41" i="12"/>
  <c r="B9" i="12"/>
  <c r="B148" i="12"/>
  <c r="B132" i="12"/>
  <c r="B116" i="12"/>
  <c r="B100" i="12"/>
  <c r="B68" i="12"/>
  <c r="B52" i="12"/>
  <c r="B36" i="12"/>
  <c r="B143" i="12"/>
  <c r="B79" i="12"/>
  <c r="B47" i="12"/>
  <c r="B31" i="12"/>
  <c r="B15" i="12"/>
  <c r="B134" i="12"/>
  <c r="B118" i="12"/>
  <c r="B102" i="12"/>
  <c r="B86" i="12"/>
  <c r="B70" i="12"/>
  <c r="B54" i="12"/>
  <c r="B38" i="12"/>
  <c r="B22" i="12"/>
  <c r="B6" i="12"/>
  <c r="B149" i="12"/>
  <c r="B133" i="12"/>
  <c r="B101" i="12"/>
  <c r="B85" i="12"/>
  <c r="B69" i="12"/>
  <c r="B53" i="12"/>
  <c r="B37" i="12"/>
  <c r="B21" i="12"/>
  <c r="B5" i="12"/>
  <c r="B144" i="12"/>
  <c r="B128" i="12"/>
  <c r="B112" i="12"/>
  <c r="B96" i="12"/>
  <c r="B80" i="12"/>
  <c r="B64" i="12"/>
  <c r="B48" i="12"/>
  <c r="B32" i="12"/>
  <c r="B155" i="12"/>
  <c r="B139" i="12"/>
  <c r="B123" i="12"/>
  <c r="B107" i="12"/>
  <c r="B91" i="12"/>
  <c r="B75" i="12"/>
  <c r="B43" i="12"/>
  <c r="B27" i="12"/>
  <c r="B11" i="12"/>
  <c r="B146" i="12"/>
  <c r="B130" i="12"/>
  <c r="B114" i="12"/>
  <c r="B98" i="12"/>
  <c r="B82" i="12"/>
  <c r="B66" i="12"/>
  <c r="B50" i="12"/>
  <c r="B34" i="12"/>
  <c r="B18" i="12"/>
  <c r="B2" i="12"/>
  <c r="B145" i="12"/>
  <c r="B129" i="12"/>
  <c r="B113" i="12"/>
  <c r="B97" i="12"/>
  <c r="B81" i="12"/>
  <c r="B65" i="12"/>
  <c r="B49" i="12"/>
  <c r="B33" i="12"/>
  <c r="B17" i="12"/>
  <c r="B156" i="12"/>
  <c r="B140" i="12"/>
  <c r="B124" i="12"/>
  <c r="B108" i="12"/>
  <c r="B92" i="12"/>
  <c r="B76" i="12"/>
  <c r="B60" i="12"/>
  <c r="B44" i="12"/>
  <c r="B28" i="12"/>
  <c r="B151" i="12"/>
  <c r="B135" i="12"/>
  <c r="B119" i="12"/>
  <c r="B103" i="12"/>
  <c r="B87" i="12"/>
  <c r="B71" i="12"/>
  <c r="B55" i="12"/>
  <c r="B39" i="12"/>
  <c r="B7" i="12"/>
  <c r="B158" i="12"/>
  <c r="B142" i="12"/>
  <c r="B110" i="12"/>
  <c r="B94" i="12"/>
  <c r="B78" i="12"/>
  <c r="B62" i="12"/>
  <c r="B30" i="12"/>
  <c r="B14" i="12"/>
  <c r="B157" i="12"/>
  <c r="B141" i="12"/>
  <c r="B125" i="12"/>
  <c r="B109" i="12"/>
  <c r="B93" i="12"/>
  <c r="B77" i="12"/>
  <c r="B61" i="12"/>
  <c r="B13" i="12"/>
  <c r="B152" i="12"/>
  <c r="B136" i="12"/>
  <c r="B120" i="12"/>
  <c r="B104" i="12"/>
  <c r="B88" i="12"/>
  <c r="B72" i="12"/>
  <c r="B56" i="12"/>
  <c r="B40" i="12"/>
  <c r="B24" i="12"/>
  <c r="B8" i="12"/>
  <c r="B131" i="12"/>
  <c r="B115" i="12"/>
  <c r="B99" i="12"/>
  <c r="B83" i="12"/>
  <c r="B67" i="12"/>
  <c r="B51" i="12"/>
  <c r="B35" i="12"/>
  <c r="B3" i="12"/>
  <c r="M2" i="9"/>
  <c r="M50" i="9"/>
  <c r="K46" i="9"/>
  <c r="P48" i="8"/>
  <c r="Q285" i="9" s="1"/>
  <c r="L2" i="9"/>
  <c r="L50" i="9"/>
  <c r="H50" i="9"/>
  <c r="O2" i="9"/>
  <c r="O50" i="9"/>
  <c r="K2" i="9"/>
  <c r="K50" i="9"/>
  <c r="C2" i="9"/>
  <c r="C50" i="9"/>
  <c r="V2" i="9"/>
  <c r="U2" i="9"/>
  <c r="S2" i="9"/>
  <c r="G2" i="9"/>
  <c r="F2" i="9"/>
  <c r="E2" i="9"/>
  <c r="D2" i="9"/>
  <c r="T2" i="9"/>
  <c r="N348" i="7"/>
  <c r="N348" i="8" s="1"/>
  <c r="N332" i="7"/>
  <c r="N332" i="8" s="1"/>
  <c r="N321" i="7"/>
  <c r="N321" i="8" s="1"/>
  <c r="P319" i="9" s="1"/>
  <c r="N305" i="7"/>
  <c r="N305" i="8" s="1"/>
  <c r="P303" i="9" s="1"/>
  <c r="N295" i="7"/>
  <c r="N295" i="8" s="1"/>
  <c r="N279" i="7"/>
  <c r="N279" i="8" s="1"/>
  <c r="N263" i="7"/>
  <c r="N263" i="8" s="1"/>
  <c r="N247" i="7"/>
  <c r="N247" i="8" s="1"/>
  <c r="N236" i="7"/>
  <c r="N236" i="8" s="1"/>
  <c r="P234" i="9" s="1"/>
  <c r="N220" i="7"/>
  <c r="N220" i="8" s="1"/>
  <c r="N209" i="7"/>
  <c r="N209" i="8" s="1"/>
  <c r="N193" i="7"/>
  <c r="N193" i="8" s="1"/>
  <c r="N177" i="7"/>
  <c r="N177" i="8" s="1"/>
  <c r="N161" i="7"/>
  <c r="N161" i="8" s="1"/>
  <c r="N145" i="7"/>
  <c r="N145" i="8" s="1"/>
  <c r="N129" i="7"/>
  <c r="N129" i="8" s="1"/>
  <c r="N113" i="7"/>
  <c r="N113" i="8" s="1"/>
  <c r="N103" i="7"/>
  <c r="N103" i="8" s="1"/>
  <c r="N81" i="7"/>
  <c r="N81" i="8" s="1"/>
  <c r="N76" i="7"/>
  <c r="N76" i="8" s="1"/>
  <c r="P74" i="9" s="1"/>
  <c r="N60" i="7"/>
  <c r="N60" i="8" s="1"/>
  <c r="N49" i="7"/>
  <c r="N49" i="8" s="1"/>
  <c r="N33" i="7"/>
  <c r="N33" i="8" s="1"/>
  <c r="N11" i="7"/>
  <c r="N11" i="8" s="1"/>
  <c r="N17" i="7"/>
  <c r="N17" i="8" s="1"/>
  <c r="N13" i="7"/>
  <c r="N13" i="8" s="1"/>
  <c r="N9" i="7"/>
  <c r="N9" i="8" s="1"/>
  <c r="N5" i="7"/>
  <c r="N5" i="8" s="1"/>
  <c r="P3" i="9" s="1"/>
  <c r="G4" i="8"/>
  <c r="G352" i="7"/>
  <c r="N4" i="7"/>
  <c r="N4" i="8" s="1"/>
  <c r="N347" i="7"/>
  <c r="N347" i="8" s="1"/>
  <c r="N341" i="7"/>
  <c r="N341" i="8" s="1"/>
  <c r="P339" i="9" s="1"/>
  <c r="N336" i="7"/>
  <c r="N336" i="8" s="1"/>
  <c r="N331" i="7"/>
  <c r="N331" i="8" s="1"/>
  <c r="N325" i="7"/>
  <c r="N325" i="8" s="1"/>
  <c r="P323" i="9" s="1"/>
  <c r="N320" i="7"/>
  <c r="N320" i="8" s="1"/>
  <c r="P318" i="9" s="1"/>
  <c r="N315" i="7"/>
  <c r="N315" i="8" s="1"/>
  <c r="N309" i="7"/>
  <c r="N309" i="8" s="1"/>
  <c r="P307" i="9" s="1"/>
  <c r="N304" i="7"/>
  <c r="N304" i="8" s="1"/>
  <c r="N299" i="7"/>
  <c r="N299" i="8" s="1"/>
  <c r="N293" i="7"/>
  <c r="N293" i="8" s="1"/>
  <c r="N288" i="7"/>
  <c r="N288" i="8" s="1"/>
  <c r="N283" i="7"/>
  <c r="N283" i="8" s="1"/>
  <c r="P281" i="9" s="1"/>
  <c r="N277" i="7"/>
  <c r="N277" i="8" s="1"/>
  <c r="N272" i="7"/>
  <c r="N272" i="8" s="1"/>
  <c r="N267" i="7"/>
  <c r="N267" i="8" s="1"/>
  <c r="N261" i="7"/>
  <c r="N261" i="8" s="1"/>
  <c r="N256" i="7"/>
  <c r="N256" i="8" s="1"/>
  <c r="N251" i="7"/>
  <c r="N251" i="8" s="1"/>
  <c r="N245" i="7"/>
  <c r="N245" i="8" s="1"/>
  <c r="N240" i="7"/>
  <c r="N240" i="8" s="1"/>
  <c r="N235" i="7"/>
  <c r="N235" i="8" s="1"/>
  <c r="N229" i="7"/>
  <c r="N229" i="8" s="1"/>
  <c r="P227" i="9" s="1"/>
  <c r="N224" i="7"/>
  <c r="N224" i="8" s="1"/>
  <c r="N219" i="7"/>
  <c r="N219" i="8" s="1"/>
  <c r="N213" i="7"/>
  <c r="N213" i="8" s="1"/>
  <c r="N208" i="7"/>
  <c r="N208" i="8" s="1"/>
  <c r="N203" i="7"/>
  <c r="N203" i="8" s="1"/>
  <c r="N197" i="7"/>
  <c r="N197" i="8" s="1"/>
  <c r="N192" i="7"/>
  <c r="N192" i="8" s="1"/>
  <c r="N187" i="7"/>
  <c r="N187" i="8" s="1"/>
  <c r="N181" i="7"/>
  <c r="N181" i="8" s="1"/>
  <c r="N176" i="7"/>
  <c r="N176" i="8" s="1"/>
  <c r="N171" i="7"/>
  <c r="N171" i="8" s="1"/>
  <c r="P169" i="9" s="1"/>
  <c r="N165" i="7"/>
  <c r="N165" i="8" s="1"/>
  <c r="N160" i="7"/>
  <c r="N160" i="8" s="1"/>
  <c r="N155" i="7"/>
  <c r="N155" i="8" s="1"/>
  <c r="N149" i="7"/>
  <c r="N149" i="8" s="1"/>
  <c r="N144" i="7"/>
  <c r="N144" i="8" s="1"/>
  <c r="P142" i="9" s="1"/>
  <c r="N139" i="7"/>
  <c r="N139" i="8" s="1"/>
  <c r="P175" i="9" s="1"/>
  <c r="N133" i="7"/>
  <c r="N133" i="8" s="1"/>
  <c r="N128" i="7"/>
  <c r="N128" i="8" s="1"/>
  <c r="N123" i="7"/>
  <c r="N123" i="8" s="1"/>
  <c r="N117" i="7"/>
  <c r="N117" i="8" s="1"/>
  <c r="N112" i="7"/>
  <c r="N112" i="8" s="1"/>
  <c r="N107" i="7"/>
  <c r="N107" i="8" s="1"/>
  <c r="P105" i="9" s="1"/>
  <c r="N101" i="7"/>
  <c r="N101" i="8" s="1"/>
  <c r="N96" i="7"/>
  <c r="N96" i="8" s="1"/>
  <c r="N91" i="7"/>
  <c r="N91" i="8" s="1"/>
  <c r="P89" i="9" s="1"/>
  <c r="N85" i="7"/>
  <c r="N85" i="8" s="1"/>
  <c r="N80" i="7"/>
  <c r="N80" i="8" s="1"/>
  <c r="N75" i="7"/>
  <c r="N75" i="8" s="1"/>
  <c r="N69" i="7"/>
  <c r="N69" i="8" s="1"/>
  <c r="N64" i="7"/>
  <c r="N64" i="8" s="1"/>
  <c r="N59" i="7"/>
  <c r="N59" i="8" s="1"/>
  <c r="N53" i="7"/>
  <c r="N53" i="8" s="1"/>
  <c r="N48" i="7"/>
  <c r="N48" i="8" s="1"/>
  <c r="N43" i="7"/>
  <c r="N43" i="8" s="1"/>
  <c r="N37" i="7"/>
  <c r="N37" i="8" s="1"/>
  <c r="N32" i="7"/>
  <c r="N32" i="8" s="1"/>
  <c r="P79" i="9" s="1"/>
  <c r="N27" i="7"/>
  <c r="N27" i="8" s="1"/>
  <c r="N21" i="7"/>
  <c r="N21" i="8" s="1"/>
  <c r="N15" i="7"/>
  <c r="N15" i="8" s="1"/>
  <c r="N10" i="7"/>
  <c r="N10" i="8" s="1"/>
  <c r="F5" i="8"/>
  <c r="H3" i="9" s="1"/>
  <c r="N337" i="7"/>
  <c r="N337" i="8" s="1"/>
  <c r="P335" i="9" s="1"/>
  <c r="N316" i="7"/>
  <c r="N316" i="8" s="1"/>
  <c r="N289" i="7"/>
  <c r="N289" i="8" s="1"/>
  <c r="P287" i="9" s="1"/>
  <c r="N268" i="7"/>
  <c r="N268" i="8" s="1"/>
  <c r="N252" i="7"/>
  <c r="N252" i="8" s="1"/>
  <c r="N225" i="7"/>
  <c r="N225" i="8" s="1"/>
  <c r="N204" i="7"/>
  <c r="N204" i="8" s="1"/>
  <c r="N188" i="7"/>
  <c r="N188" i="8" s="1"/>
  <c r="N172" i="7"/>
  <c r="N172" i="8" s="1"/>
  <c r="N156" i="7"/>
  <c r="N156" i="8" s="1"/>
  <c r="P30" i="9" s="1"/>
  <c r="N140" i="7"/>
  <c r="N140" i="8" s="1"/>
  <c r="P138" i="9" s="1"/>
  <c r="N124" i="7"/>
  <c r="N124" i="8" s="1"/>
  <c r="N108" i="7"/>
  <c r="N108" i="8" s="1"/>
  <c r="N92" i="7"/>
  <c r="N92" i="8" s="1"/>
  <c r="P90" i="9" s="1"/>
  <c r="N65" i="7"/>
  <c r="N65" i="8" s="1"/>
  <c r="N44" i="7"/>
  <c r="N44" i="8" s="1"/>
  <c r="P42" i="9" s="1"/>
  <c r="N23" i="7"/>
  <c r="N23" i="8" s="1"/>
  <c r="P21" i="9" s="1"/>
  <c r="N6" i="7"/>
  <c r="N6" i="8" s="1"/>
  <c r="N350" i="7"/>
  <c r="N350" i="8" s="1"/>
  <c r="N346" i="7"/>
  <c r="N346" i="8" s="1"/>
  <c r="N342" i="7"/>
  <c r="N342" i="8" s="1"/>
  <c r="N338" i="7"/>
  <c r="N338" i="8" s="1"/>
  <c r="N334" i="7"/>
  <c r="N334" i="8" s="1"/>
  <c r="N330" i="7"/>
  <c r="N330" i="8" s="1"/>
  <c r="N326" i="7"/>
  <c r="N326" i="8" s="1"/>
  <c r="N322" i="7"/>
  <c r="N322" i="8" s="1"/>
  <c r="N318" i="7"/>
  <c r="N318" i="8" s="1"/>
  <c r="N314" i="7"/>
  <c r="N314" i="8" s="1"/>
  <c r="P312" i="9" s="1"/>
  <c r="N310" i="7"/>
  <c r="N310" i="8" s="1"/>
  <c r="P308" i="9" s="1"/>
  <c r="N306" i="7"/>
  <c r="N306" i="8" s="1"/>
  <c r="N302" i="7"/>
  <c r="N302" i="8" s="1"/>
  <c r="N298" i="7"/>
  <c r="N298" i="8" s="1"/>
  <c r="P296" i="9" s="1"/>
  <c r="N294" i="7"/>
  <c r="N294" i="8" s="1"/>
  <c r="N290" i="7"/>
  <c r="N290" i="8" s="1"/>
  <c r="P288" i="9" s="1"/>
  <c r="N286" i="7"/>
  <c r="N286" i="8" s="1"/>
  <c r="N282" i="7"/>
  <c r="N282" i="8" s="1"/>
  <c r="N278" i="7"/>
  <c r="N278" i="8" s="1"/>
  <c r="N274" i="7"/>
  <c r="N274" i="8" s="1"/>
  <c r="N270" i="7"/>
  <c r="N270" i="8" s="1"/>
  <c r="N266" i="7"/>
  <c r="N266" i="8" s="1"/>
  <c r="N262" i="7"/>
  <c r="N262" i="8" s="1"/>
  <c r="N258" i="7"/>
  <c r="N258" i="8" s="1"/>
  <c r="N254" i="7"/>
  <c r="N254" i="8" s="1"/>
  <c r="N250" i="7"/>
  <c r="N250" i="8" s="1"/>
  <c r="N246" i="7"/>
  <c r="N246" i="8" s="1"/>
  <c r="N242" i="7"/>
  <c r="N242" i="8" s="1"/>
  <c r="N238" i="7"/>
  <c r="N238" i="8" s="1"/>
  <c r="N234" i="7"/>
  <c r="N234" i="8" s="1"/>
  <c r="N230" i="7"/>
  <c r="N230" i="8" s="1"/>
  <c r="N226" i="7"/>
  <c r="N226" i="8" s="1"/>
  <c r="N222" i="7"/>
  <c r="N222" i="8" s="1"/>
  <c r="P220" i="9" s="1"/>
  <c r="N218" i="7"/>
  <c r="N218" i="8" s="1"/>
  <c r="N214" i="7"/>
  <c r="N214" i="8" s="1"/>
  <c r="P212" i="9" s="1"/>
  <c r="N210" i="7"/>
  <c r="N210" i="8" s="1"/>
  <c r="N206" i="7"/>
  <c r="N206" i="8" s="1"/>
  <c r="N202" i="7"/>
  <c r="N202" i="8" s="1"/>
  <c r="N198" i="7"/>
  <c r="N198" i="8" s="1"/>
  <c r="N194" i="7"/>
  <c r="N194" i="8" s="1"/>
  <c r="P15" i="9" s="1"/>
  <c r="N190" i="7"/>
  <c r="N190" i="8" s="1"/>
  <c r="N186" i="7"/>
  <c r="N186" i="8" s="1"/>
  <c r="N182" i="7"/>
  <c r="N182" i="8" s="1"/>
  <c r="N178" i="7"/>
  <c r="N178" i="8" s="1"/>
  <c r="N174" i="7"/>
  <c r="N174" i="8" s="1"/>
  <c r="N170" i="7"/>
  <c r="N170" i="8" s="1"/>
  <c r="N166" i="7"/>
  <c r="N166" i="8" s="1"/>
  <c r="N162" i="7"/>
  <c r="N162" i="8" s="1"/>
  <c r="N158" i="7"/>
  <c r="N158" i="8" s="1"/>
  <c r="N154" i="7"/>
  <c r="N154" i="8" s="1"/>
  <c r="N150" i="7"/>
  <c r="N150" i="8" s="1"/>
  <c r="N146" i="7"/>
  <c r="N146" i="8" s="1"/>
  <c r="P47" i="9" s="1"/>
  <c r="N142" i="7"/>
  <c r="N142" i="8" s="1"/>
  <c r="N138" i="7"/>
  <c r="N138" i="8" s="1"/>
  <c r="N134" i="7"/>
  <c r="N134" i="8" s="1"/>
  <c r="N130" i="7"/>
  <c r="N130" i="8" s="1"/>
  <c r="N126" i="7"/>
  <c r="N126" i="8" s="1"/>
  <c r="N122" i="7"/>
  <c r="N122" i="8" s="1"/>
  <c r="N118" i="7"/>
  <c r="N118" i="8" s="1"/>
  <c r="N114" i="7"/>
  <c r="N114" i="8" s="1"/>
  <c r="P44" i="9" s="1"/>
  <c r="N110" i="7"/>
  <c r="N110" i="8" s="1"/>
  <c r="N106" i="7"/>
  <c r="N106" i="8" s="1"/>
  <c r="N102" i="7"/>
  <c r="N102" i="8" s="1"/>
  <c r="N98" i="7"/>
  <c r="N98" i="8" s="1"/>
  <c r="P96" i="9" s="1"/>
  <c r="N94" i="7"/>
  <c r="N94" i="8" s="1"/>
  <c r="N90" i="7"/>
  <c r="N90" i="8" s="1"/>
  <c r="N86" i="7"/>
  <c r="N86" i="8" s="1"/>
  <c r="N82" i="7"/>
  <c r="N82" i="8" s="1"/>
  <c r="N78" i="7"/>
  <c r="N78" i="8" s="1"/>
  <c r="N74" i="7"/>
  <c r="N74" i="8" s="1"/>
  <c r="P31" i="9" s="1"/>
  <c r="N70" i="7"/>
  <c r="N70" i="8" s="1"/>
  <c r="N66" i="7"/>
  <c r="N66" i="8" s="1"/>
  <c r="N62" i="7"/>
  <c r="N62" i="8" s="1"/>
  <c r="N58" i="7"/>
  <c r="N58" i="8" s="1"/>
  <c r="P56" i="9" s="1"/>
  <c r="N54" i="7"/>
  <c r="N54" i="8" s="1"/>
  <c r="N50" i="7"/>
  <c r="N50" i="8" s="1"/>
  <c r="N46" i="7"/>
  <c r="N46" i="8" s="1"/>
  <c r="N42" i="7"/>
  <c r="N42" i="8" s="1"/>
  <c r="N38" i="7"/>
  <c r="N38" i="8" s="1"/>
  <c r="P36" i="9" s="1"/>
  <c r="N34" i="7"/>
  <c r="N34" i="8" s="1"/>
  <c r="N30" i="7"/>
  <c r="N30" i="8" s="1"/>
  <c r="N26" i="7"/>
  <c r="N26" i="8" s="1"/>
  <c r="N22" i="7"/>
  <c r="N22" i="8" s="1"/>
  <c r="N19" i="7"/>
  <c r="N19" i="8" s="1"/>
  <c r="I352" i="7"/>
  <c r="H2" i="9"/>
  <c r="N351" i="7"/>
  <c r="N351" i="8" s="1"/>
  <c r="N345" i="7"/>
  <c r="N345" i="8" s="1"/>
  <c r="N340" i="7"/>
  <c r="N340" i="8" s="1"/>
  <c r="N329" i="7"/>
  <c r="N329" i="8" s="1"/>
  <c r="N324" i="7"/>
  <c r="N324" i="8" s="1"/>
  <c r="N319" i="7"/>
  <c r="N319" i="8" s="1"/>
  <c r="N308" i="7"/>
  <c r="N308" i="8" s="1"/>
  <c r="N297" i="7"/>
  <c r="N297" i="8" s="1"/>
  <c r="N292" i="7"/>
  <c r="N292" i="8" s="1"/>
  <c r="N287" i="7"/>
  <c r="N287" i="8" s="1"/>
  <c r="N276" i="7"/>
  <c r="N276" i="8" s="1"/>
  <c r="N265" i="7"/>
  <c r="N265" i="8" s="1"/>
  <c r="N260" i="7"/>
  <c r="N260" i="8" s="1"/>
  <c r="N255" i="7"/>
  <c r="N255" i="8" s="1"/>
  <c r="N244" i="7"/>
  <c r="N244" i="8" s="1"/>
  <c r="N233" i="7"/>
  <c r="N233" i="8" s="1"/>
  <c r="N228" i="7"/>
  <c r="N228" i="8" s="1"/>
  <c r="N223" i="7"/>
  <c r="N223" i="8" s="1"/>
  <c r="N212" i="7"/>
  <c r="N212" i="8" s="1"/>
  <c r="N196" i="7"/>
  <c r="N196" i="8" s="1"/>
  <c r="N191" i="7"/>
  <c r="N191" i="8" s="1"/>
  <c r="P224" i="9" s="1"/>
  <c r="N180" i="7"/>
  <c r="N180" i="8" s="1"/>
  <c r="N175" i="7"/>
  <c r="N175" i="8" s="1"/>
  <c r="P173" i="9" s="1"/>
  <c r="N164" i="7"/>
  <c r="N164" i="8" s="1"/>
  <c r="N159" i="7"/>
  <c r="N159" i="8" s="1"/>
  <c r="P116" i="9" s="1"/>
  <c r="N148" i="7"/>
  <c r="N148" i="8" s="1"/>
  <c r="P48" i="9" s="1"/>
  <c r="N143" i="7"/>
  <c r="N143" i="8" s="1"/>
  <c r="P141" i="9" s="1"/>
  <c r="N137" i="7"/>
  <c r="N137" i="8" s="1"/>
  <c r="P135" i="9" s="1"/>
  <c r="N132" i="7"/>
  <c r="N132" i="8" s="1"/>
  <c r="N127" i="7"/>
  <c r="N127" i="8" s="1"/>
  <c r="P49" i="9" s="1"/>
  <c r="N121" i="7"/>
  <c r="N121" i="8" s="1"/>
  <c r="P119" i="9" s="1"/>
  <c r="N116" i="7"/>
  <c r="N116" i="8" s="1"/>
  <c r="P114" i="9" s="1"/>
  <c r="N111" i="7"/>
  <c r="N111" i="8" s="1"/>
  <c r="P109" i="9" s="1"/>
  <c r="N105" i="7"/>
  <c r="N105" i="8" s="1"/>
  <c r="N100" i="7"/>
  <c r="N100" i="8" s="1"/>
  <c r="N95" i="7"/>
  <c r="N95" i="8" s="1"/>
  <c r="N89" i="7"/>
  <c r="N89" i="8" s="1"/>
  <c r="N84" i="7"/>
  <c r="N84" i="8" s="1"/>
  <c r="P128" i="9" s="1"/>
  <c r="N79" i="7"/>
  <c r="N79" i="8" s="1"/>
  <c r="N73" i="7"/>
  <c r="N73" i="8" s="1"/>
  <c r="N68" i="7"/>
  <c r="N68" i="8" s="1"/>
  <c r="N63" i="7"/>
  <c r="N63" i="8" s="1"/>
  <c r="P61" i="9" s="1"/>
  <c r="N57" i="7"/>
  <c r="N57" i="8" s="1"/>
  <c r="N52" i="7"/>
  <c r="N52" i="8" s="1"/>
  <c r="P4" i="9" s="1"/>
  <c r="N47" i="7"/>
  <c r="N47" i="8" s="1"/>
  <c r="N41" i="7"/>
  <c r="N41" i="8" s="1"/>
  <c r="N36" i="7"/>
  <c r="N36" i="8" s="1"/>
  <c r="P63" i="9" s="1"/>
  <c r="N31" i="7"/>
  <c r="N31" i="8" s="1"/>
  <c r="N25" i="7"/>
  <c r="N25" i="8" s="1"/>
  <c r="P8" i="9" s="1"/>
  <c r="N20" i="7"/>
  <c r="N20" i="8" s="1"/>
  <c r="N14" i="7"/>
  <c r="N14" i="8" s="1"/>
  <c r="N8" i="7"/>
  <c r="N8" i="8" s="1"/>
  <c r="L4" i="8"/>
  <c r="P52" i="8" s="1"/>
  <c r="Q4" i="9" s="1"/>
  <c r="F352" i="7"/>
  <c r="N343" i="7"/>
  <c r="N343" i="8" s="1"/>
  <c r="N311" i="7"/>
  <c r="N311" i="8" s="1"/>
  <c r="N300" i="7"/>
  <c r="N300" i="8" s="1"/>
  <c r="N284" i="7"/>
  <c r="N284" i="8" s="1"/>
  <c r="N273" i="7"/>
  <c r="N273" i="8" s="1"/>
  <c r="P271" i="9" s="1"/>
  <c r="N257" i="7"/>
  <c r="N257" i="8" s="1"/>
  <c r="N241" i="7"/>
  <c r="N241" i="8" s="1"/>
  <c r="N215" i="7"/>
  <c r="N215" i="8" s="1"/>
  <c r="P213" i="9" s="1"/>
  <c r="N199" i="7"/>
  <c r="N199" i="8" s="1"/>
  <c r="N183" i="7"/>
  <c r="N183" i="8" s="1"/>
  <c r="P181" i="9" s="1"/>
  <c r="N167" i="7"/>
  <c r="N167" i="8" s="1"/>
  <c r="N151" i="7"/>
  <c r="N151" i="8" s="1"/>
  <c r="P149" i="9" s="1"/>
  <c r="N135" i="7"/>
  <c r="N135" i="8" s="1"/>
  <c r="P133" i="9" s="1"/>
  <c r="N119" i="7"/>
  <c r="N119" i="8" s="1"/>
  <c r="P117" i="9" s="1"/>
  <c r="N97" i="7"/>
  <c r="N97" i="8" s="1"/>
  <c r="N87" i="7"/>
  <c r="N87" i="8" s="1"/>
  <c r="P85" i="9" s="1"/>
  <c r="N71" i="7"/>
  <c r="N71" i="8" s="1"/>
  <c r="P69" i="9" s="1"/>
  <c r="N55" i="7"/>
  <c r="N55" i="8" s="1"/>
  <c r="N39" i="7"/>
  <c r="N39" i="8" s="1"/>
  <c r="N28" i="7"/>
  <c r="N28" i="8" s="1"/>
  <c r="P26" i="9" s="1"/>
  <c r="N16" i="7"/>
  <c r="N16" i="8" s="1"/>
  <c r="N349" i="7"/>
  <c r="N349" i="8" s="1"/>
  <c r="N344" i="7"/>
  <c r="N344" i="8" s="1"/>
  <c r="N333" i="7"/>
  <c r="N333" i="8" s="1"/>
  <c r="P205" i="9" s="1"/>
  <c r="N328" i="7"/>
  <c r="N328" i="8" s="1"/>
  <c r="N317" i="7"/>
  <c r="N317" i="8" s="1"/>
  <c r="P315" i="9" s="1"/>
  <c r="N312" i="7"/>
  <c r="N312" i="8" s="1"/>
  <c r="N301" i="7"/>
  <c r="N301" i="8" s="1"/>
  <c r="N296" i="7"/>
  <c r="N296" i="8" s="1"/>
  <c r="P294" i="9" s="1"/>
  <c r="N285" i="7"/>
  <c r="N285" i="8" s="1"/>
  <c r="N280" i="7"/>
  <c r="N280" i="8" s="1"/>
  <c r="N269" i="7"/>
  <c r="N269" i="8" s="1"/>
  <c r="N264" i="7"/>
  <c r="N264" i="8" s="1"/>
  <c r="P146" i="9" s="1"/>
  <c r="N253" i="7"/>
  <c r="N253" i="8" s="1"/>
  <c r="N248" i="7"/>
  <c r="N248" i="8" s="1"/>
  <c r="N237" i="7"/>
  <c r="N237" i="8" s="1"/>
  <c r="N232" i="7"/>
  <c r="N232" i="8" s="1"/>
  <c r="N221" i="7"/>
  <c r="N221" i="8" s="1"/>
  <c r="N216" i="7"/>
  <c r="N216" i="8" s="1"/>
  <c r="N205" i="7"/>
  <c r="N205" i="8" s="1"/>
  <c r="N200" i="7"/>
  <c r="N200" i="8" s="1"/>
  <c r="N189" i="7"/>
  <c r="N189" i="8" s="1"/>
  <c r="P108" i="9" s="1"/>
  <c r="N184" i="7"/>
  <c r="N184" i="8" s="1"/>
  <c r="P182" i="9" s="1"/>
  <c r="N173" i="7"/>
  <c r="N173" i="8" s="1"/>
  <c r="N168" i="7"/>
  <c r="N168" i="8" s="1"/>
  <c r="N157" i="7"/>
  <c r="N157" i="8" s="1"/>
  <c r="N152" i="7"/>
  <c r="N152" i="8" s="1"/>
  <c r="P209" i="9" s="1"/>
  <c r="N147" i="7"/>
  <c r="N147" i="8" s="1"/>
  <c r="N141" i="7"/>
  <c r="N141" i="8" s="1"/>
  <c r="N136" i="7"/>
  <c r="N136" i="8" s="1"/>
  <c r="N131" i="7"/>
  <c r="N131" i="8" s="1"/>
  <c r="P97" i="9" s="1"/>
  <c r="N125" i="7"/>
  <c r="N125" i="8" s="1"/>
  <c r="N120" i="7"/>
  <c r="N120" i="8" s="1"/>
  <c r="N115" i="7"/>
  <c r="N115" i="8" s="1"/>
  <c r="N109" i="7"/>
  <c r="N109" i="8" s="1"/>
  <c r="N104" i="7"/>
  <c r="N104" i="8" s="1"/>
  <c r="N99" i="7"/>
  <c r="N99" i="8" s="1"/>
  <c r="N93" i="7"/>
  <c r="N93" i="8" s="1"/>
  <c r="P91" i="9" s="1"/>
  <c r="N88" i="7"/>
  <c r="N88" i="8" s="1"/>
  <c r="N83" i="7"/>
  <c r="N83" i="8" s="1"/>
  <c r="N77" i="7"/>
  <c r="N77" i="8" s="1"/>
  <c r="N72" i="7"/>
  <c r="N72" i="8" s="1"/>
  <c r="N67" i="7"/>
  <c r="N67" i="8" s="1"/>
  <c r="P84" i="9" s="1"/>
  <c r="N61" i="7"/>
  <c r="N61" i="8" s="1"/>
  <c r="N56" i="7"/>
  <c r="N56" i="8" s="1"/>
  <c r="N51" i="7"/>
  <c r="N51" i="8" s="1"/>
  <c r="N45" i="7"/>
  <c r="N45" i="8" s="1"/>
  <c r="N40" i="7"/>
  <c r="N40" i="8" s="1"/>
  <c r="P92" i="9" s="1"/>
  <c r="N35" i="7"/>
  <c r="N35" i="8" s="1"/>
  <c r="N29" i="7"/>
  <c r="N29" i="8" s="1"/>
  <c r="N24" i="7"/>
  <c r="N24" i="8" s="1"/>
  <c r="N18" i="7"/>
  <c r="N18" i="8" s="1"/>
  <c r="N12" i="7"/>
  <c r="N12" i="8" s="1"/>
  <c r="P60" i="9" s="1"/>
  <c r="N7" i="7"/>
  <c r="N7" i="8" s="1"/>
  <c r="M352" i="7"/>
  <c r="K352" i="7"/>
  <c r="J352" i="7"/>
  <c r="H352" i="7"/>
  <c r="W290" i="6"/>
  <c r="W211" i="6"/>
  <c r="W206" i="6"/>
  <c r="W204" i="6"/>
  <c r="W202" i="6"/>
  <c r="W198" i="6"/>
  <c r="W195" i="6"/>
  <c r="W191" i="6"/>
  <c r="W182" i="6"/>
  <c r="W164" i="6"/>
  <c r="W159" i="6"/>
  <c r="W143" i="6"/>
  <c r="W142" i="6"/>
  <c r="W140" i="6"/>
  <c r="W137" i="6"/>
  <c r="W134" i="6"/>
  <c r="W133" i="6"/>
  <c r="W129" i="6"/>
  <c r="W124" i="6"/>
  <c r="W121" i="6"/>
  <c r="W118" i="6"/>
  <c r="W116" i="6"/>
  <c r="W110" i="6"/>
  <c r="W108" i="6"/>
  <c r="W105" i="6"/>
  <c r="W102" i="6"/>
  <c r="W100" i="6"/>
  <c r="W89" i="6"/>
  <c r="W87" i="6"/>
  <c r="W86" i="6"/>
  <c r="W84" i="6"/>
  <c r="W77" i="6"/>
  <c r="W75" i="6"/>
  <c r="W72" i="6"/>
  <c r="W66" i="6"/>
  <c r="W61" i="6"/>
  <c r="W60" i="6"/>
  <c r="W56" i="6"/>
  <c r="W44" i="6"/>
  <c r="W313" i="6"/>
  <c r="W305" i="6"/>
  <c r="W283" i="6"/>
  <c r="W275" i="6"/>
  <c r="W479" i="6"/>
  <c r="W91" i="6"/>
  <c r="W499" i="6"/>
  <c r="W497" i="6"/>
  <c r="W494" i="6"/>
  <c r="W492" i="6"/>
  <c r="W489" i="6"/>
  <c r="W488" i="6"/>
  <c r="W487" i="6"/>
  <c r="W481" i="6"/>
  <c r="W41" i="6"/>
  <c r="W39" i="6"/>
  <c r="W35" i="6"/>
  <c r="W31" i="6"/>
  <c r="W29" i="6"/>
  <c r="W25" i="6"/>
  <c r="W23" i="6"/>
  <c r="W21" i="6"/>
  <c r="W19" i="6"/>
  <c r="W17" i="6"/>
  <c r="W13" i="6"/>
  <c r="W8" i="6"/>
  <c r="W335" i="6"/>
  <c r="W192" i="6"/>
  <c r="W477" i="6"/>
  <c r="W478" i="6"/>
  <c r="W498" i="6"/>
  <c r="W496" i="6"/>
  <c r="W495" i="6"/>
  <c r="W493" i="6"/>
  <c r="W491" i="6"/>
  <c r="W485" i="6"/>
  <c r="W483" i="6"/>
  <c r="W480" i="6"/>
  <c r="W444" i="6"/>
  <c r="W436" i="6"/>
  <c r="W428" i="6"/>
  <c r="W424" i="6"/>
  <c r="W417" i="6"/>
  <c r="W401" i="6"/>
  <c r="W388" i="6"/>
  <c r="W386" i="6"/>
  <c r="W381" i="6"/>
  <c r="W375" i="6"/>
  <c r="W373" i="6"/>
  <c r="W359" i="6"/>
  <c r="W354" i="6"/>
  <c r="W345" i="6"/>
  <c r="W331" i="6"/>
  <c r="W326" i="6"/>
  <c r="W321" i="6"/>
  <c r="W303" i="6"/>
  <c r="W279" i="6"/>
  <c r="W271" i="6"/>
  <c r="W263" i="6"/>
  <c r="W257" i="6"/>
  <c r="W250" i="6"/>
  <c r="W248" i="6"/>
  <c r="W235" i="6"/>
  <c r="W233" i="6"/>
  <c r="W222" i="6"/>
  <c r="W214" i="6"/>
  <c r="W186" i="6"/>
  <c r="W170" i="6"/>
  <c r="W156" i="6"/>
  <c r="W472" i="6"/>
  <c r="W466" i="6"/>
  <c r="W464" i="6"/>
  <c r="W457" i="6"/>
  <c r="W448" i="6"/>
  <c r="W447" i="6"/>
  <c r="W10" i="6"/>
  <c r="W5" i="6"/>
  <c r="W434" i="6"/>
  <c r="W421" i="6"/>
  <c r="W419" i="6"/>
  <c r="W413" i="6"/>
  <c r="W397" i="6"/>
  <c r="W393" i="6"/>
  <c r="W385" i="6"/>
  <c r="W369" i="6"/>
  <c r="W357" i="6"/>
  <c r="W342" i="6"/>
  <c r="W334" i="6"/>
  <c r="W294" i="6"/>
  <c r="W277" i="6"/>
  <c r="W252" i="6"/>
  <c r="W245" i="6"/>
  <c r="W240" i="6"/>
  <c r="W224" i="6"/>
  <c r="W219" i="6"/>
  <c r="W212" i="6"/>
  <c r="W196" i="6"/>
  <c r="W178" i="6"/>
  <c r="W127" i="6"/>
  <c r="W112" i="6"/>
  <c r="W79" i="6"/>
  <c r="W63" i="6"/>
  <c r="W42" i="6"/>
  <c r="W37" i="6"/>
  <c r="W33" i="6"/>
  <c r="W476" i="6"/>
  <c r="W462" i="6"/>
  <c r="W459" i="6"/>
  <c r="W441" i="6"/>
  <c r="W439" i="6"/>
  <c r="W437" i="6"/>
  <c r="W432" i="6"/>
  <c r="W430" i="6"/>
  <c r="W427" i="6"/>
  <c r="W423" i="6"/>
  <c r="W420" i="6"/>
  <c r="W418" i="6"/>
  <c r="W415" i="6"/>
  <c r="W412" i="6"/>
  <c r="W410" i="6"/>
  <c r="W408" i="6"/>
  <c r="W405" i="6"/>
  <c r="W404" i="6"/>
  <c r="W402" i="6"/>
  <c r="W399" i="6"/>
  <c r="W398" i="6"/>
  <c r="W391" i="6"/>
  <c r="W390" i="6"/>
  <c r="W389" i="6"/>
  <c r="W384" i="6"/>
  <c r="W380" i="6"/>
  <c r="W377" i="6"/>
  <c r="W376" i="6"/>
  <c r="W374" i="6"/>
  <c r="W370" i="6"/>
  <c r="W368" i="6"/>
  <c r="W366" i="6"/>
  <c r="W364" i="6"/>
  <c r="W363" i="6"/>
  <c r="W361" i="6"/>
  <c r="W355" i="6"/>
  <c r="W353" i="6"/>
  <c r="W351" i="6"/>
  <c r="W348" i="6"/>
  <c r="W347" i="6"/>
  <c r="W343" i="6"/>
  <c r="W341" i="6"/>
  <c r="W339" i="6"/>
  <c r="W337" i="6"/>
  <c r="W333" i="6"/>
  <c r="W329" i="6"/>
  <c r="W327" i="6"/>
  <c r="W323" i="6"/>
  <c r="W319" i="6"/>
  <c r="W317" i="6"/>
  <c r="W315" i="6"/>
  <c r="W314" i="6"/>
  <c r="W310" i="6"/>
  <c r="W308" i="6"/>
  <c r="W302" i="6"/>
  <c r="W300" i="6"/>
  <c r="W299" i="6"/>
  <c r="W297" i="6"/>
  <c r="W293" i="6"/>
  <c r="W291" i="6"/>
  <c r="W289" i="6"/>
  <c r="W285" i="6"/>
  <c r="W282" i="6"/>
  <c r="W278" i="6"/>
  <c r="W276" i="6"/>
  <c r="W274" i="6"/>
  <c r="W272" i="6"/>
  <c r="W270" i="6"/>
  <c r="W268" i="6"/>
  <c r="W266" i="6"/>
  <c r="W264" i="6"/>
  <c r="W262" i="6"/>
  <c r="W259" i="6"/>
  <c r="W258" i="6"/>
  <c r="W255" i="6"/>
  <c r="W253" i="6"/>
  <c r="W251" i="6"/>
  <c r="W247" i="6"/>
  <c r="W242" i="6"/>
  <c r="W238" i="6"/>
  <c r="W234" i="6"/>
  <c r="W232" i="6"/>
  <c r="W226" i="6"/>
  <c r="W220" i="6"/>
  <c r="W216" i="6"/>
  <c r="W210" i="6"/>
  <c r="W208" i="6"/>
  <c r="W199" i="6"/>
  <c r="W194" i="6"/>
  <c r="W189" i="6"/>
  <c r="W187" i="6"/>
  <c r="W185" i="6"/>
  <c r="W176" i="6"/>
  <c r="W175" i="6"/>
  <c r="W173" i="6"/>
  <c r="W169" i="6"/>
  <c r="W166" i="6"/>
  <c r="W165" i="6"/>
  <c r="W163" i="6"/>
  <c r="W161" i="6"/>
  <c r="W160" i="6"/>
  <c r="W157" i="6"/>
  <c r="W154" i="6"/>
  <c r="W152" i="6"/>
  <c r="W151" i="6"/>
  <c r="W149" i="6"/>
  <c r="W147" i="6"/>
  <c r="W145" i="6"/>
  <c r="W138" i="6"/>
  <c r="W136" i="6"/>
  <c r="W132" i="6"/>
  <c r="W130" i="6"/>
  <c r="W128" i="6"/>
  <c r="W123" i="6"/>
  <c r="W122" i="6"/>
  <c r="W120" i="6"/>
  <c r="W114" i="6"/>
  <c r="W109" i="6"/>
  <c r="W107" i="6"/>
  <c r="W103" i="6"/>
  <c r="W101" i="6"/>
  <c r="W98" i="6"/>
  <c r="W97" i="6"/>
  <c r="W95" i="6"/>
  <c r="W94" i="6"/>
  <c r="W92" i="6"/>
  <c r="W90" i="6"/>
  <c r="W85" i="6"/>
  <c r="W83" i="6"/>
  <c r="W82" i="6"/>
  <c r="W80" i="6"/>
  <c r="W78" i="6"/>
  <c r="W73" i="6"/>
  <c r="W71" i="6"/>
  <c r="W69" i="6"/>
  <c r="W67" i="6"/>
  <c r="W65" i="6"/>
  <c r="W64" i="6"/>
  <c r="W59" i="6"/>
  <c r="W57" i="6"/>
  <c r="W55" i="6"/>
  <c r="W53" i="6"/>
  <c r="W51" i="6"/>
  <c r="W49" i="6"/>
  <c r="W47" i="6"/>
  <c r="W45" i="6"/>
  <c r="W32" i="6"/>
  <c r="W27" i="6"/>
  <c r="W24" i="6"/>
  <c r="W16" i="6"/>
  <c r="W14" i="6"/>
  <c r="W12" i="6"/>
  <c r="W475" i="6"/>
  <c r="W473" i="6"/>
  <c r="W471" i="6"/>
  <c r="W469" i="6"/>
  <c r="W467" i="6"/>
  <c r="W465" i="6"/>
  <c r="W463" i="6"/>
  <c r="W460" i="6"/>
  <c r="W456" i="6"/>
  <c r="W453" i="6"/>
  <c r="W452" i="6"/>
  <c r="W450" i="6"/>
  <c r="W445" i="6"/>
  <c r="W442" i="6"/>
  <c r="W426" i="6"/>
  <c r="W422" i="6"/>
  <c r="W414" i="6"/>
  <c r="W407" i="6"/>
  <c r="W403" i="6"/>
  <c r="W395" i="6"/>
  <c r="W383" i="6"/>
  <c r="W379" i="6"/>
  <c r="W371" i="6"/>
  <c r="W350" i="6"/>
  <c r="W324" i="6"/>
  <c r="W311" i="6"/>
  <c r="W307" i="6"/>
  <c r="W304" i="6"/>
  <c r="W295" i="6"/>
  <c r="W287" i="6"/>
  <c r="W273" i="6"/>
  <c r="W261" i="6"/>
  <c r="W246" i="6"/>
  <c r="W243" i="6"/>
  <c r="W239" i="6"/>
  <c r="W230" i="6"/>
  <c r="W228" i="6"/>
  <c r="W215" i="6"/>
  <c r="W200" i="6"/>
  <c r="W180" i="6"/>
  <c r="W168" i="6"/>
  <c r="W162" i="6"/>
  <c r="W150" i="6"/>
  <c r="W125" i="6"/>
  <c r="W470" i="6"/>
  <c r="W468" i="6"/>
  <c r="W461" i="6"/>
  <c r="W455" i="6"/>
  <c r="W451" i="6"/>
  <c r="W4" i="6"/>
  <c r="W6" i="6"/>
  <c r="O7" i="5"/>
  <c r="N8" i="6" s="1"/>
  <c r="O65" i="5"/>
  <c r="N63" i="6" s="1"/>
  <c r="O3" i="5"/>
  <c r="N4" i="6" s="1"/>
  <c r="O57" i="5"/>
  <c r="N56" i="6" s="1"/>
  <c r="O53" i="5"/>
  <c r="N52" i="6" s="1"/>
  <c r="O50" i="5"/>
  <c r="N49" i="6" s="1"/>
  <c r="O46" i="5"/>
  <c r="N45" i="6" s="1"/>
  <c r="O39" i="5"/>
  <c r="N39" i="6" s="1"/>
  <c r="O36" i="5"/>
  <c r="N36" i="6" s="1"/>
  <c r="O32" i="5"/>
  <c r="O28" i="5"/>
  <c r="N29" i="6" s="1"/>
  <c r="O24" i="5"/>
  <c r="N25" i="6" s="1"/>
  <c r="O17" i="5"/>
  <c r="N18" i="6" s="1"/>
  <c r="O13" i="5"/>
  <c r="N14" i="6" s="1"/>
  <c r="O167" i="5"/>
  <c r="N156" i="6" s="1"/>
  <c r="O87" i="5"/>
  <c r="O230" i="5"/>
  <c r="N213" i="6" s="1"/>
  <c r="O339" i="5"/>
  <c r="N316" i="6" s="1"/>
  <c r="O266" i="5"/>
  <c r="N247" i="6" s="1"/>
  <c r="O25" i="5"/>
  <c r="N26" i="6" s="1"/>
  <c r="O20" i="5"/>
  <c r="N21" i="6" s="1"/>
  <c r="O197" i="5"/>
  <c r="N183" i="6" s="1"/>
  <c r="O189" i="5"/>
  <c r="N177" i="6" s="1"/>
  <c r="O185" i="5"/>
  <c r="N172" i="6" s="1"/>
  <c r="O181" i="5"/>
  <c r="N168" i="6" s="1"/>
  <c r="O177" i="5"/>
  <c r="N164" i="6" s="1"/>
  <c r="O174" i="5"/>
  <c r="N161" i="6" s="1"/>
  <c r="O171" i="5"/>
  <c r="N159" i="6" s="1"/>
  <c r="O163" i="5"/>
  <c r="N153" i="6" s="1"/>
  <c r="O156" i="5"/>
  <c r="N145" i="6" s="1"/>
  <c r="O153" i="5"/>
  <c r="N142" i="6" s="1"/>
  <c r="O149" i="5"/>
  <c r="N139" i="6" s="1"/>
  <c r="O138" i="5"/>
  <c r="N128" i="6" s="1"/>
  <c r="O135" i="5"/>
  <c r="N125" i="6" s="1"/>
  <c r="O132" i="5"/>
  <c r="N123" i="6" s="1"/>
  <c r="O128" i="5"/>
  <c r="N120" i="6" s="1"/>
  <c r="O121" i="5"/>
  <c r="N112" i="6" s="1"/>
  <c r="O114" i="5"/>
  <c r="N107" i="6" s="1"/>
  <c r="O110" i="5"/>
  <c r="N103" i="6" s="1"/>
  <c r="O108" i="5"/>
  <c r="N101" i="6" s="1"/>
  <c r="O101" i="5"/>
  <c r="O98" i="5"/>
  <c r="N92" i="6" s="1"/>
  <c r="O94" i="5"/>
  <c r="N88" i="6" s="1"/>
  <c r="O90" i="5"/>
  <c r="N85" i="6" s="1"/>
  <c r="O72" i="5"/>
  <c r="N69" i="6" s="1"/>
  <c r="O530" i="5"/>
  <c r="N498" i="6" s="1"/>
  <c r="O526" i="5"/>
  <c r="N495" i="6" s="1"/>
  <c r="O520" i="5"/>
  <c r="N490" i="6" s="1"/>
  <c r="O512" i="5"/>
  <c r="N482" i="6" s="1"/>
  <c r="O508" i="5"/>
  <c r="N478" i="6" s="1"/>
  <c r="O504" i="5"/>
  <c r="N474" i="6" s="1"/>
  <c r="O500" i="5"/>
  <c r="N470" i="6" s="1"/>
  <c r="O496" i="5"/>
  <c r="N466" i="6" s="1"/>
  <c r="O492" i="5"/>
  <c r="N462" i="6" s="1"/>
  <c r="O488" i="5"/>
  <c r="N459" i="6" s="1"/>
  <c r="O484" i="5"/>
  <c r="N455" i="6" s="1"/>
  <c r="O480" i="5"/>
  <c r="N451" i="6" s="1"/>
  <c r="O476" i="5"/>
  <c r="N447" i="6" s="1"/>
  <c r="O472" i="5"/>
  <c r="N443" i="6" s="1"/>
  <c r="O461" i="5"/>
  <c r="N433" i="6" s="1"/>
  <c r="O454" i="5"/>
  <c r="N425" i="6" s="1"/>
  <c r="O442" i="5"/>
  <c r="O438" i="5"/>
  <c r="N412" i="6" s="1"/>
  <c r="O435" i="5"/>
  <c r="N409" i="6" s="1"/>
  <c r="O431" i="5"/>
  <c r="N406" i="6" s="1"/>
  <c r="O426" i="5"/>
  <c r="N399" i="6" s="1"/>
  <c r="O419" i="5"/>
  <c r="N393" i="6" s="1"/>
  <c r="O415" i="5"/>
  <c r="O411" i="5"/>
  <c r="N386" i="6" s="1"/>
  <c r="O407" i="5"/>
  <c r="N383" i="6" s="1"/>
  <c r="O394" i="5"/>
  <c r="N370" i="6" s="1"/>
  <c r="O391" i="5"/>
  <c r="N367" i="6" s="1"/>
  <c r="O383" i="5"/>
  <c r="N359" i="6" s="1"/>
  <c r="O379" i="5"/>
  <c r="N356" i="6" s="1"/>
  <c r="O372" i="5"/>
  <c r="N348" i="6" s="1"/>
  <c r="O353" i="5"/>
  <c r="N330" i="6" s="1"/>
  <c r="O318" i="5"/>
  <c r="N297" i="6" s="1"/>
  <c r="O302" i="5"/>
  <c r="N282" i="6" s="1"/>
  <c r="O287" i="5"/>
  <c r="N267" i="6" s="1"/>
  <c r="O282" i="5"/>
  <c r="N262" i="6" s="1"/>
  <c r="O271" i="5"/>
  <c r="N252" i="6" s="1"/>
  <c r="O261" i="5"/>
  <c r="N243" i="6" s="1"/>
  <c r="O256" i="5"/>
  <c r="N238" i="6" s="1"/>
  <c r="O249" i="5"/>
  <c r="N230" i="6" s="1"/>
  <c r="O245" i="5"/>
  <c r="N227" i="6" s="1"/>
  <c r="O225" i="5"/>
  <c r="N209" i="6" s="1"/>
  <c r="O214" i="5"/>
  <c r="N199" i="6" s="1"/>
  <c r="O211" i="5"/>
  <c r="N196" i="6" s="1"/>
  <c r="O205" i="5"/>
  <c r="N191" i="6" s="1"/>
  <c r="O516" i="5"/>
  <c r="N485" i="6" s="1"/>
  <c r="O142" i="5"/>
  <c r="N132" i="6" s="1"/>
  <c r="O201" i="5"/>
  <c r="N188" i="6" s="1"/>
  <c r="O527" i="5"/>
  <c r="O521" i="5"/>
  <c r="N489" i="6" s="1"/>
  <c r="O297" i="5"/>
  <c r="N277" i="6" s="1"/>
  <c r="O292" i="5"/>
  <c r="N272" i="6" s="1"/>
  <c r="O276" i="5"/>
  <c r="N255" i="6" s="1"/>
  <c r="O252" i="5"/>
  <c r="N234" i="6" s="1"/>
  <c r="O240" i="5"/>
  <c r="N223" i="6" s="1"/>
  <c r="O235" i="5"/>
  <c r="N218" i="6" s="1"/>
  <c r="O219" i="5"/>
  <c r="N204" i="6" s="1"/>
  <c r="O457" i="5"/>
  <c r="N428" i="6" s="1"/>
  <c r="O54" i="5"/>
  <c r="N53" i="6" s="1"/>
  <c r="O44" i="5"/>
  <c r="N43" i="6" s="1"/>
  <c r="O21" i="5"/>
  <c r="N22" i="6" s="1"/>
  <c r="O451" i="5"/>
  <c r="N422" i="6" s="1"/>
  <c r="O8" i="5"/>
  <c r="N9" i="6" s="1"/>
  <c r="O58" i="5"/>
  <c r="N57" i="6" s="1"/>
  <c r="O51" i="5"/>
  <c r="N50" i="6" s="1"/>
  <c r="O40" i="5"/>
  <c r="N40" i="6" s="1"/>
  <c r="O33" i="5"/>
  <c r="N33" i="6" s="1"/>
  <c r="O29" i="5"/>
  <c r="N30" i="6" s="1"/>
  <c r="O14" i="5"/>
  <c r="N15" i="6" s="1"/>
  <c r="O395" i="5"/>
  <c r="N371" i="6" s="1"/>
  <c r="O392" i="5"/>
  <c r="N368" i="6" s="1"/>
  <c r="O376" i="5"/>
  <c r="N353" i="6" s="1"/>
  <c r="O373" i="5"/>
  <c r="N350" i="6" s="1"/>
  <c r="O369" i="5"/>
  <c r="N345" i="6" s="1"/>
  <c r="O59" i="5"/>
  <c r="N58" i="6" s="1"/>
  <c r="O55" i="5"/>
  <c r="N54" i="6" s="1"/>
  <c r="O52" i="5"/>
  <c r="N51" i="6" s="1"/>
  <c r="O48" i="5"/>
  <c r="N47" i="6" s="1"/>
  <c r="O45" i="5"/>
  <c r="N44" i="6" s="1"/>
  <c r="O41" i="5"/>
  <c r="N41" i="6" s="1"/>
  <c r="O37" i="5"/>
  <c r="N37" i="6" s="1"/>
  <c r="O30" i="5"/>
  <c r="N31" i="6" s="1"/>
  <c r="O26" i="5"/>
  <c r="N28" i="6" s="1"/>
  <c r="O22" i="5"/>
  <c r="N23" i="6" s="1"/>
  <c r="O19" i="5"/>
  <c r="N20" i="6" s="1"/>
  <c r="O15" i="5"/>
  <c r="N16" i="6" s="1"/>
  <c r="O11" i="5"/>
  <c r="N12" i="6" s="1"/>
  <c r="O531" i="5"/>
  <c r="N499" i="6" s="1"/>
  <c r="O524" i="5"/>
  <c r="N493" i="6" s="1"/>
  <c r="O518" i="5"/>
  <c r="O514" i="5"/>
  <c r="N483" i="6" s="1"/>
  <c r="O510" i="5"/>
  <c r="N480" i="6" s="1"/>
  <c r="O506" i="5"/>
  <c r="N476" i="6" s="1"/>
  <c r="O502" i="5"/>
  <c r="N472" i="6" s="1"/>
  <c r="O498" i="5"/>
  <c r="N468" i="6" s="1"/>
  <c r="O494" i="5"/>
  <c r="N464" i="6" s="1"/>
  <c r="O490" i="5"/>
  <c r="N461" i="6" s="1"/>
  <c r="O486" i="5"/>
  <c r="N457" i="6" s="1"/>
  <c r="O482" i="5"/>
  <c r="N454" i="6" s="1"/>
  <c r="O474" i="5"/>
  <c r="N446" i="6" s="1"/>
  <c r="O470" i="5"/>
  <c r="N441" i="6" s="1"/>
  <c r="O466" i="5"/>
  <c r="N437" i="6" s="1"/>
  <c r="O459" i="5"/>
  <c r="N431" i="6" s="1"/>
  <c r="O455" i="5"/>
  <c r="N426" i="6" s="1"/>
  <c r="O437" i="5"/>
  <c r="N411" i="6" s="1"/>
  <c r="O433" i="5"/>
  <c r="N407" i="6" s="1"/>
  <c r="O421" i="5"/>
  <c r="N395" i="6" s="1"/>
  <c r="O417" i="5"/>
  <c r="N392" i="6" s="1"/>
  <c r="O413" i="5"/>
  <c r="N388" i="6" s="1"/>
  <c r="O409" i="5"/>
  <c r="N385" i="6" s="1"/>
  <c r="O405" i="5"/>
  <c r="N381" i="6" s="1"/>
  <c r="O401" i="5"/>
  <c r="N378" i="6" s="1"/>
  <c r="O396" i="5"/>
  <c r="N372" i="6" s="1"/>
  <c r="O389" i="5"/>
  <c r="N365" i="6" s="1"/>
  <c r="O381" i="5"/>
  <c r="N357" i="6" s="1"/>
  <c r="O374" i="5"/>
  <c r="N351" i="6" s="1"/>
  <c r="O370" i="5"/>
  <c r="N347" i="6" s="1"/>
  <c r="O517" i="5"/>
  <c r="N487" i="6" s="1"/>
  <c r="O513" i="5"/>
  <c r="N484" i="6" s="1"/>
  <c r="O505" i="5"/>
  <c r="N475" i="6" s="1"/>
  <c r="O501" i="5"/>
  <c r="N471" i="6" s="1"/>
  <c r="O485" i="5"/>
  <c r="N456" i="6" s="1"/>
  <c r="O481" i="5"/>
  <c r="N452" i="6" s="1"/>
  <c r="O477" i="5"/>
  <c r="N449" i="6" s="1"/>
  <c r="O473" i="5"/>
  <c r="N444" i="6" s="1"/>
  <c r="O469" i="5"/>
  <c r="N440" i="6" s="1"/>
  <c r="O465" i="5"/>
  <c r="N436" i="6" s="1"/>
  <c r="O462" i="5"/>
  <c r="N432" i="6" s="1"/>
  <c r="O458" i="5"/>
  <c r="N429" i="6" s="1"/>
  <c r="O450" i="5"/>
  <c r="N423" i="6" s="1"/>
  <c r="O447" i="5"/>
  <c r="N419" i="6" s="1"/>
  <c r="O443" i="5"/>
  <c r="N416" i="6" s="1"/>
  <c r="O439" i="5"/>
  <c r="N413" i="6" s="1"/>
  <c r="O432" i="5"/>
  <c r="N405" i="6" s="1"/>
  <c r="O429" i="5"/>
  <c r="N403" i="6" s="1"/>
  <c r="O427" i="5"/>
  <c r="N401" i="6" s="1"/>
  <c r="O423" i="5"/>
  <c r="N397" i="6" s="1"/>
  <c r="O416" i="5"/>
  <c r="N390" i="6" s="1"/>
  <c r="O412" i="5"/>
  <c r="N387" i="6" s="1"/>
  <c r="O408" i="5"/>
  <c r="N384" i="6" s="1"/>
  <c r="O404" i="5"/>
  <c r="N380" i="6" s="1"/>
  <c r="O398" i="5"/>
  <c r="N374" i="6" s="1"/>
  <c r="O9" i="5"/>
  <c r="N10" i="6" s="1"/>
  <c r="O63" i="5"/>
  <c r="N61" i="6" s="1"/>
  <c r="O60" i="5"/>
  <c r="N59" i="6" s="1"/>
  <c r="O49" i="5"/>
  <c r="N48" i="6" s="1"/>
  <c r="O42" i="5"/>
  <c r="O38" i="5"/>
  <c r="N38" i="6" s="1"/>
  <c r="O35" i="5"/>
  <c r="N35" i="6" s="1"/>
  <c r="O31" i="5"/>
  <c r="N32" i="6" s="1"/>
  <c r="O27" i="5"/>
  <c r="N27" i="6" s="1"/>
  <c r="O16" i="5"/>
  <c r="N17" i="6" s="1"/>
  <c r="O12" i="5"/>
  <c r="N13" i="6" s="1"/>
  <c r="O515" i="5"/>
  <c r="N486" i="6" s="1"/>
  <c r="O507" i="5"/>
  <c r="N477" i="6" s="1"/>
  <c r="O503" i="5"/>
  <c r="N473" i="6" s="1"/>
  <c r="O499" i="5"/>
  <c r="N469" i="6" s="1"/>
  <c r="O495" i="5"/>
  <c r="N465" i="6" s="1"/>
  <c r="O491" i="5"/>
  <c r="O487" i="5"/>
  <c r="N458" i="6" s="1"/>
  <c r="O483" i="5"/>
  <c r="N453" i="6" s="1"/>
  <c r="O479" i="5"/>
  <c r="N450" i="6" s="1"/>
  <c r="O475" i="5"/>
  <c r="N445" i="6" s="1"/>
  <c r="O471" i="5"/>
  <c r="N442" i="6" s="1"/>
  <c r="O467" i="5"/>
  <c r="N438" i="6" s="1"/>
  <c r="O464" i="5"/>
  <c r="N435" i="6" s="1"/>
  <c r="O456" i="5"/>
  <c r="N427" i="6" s="1"/>
  <c r="O453" i="5"/>
  <c r="N424" i="6" s="1"/>
  <c r="O445" i="5"/>
  <c r="N417" i="6" s="1"/>
  <c r="O441" i="5"/>
  <c r="N414" i="6" s="1"/>
  <c r="O434" i="5"/>
  <c r="N408" i="6" s="1"/>
  <c r="O430" i="5"/>
  <c r="N404" i="6" s="1"/>
  <c r="O428" i="5"/>
  <c r="N402" i="6" s="1"/>
  <c r="O425" i="5"/>
  <c r="N400" i="6" s="1"/>
  <c r="O422" i="5"/>
  <c r="N396" i="6" s="1"/>
  <c r="O418" i="5"/>
  <c r="N391" i="6" s="1"/>
  <c r="O414" i="5"/>
  <c r="N389" i="6" s="1"/>
  <c r="O410" i="5"/>
  <c r="O406" i="5"/>
  <c r="N382" i="6" s="1"/>
  <c r="O402" i="5"/>
  <c r="N377" i="6" s="1"/>
  <c r="O399" i="5"/>
  <c r="N375" i="6" s="1"/>
  <c r="O390" i="5"/>
  <c r="N366" i="6" s="1"/>
  <c r="O386" i="5"/>
  <c r="N363" i="6" s="1"/>
  <c r="O382" i="5"/>
  <c r="N360" i="6" s="1"/>
  <c r="O378" i="5"/>
  <c r="N355" i="6" s="1"/>
  <c r="O371" i="5"/>
  <c r="N349" i="6" s="1"/>
  <c r="O359" i="5"/>
  <c r="N335" i="6" s="1"/>
  <c r="O61" i="5"/>
  <c r="N60" i="6" s="1"/>
  <c r="O368" i="5"/>
  <c r="N346" i="6" s="1"/>
  <c r="O367" i="5"/>
  <c r="N344" i="6" s="1"/>
  <c r="O366" i="5"/>
  <c r="N343" i="6" s="1"/>
  <c r="O365" i="5"/>
  <c r="N342" i="6" s="1"/>
  <c r="O364" i="5"/>
  <c r="N341" i="6" s="1"/>
  <c r="O363" i="5"/>
  <c r="N340" i="6" s="1"/>
  <c r="O362" i="5"/>
  <c r="N339" i="6" s="1"/>
  <c r="O361" i="5"/>
  <c r="N338" i="6" s="1"/>
  <c r="O360" i="5"/>
  <c r="N337" i="6" s="1"/>
  <c r="O357" i="5"/>
  <c r="N334" i="6" s="1"/>
  <c r="O356" i="5"/>
  <c r="N333" i="6" s="1"/>
  <c r="O355" i="5"/>
  <c r="N331" i="6" s="1"/>
  <c r="O354" i="5"/>
  <c r="N332" i="6" s="1"/>
  <c r="O352" i="5"/>
  <c r="N329" i="6" s="1"/>
  <c r="O351" i="5"/>
  <c r="N328" i="6" s="1"/>
  <c r="O350" i="5"/>
  <c r="N327" i="6" s="1"/>
  <c r="O349" i="5"/>
  <c r="N326" i="6" s="1"/>
  <c r="O348" i="5"/>
  <c r="N325" i="6" s="1"/>
  <c r="O347" i="5"/>
  <c r="N324" i="6" s="1"/>
  <c r="O346" i="5"/>
  <c r="N323" i="6" s="1"/>
  <c r="O345" i="5"/>
  <c r="N321" i="6" s="1"/>
  <c r="O344" i="5"/>
  <c r="N322" i="6" s="1"/>
  <c r="O343" i="5"/>
  <c r="N320" i="6" s="1"/>
  <c r="O342" i="5"/>
  <c r="N319" i="6" s="1"/>
  <c r="O341" i="5"/>
  <c r="N318" i="6" s="1"/>
  <c r="O338" i="5"/>
  <c r="N315" i="6" s="1"/>
  <c r="O337" i="5"/>
  <c r="O336" i="5"/>
  <c r="N314" i="6" s="1"/>
  <c r="O335" i="5"/>
  <c r="N313" i="6" s="1"/>
  <c r="O334" i="5"/>
  <c r="N312" i="6" s="1"/>
  <c r="O333" i="5"/>
  <c r="N311" i="6" s="1"/>
  <c r="O332" i="5"/>
  <c r="N310" i="6" s="1"/>
  <c r="O331" i="5"/>
  <c r="N309" i="6" s="1"/>
  <c r="O330" i="5"/>
  <c r="N308" i="6" s="1"/>
  <c r="O329" i="5"/>
  <c r="N307" i="6" s="1"/>
  <c r="O328" i="5"/>
  <c r="N306" i="6" s="1"/>
  <c r="O327" i="5"/>
  <c r="N305" i="6" s="1"/>
  <c r="O326" i="5"/>
  <c r="O325" i="5"/>
  <c r="N304" i="6" s="1"/>
  <c r="O324" i="5"/>
  <c r="N302" i="6" s="1"/>
  <c r="O323" i="5"/>
  <c r="N303" i="6" s="1"/>
  <c r="O322" i="5"/>
  <c r="N300" i="6" s="1"/>
  <c r="O321" i="5"/>
  <c r="N301" i="6" s="1"/>
  <c r="O320" i="5"/>
  <c r="N299" i="6" s="1"/>
  <c r="O319" i="5"/>
  <c r="N298" i="6" s="1"/>
  <c r="O317" i="5"/>
  <c r="N295" i="6" s="1"/>
  <c r="O316" i="5"/>
  <c r="N296" i="6" s="1"/>
  <c r="O315" i="5"/>
  <c r="N294" i="6" s="1"/>
  <c r="O314" i="5"/>
  <c r="N293" i="6" s="1"/>
  <c r="O313" i="5"/>
  <c r="N292" i="6" s="1"/>
  <c r="O312" i="5"/>
  <c r="N291" i="6" s="1"/>
  <c r="O311" i="5"/>
  <c r="N290" i="6" s="1"/>
  <c r="O310" i="5"/>
  <c r="N289" i="6" s="1"/>
  <c r="O309" i="5"/>
  <c r="N287" i="6" s="1"/>
  <c r="O307" i="5"/>
  <c r="N286" i="6" s="1"/>
  <c r="O306" i="5"/>
  <c r="N285" i="6" s="1"/>
  <c r="O305" i="5"/>
  <c r="N284" i="6" s="1"/>
  <c r="O301" i="5"/>
  <c r="N280" i="6" s="1"/>
  <c r="O10" i="5"/>
  <c r="N11" i="6" s="1"/>
  <c r="O5" i="5"/>
  <c r="N6" i="6" s="1"/>
  <c r="O64" i="5"/>
  <c r="N62" i="6" s="1"/>
  <c r="O511" i="5"/>
  <c r="N481" i="6" s="1"/>
  <c r="O493" i="5"/>
  <c r="N463" i="6" s="1"/>
  <c r="O489" i="5"/>
  <c r="N460" i="6" s="1"/>
  <c r="O420" i="5"/>
  <c r="N394" i="6" s="1"/>
  <c r="O384" i="5"/>
  <c r="N361" i="6" s="1"/>
  <c r="O6" i="5"/>
  <c r="N7" i="6" s="1"/>
  <c r="O56" i="5"/>
  <c r="N55" i="6" s="1"/>
  <c r="O47" i="5"/>
  <c r="N46" i="6" s="1"/>
  <c r="O34" i="5"/>
  <c r="N34" i="6" s="1"/>
  <c r="O18" i="5"/>
  <c r="N19" i="6" s="1"/>
  <c r="O193" i="5"/>
  <c r="N180" i="6" s="1"/>
  <c r="O76" i="5"/>
  <c r="O528" i="5"/>
  <c r="N496" i="6" s="1"/>
  <c r="O509" i="5"/>
  <c r="N479" i="6" s="1"/>
  <c r="O497" i="5"/>
  <c r="N467" i="6" s="1"/>
  <c r="O460" i="5"/>
  <c r="N430" i="6" s="1"/>
  <c r="O449" i="5"/>
  <c r="N421" i="6" s="1"/>
  <c r="O446" i="5"/>
  <c r="N418" i="6" s="1"/>
  <c r="O440" i="5"/>
  <c r="O388" i="5"/>
  <c r="N364" i="6" s="1"/>
  <c r="O385" i="5"/>
  <c r="N362" i="6" s="1"/>
  <c r="O380" i="5"/>
  <c r="N358" i="6" s="1"/>
  <c r="O375" i="5"/>
  <c r="N352" i="6" s="1"/>
  <c r="O4" i="5"/>
  <c r="N5" i="6" s="1"/>
  <c r="O62" i="5"/>
  <c r="O43" i="5"/>
  <c r="N42" i="6" s="1"/>
  <c r="O23" i="5"/>
  <c r="N24" i="6" s="1"/>
  <c r="O159" i="5"/>
  <c r="N148" i="6" s="1"/>
  <c r="O125" i="5"/>
  <c r="N116" i="6" s="1"/>
  <c r="O117" i="5"/>
  <c r="O80" i="5"/>
  <c r="N76" i="6" s="1"/>
  <c r="O523" i="5"/>
  <c r="N492" i="6" s="1"/>
  <c r="O478" i="5"/>
  <c r="N448" i="6" s="1"/>
  <c r="O468" i="5"/>
  <c r="N439" i="6" s="1"/>
  <c r="O448" i="5"/>
  <c r="N420" i="6" s="1"/>
  <c r="O436" i="5"/>
  <c r="N410" i="6" s="1"/>
  <c r="O403" i="5"/>
  <c r="N379" i="6" s="1"/>
  <c r="O400" i="5"/>
  <c r="N376" i="6" s="1"/>
  <c r="O397" i="5"/>
  <c r="N373" i="6" s="1"/>
  <c r="O393" i="5"/>
  <c r="N369" i="6" s="1"/>
  <c r="O387" i="5"/>
  <c r="O304" i="5"/>
  <c r="O303" i="5"/>
  <c r="N283" i="6" s="1"/>
  <c r="O300" i="5"/>
  <c r="N281" i="6" s="1"/>
  <c r="O299" i="5"/>
  <c r="N279" i="6" s="1"/>
  <c r="O298" i="5"/>
  <c r="N278" i="6" s="1"/>
  <c r="O296" i="5"/>
  <c r="N276" i="6" s="1"/>
  <c r="O295" i="5"/>
  <c r="N275" i="6" s="1"/>
  <c r="O294" i="5"/>
  <c r="N274" i="6" s="1"/>
  <c r="O291" i="5"/>
  <c r="N271" i="6" s="1"/>
  <c r="O290" i="5"/>
  <c r="N270" i="6" s="1"/>
  <c r="O289" i="5"/>
  <c r="N269" i="6" s="1"/>
  <c r="O288" i="5"/>
  <c r="N268" i="6" s="1"/>
  <c r="O286" i="5"/>
  <c r="N266" i="6" s="1"/>
  <c r="O284" i="5"/>
  <c r="N264" i="6" s="1"/>
  <c r="O283" i="5"/>
  <c r="N263" i="6" s="1"/>
  <c r="O281" i="5"/>
  <c r="N261" i="6" s="1"/>
  <c r="O280" i="5"/>
  <c r="N259" i="6" s="1"/>
  <c r="O279" i="5"/>
  <c r="N260" i="6" s="1"/>
  <c r="O278" i="5"/>
  <c r="N258" i="6" s="1"/>
  <c r="O277" i="5"/>
  <c r="N257" i="6" s="1"/>
  <c r="O275" i="5"/>
  <c r="N256" i="6" s="1"/>
  <c r="O274" i="5"/>
  <c r="N253" i="6" s="1"/>
  <c r="O273" i="5"/>
  <c r="N254" i="6" s="1"/>
  <c r="O272" i="5"/>
  <c r="O270" i="5"/>
  <c r="N251" i="6" s="1"/>
  <c r="O269" i="5"/>
  <c r="N250" i="6" s="1"/>
  <c r="O268" i="5"/>
  <c r="N249" i="6" s="1"/>
  <c r="O267" i="5"/>
  <c r="N248" i="6" s="1"/>
  <c r="O265" i="5"/>
  <c r="N246" i="6" s="1"/>
  <c r="O264" i="5"/>
  <c r="O263" i="5"/>
  <c r="N245" i="6" s="1"/>
  <c r="O262" i="5"/>
  <c r="N244" i="6" s="1"/>
  <c r="O260" i="5"/>
  <c r="N242" i="6" s="1"/>
  <c r="O259" i="5"/>
  <c r="N240" i="6" s="1"/>
  <c r="O258" i="5"/>
  <c r="N241" i="6" s="1"/>
  <c r="O257" i="5"/>
  <c r="N239" i="6" s="1"/>
  <c r="O255" i="5"/>
  <c r="N236" i="6" s="1"/>
  <c r="O253" i="5"/>
  <c r="N235" i="6" s="1"/>
  <c r="O254" i="5"/>
  <c r="N237" i="6" s="1"/>
  <c r="O251" i="5"/>
  <c r="N233" i="6" s="1"/>
  <c r="O250" i="5"/>
  <c r="N232" i="6" s="1"/>
  <c r="O248" i="5"/>
  <c r="N231" i="6" s="1"/>
  <c r="O247" i="5"/>
  <c r="N228" i="6" s="1"/>
  <c r="O246" i="5"/>
  <c r="N229" i="6" s="1"/>
  <c r="O244" i="5"/>
  <c r="N226" i="6" s="1"/>
  <c r="O242" i="5"/>
  <c r="N225" i="6" s="1"/>
  <c r="O241" i="5"/>
  <c r="N222" i="6" s="1"/>
  <c r="O239" i="5"/>
  <c r="N221" i="6" s="1"/>
  <c r="O238" i="5"/>
  <c r="N220" i="6" s="1"/>
  <c r="O237" i="5"/>
  <c r="N219" i="6" s="1"/>
  <c r="O234" i="5"/>
  <c r="N216" i="6" s="1"/>
  <c r="O233" i="5"/>
  <c r="N215" i="6" s="1"/>
  <c r="O232" i="5"/>
  <c r="O231" i="5"/>
  <c r="N214" i="6" s="1"/>
  <c r="O229" i="5"/>
  <c r="N212" i="6" s="1"/>
  <c r="O227" i="5"/>
  <c r="N211" i="6" s="1"/>
  <c r="O226" i="5"/>
  <c r="N210" i="6" s="1"/>
  <c r="O224" i="5"/>
  <c r="N208" i="6" s="1"/>
  <c r="O223" i="5"/>
  <c r="O222" i="5"/>
  <c r="N207" i="6" s="1"/>
  <c r="O221" i="5"/>
  <c r="N206" i="6" s="1"/>
  <c r="O220" i="5"/>
  <c r="N205" i="6" s="1"/>
  <c r="O218" i="5"/>
  <c r="N203" i="6" s="1"/>
  <c r="O217" i="5"/>
  <c r="N202" i="6" s="1"/>
  <c r="O215" i="5"/>
  <c r="N200" i="6" s="1"/>
  <c r="O213" i="5"/>
  <c r="N198" i="6" s="1"/>
  <c r="O212" i="5"/>
  <c r="N197" i="6" s="1"/>
  <c r="O210" i="5"/>
  <c r="O209" i="5"/>
  <c r="N195" i="6" s="1"/>
  <c r="O208" i="5"/>
  <c r="N194" i="6" s="1"/>
  <c r="O207" i="5"/>
  <c r="N192" i="6" s="1"/>
  <c r="O206" i="5"/>
  <c r="N193" i="6" s="1"/>
  <c r="O204" i="5"/>
  <c r="N189" i="6" s="1"/>
  <c r="O203" i="5"/>
  <c r="N190" i="6" s="1"/>
  <c r="O202" i="5"/>
  <c r="O200" i="5"/>
  <c r="N187" i="6" s="1"/>
  <c r="O67" i="5"/>
  <c r="O68" i="5"/>
  <c r="N65" i="6" s="1"/>
  <c r="O198" i="5"/>
  <c r="N185" i="6" s="1"/>
  <c r="O195" i="5"/>
  <c r="N182" i="6" s="1"/>
  <c r="O196" i="5"/>
  <c r="N184" i="6" s="1"/>
  <c r="O194" i="5"/>
  <c r="N181" i="6" s="1"/>
  <c r="O192" i="5"/>
  <c r="N179" i="6" s="1"/>
  <c r="O191" i="5"/>
  <c r="N178" i="6" s="1"/>
  <c r="O190" i="5"/>
  <c r="N176" i="6" s="1"/>
  <c r="O188" i="5"/>
  <c r="N175" i="6" s="1"/>
  <c r="O187" i="5"/>
  <c r="N174" i="6" s="1"/>
  <c r="O186" i="5"/>
  <c r="N173" i="6" s="1"/>
  <c r="O184" i="5"/>
  <c r="N171" i="6" s="1"/>
  <c r="O183" i="5"/>
  <c r="N170" i="6" s="1"/>
  <c r="O182" i="5"/>
  <c r="N169" i="6" s="1"/>
  <c r="O180" i="5"/>
  <c r="N166" i="6" s="1"/>
  <c r="O179" i="5"/>
  <c r="N167" i="6" s="1"/>
  <c r="O178" i="5"/>
  <c r="N165" i="6" s="1"/>
  <c r="O176" i="5"/>
  <c r="N163" i="6" s="1"/>
  <c r="O175" i="5"/>
  <c r="N162" i="6" s="1"/>
  <c r="O173" i="5"/>
  <c r="O172" i="5"/>
  <c r="N160" i="6" s="1"/>
  <c r="O170" i="5"/>
  <c r="O168" i="5"/>
  <c r="N157" i="6" s="1"/>
  <c r="O169" i="5"/>
  <c r="N158" i="6" s="1"/>
  <c r="O166" i="5"/>
  <c r="N154" i="6" s="1"/>
  <c r="O165" i="5"/>
  <c r="N155" i="6" s="1"/>
  <c r="O164" i="5"/>
  <c r="N152" i="6" s="1"/>
  <c r="O162" i="5"/>
  <c r="N151" i="6" s="1"/>
  <c r="O161" i="5"/>
  <c r="N150" i="6" s="1"/>
  <c r="O160" i="5"/>
  <c r="N149" i="6" s="1"/>
  <c r="O158" i="5"/>
  <c r="N147" i="6" s="1"/>
  <c r="O157" i="5"/>
  <c r="N146" i="6" s="1"/>
  <c r="O155" i="5"/>
  <c r="N143" i="6" s="1"/>
  <c r="O154" i="5"/>
  <c r="N144" i="6" s="1"/>
  <c r="O152" i="5"/>
  <c r="N141" i="6" s="1"/>
  <c r="O151" i="5"/>
  <c r="N140" i="6" s="1"/>
  <c r="O150" i="5"/>
  <c r="N138" i="6" s="1"/>
  <c r="O148" i="5"/>
  <c r="O147" i="5"/>
  <c r="N137" i="6" s="1"/>
  <c r="O146" i="5"/>
  <c r="N136" i="6" s="1"/>
  <c r="O145" i="5"/>
  <c r="N134" i="6" s="1"/>
  <c r="O144" i="5"/>
  <c r="N135" i="6" s="1"/>
  <c r="O143" i="5"/>
  <c r="N133" i="6" s="1"/>
  <c r="O141" i="5"/>
  <c r="N131" i="6" s="1"/>
  <c r="O140" i="5"/>
  <c r="N130" i="6" s="1"/>
  <c r="O139" i="5"/>
  <c r="N129" i="6" s="1"/>
  <c r="O137" i="5"/>
  <c r="N127" i="6" s="1"/>
  <c r="O136" i="5"/>
  <c r="N126" i="6" s="1"/>
  <c r="O134" i="5"/>
  <c r="O133" i="5"/>
  <c r="N124" i="6" s="1"/>
  <c r="O131" i="5"/>
  <c r="O130" i="5"/>
  <c r="N122" i="6" s="1"/>
  <c r="O129" i="5"/>
  <c r="N121" i="6" s="1"/>
  <c r="O127" i="5"/>
  <c r="N118" i="6" s="1"/>
  <c r="O126" i="5"/>
  <c r="N119" i="6" s="1"/>
  <c r="O124" i="5"/>
  <c r="N117" i="6" s="1"/>
  <c r="O123" i="5"/>
  <c r="N115" i="6" s="1"/>
  <c r="O122" i="5"/>
  <c r="N114" i="6" s="1"/>
  <c r="O120" i="5"/>
  <c r="N113" i="6" s="1"/>
  <c r="O119" i="5"/>
  <c r="N110" i="6" s="1"/>
  <c r="O118" i="5"/>
  <c r="N111" i="6" s="1"/>
  <c r="O116" i="5"/>
  <c r="N109" i="6" s="1"/>
  <c r="O115" i="5"/>
  <c r="N108" i="6" s="1"/>
  <c r="O113" i="5"/>
  <c r="N105" i="6" s="1"/>
  <c r="O112" i="5"/>
  <c r="N106" i="6" s="1"/>
  <c r="O111" i="5"/>
  <c r="N104" i="6" s="1"/>
  <c r="O109" i="5"/>
  <c r="N102" i="6" s="1"/>
  <c r="O107" i="5"/>
  <c r="N100" i="6" s="1"/>
  <c r="O106" i="5"/>
  <c r="N98" i="6" s="1"/>
  <c r="O105" i="5"/>
  <c r="N99" i="6" s="1"/>
  <c r="O104" i="5"/>
  <c r="N97" i="6" s="1"/>
  <c r="O103" i="5"/>
  <c r="N96" i="6" s="1"/>
  <c r="O102" i="5"/>
  <c r="N95" i="6" s="1"/>
  <c r="O100" i="5"/>
  <c r="N94" i="6" s="1"/>
  <c r="O99" i="5"/>
  <c r="N93" i="6" s="1"/>
  <c r="O97" i="5"/>
  <c r="N91" i="6" s="1"/>
  <c r="O96" i="5"/>
  <c r="N90" i="6" s="1"/>
  <c r="O95" i="5"/>
  <c r="N89" i="6" s="1"/>
  <c r="O93" i="5"/>
  <c r="N87" i="6" s="1"/>
  <c r="O92" i="5"/>
  <c r="O91" i="5"/>
  <c r="N86" i="6" s="1"/>
  <c r="O89" i="5"/>
  <c r="N84" i="6" s="1"/>
  <c r="O88" i="5"/>
  <c r="N83" i="6" s="1"/>
  <c r="O86" i="5"/>
  <c r="N82" i="6" s="1"/>
  <c r="O85" i="5"/>
  <c r="N81" i="6" s="1"/>
  <c r="O84" i="5"/>
  <c r="N80" i="6" s="1"/>
  <c r="O83" i="5"/>
  <c r="N79" i="6" s="1"/>
  <c r="O82" i="5"/>
  <c r="N78" i="6" s="1"/>
  <c r="O81" i="5"/>
  <c r="N77" i="6" s="1"/>
  <c r="O79" i="5"/>
  <c r="N75" i="6" s="1"/>
  <c r="O78" i="5"/>
  <c r="N73" i="6" s="1"/>
  <c r="O77" i="5"/>
  <c r="N74" i="6" s="1"/>
  <c r="O75" i="5"/>
  <c r="N72" i="6" s="1"/>
  <c r="O74" i="5"/>
  <c r="N71" i="6" s="1"/>
  <c r="O73" i="5"/>
  <c r="N70" i="6" s="1"/>
  <c r="O71" i="5"/>
  <c r="N68" i="6" s="1"/>
  <c r="O70" i="5"/>
  <c r="N67" i="6" s="1"/>
  <c r="O529" i="5"/>
  <c r="N497" i="6" s="1"/>
  <c r="O525" i="5"/>
  <c r="N494" i="6" s="1"/>
  <c r="O522" i="5"/>
  <c r="N491" i="6" s="1"/>
  <c r="O519" i="5"/>
  <c r="N488" i="6" s="1"/>
  <c r="O199" i="5"/>
  <c r="N186" i="6" s="1"/>
  <c r="O66" i="5"/>
  <c r="N64" i="6" s="1"/>
  <c r="O69" i="5"/>
  <c r="N66" i="6" s="1"/>
  <c r="O452" i="5"/>
  <c r="O358" i="5"/>
  <c r="N336" i="6" s="1"/>
  <c r="O308" i="5"/>
  <c r="N288" i="6" s="1"/>
  <c r="O532" i="5"/>
  <c r="O243" i="5"/>
  <c r="N224" i="6" s="1"/>
  <c r="O236" i="5"/>
  <c r="N217" i="6" s="1"/>
  <c r="O228" i="5"/>
  <c r="O216" i="5"/>
  <c r="N201" i="6" s="1"/>
  <c r="O463" i="5"/>
  <c r="N434" i="6" s="1"/>
  <c r="O444" i="5"/>
  <c r="N415" i="6" s="1"/>
  <c r="O424" i="5"/>
  <c r="N398" i="6" s="1"/>
  <c r="O377" i="5"/>
  <c r="N354" i="6" s="1"/>
  <c r="O340" i="5"/>
  <c r="N317" i="6" s="1"/>
  <c r="O285" i="5"/>
  <c r="N265" i="6" s="1"/>
  <c r="O293" i="5"/>
  <c r="N273" i="6" s="1"/>
  <c r="N532" i="5"/>
  <c r="N500" i="6" l="1"/>
  <c r="P24" i="9"/>
  <c r="P118" i="9"/>
  <c r="P14" i="9"/>
  <c r="P166" i="9"/>
  <c r="P134" i="9"/>
  <c r="P198" i="9"/>
  <c r="P81" i="9"/>
  <c r="P230" i="9"/>
  <c r="P188" i="9"/>
  <c r="P326" i="9"/>
  <c r="P155" i="9"/>
  <c r="P75" i="9"/>
  <c r="P341" i="9"/>
  <c r="P39" i="9"/>
  <c r="P98" i="9"/>
  <c r="P41" i="9"/>
  <c r="P210" i="9"/>
  <c r="P159" i="9"/>
  <c r="P242" i="9"/>
  <c r="P187" i="9"/>
  <c r="P274" i="9"/>
  <c r="P177" i="9"/>
  <c r="P306" i="9"/>
  <c r="P129" i="9"/>
  <c r="P338" i="9"/>
  <c r="P80" i="9"/>
  <c r="P43" i="9"/>
  <c r="P163" i="9"/>
  <c r="P236" i="9"/>
  <c r="P28" i="9"/>
  <c r="P252" i="9"/>
  <c r="P76" i="9"/>
  <c r="P268" i="9"/>
  <c r="P23" i="9"/>
  <c r="P284" i="9"/>
  <c r="P18" i="9"/>
  <c r="P316" i="9"/>
  <c r="P59" i="9"/>
  <c r="P332" i="9"/>
  <c r="P240" i="9"/>
  <c r="P348" i="9"/>
  <c r="P331" i="9"/>
  <c r="P202" i="9"/>
  <c r="P172" i="9"/>
  <c r="P94" i="9"/>
  <c r="P272" i="9"/>
  <c r="P10" i="9"/>
  <c r="P179" i="9"/>
  <c r="P160" i="9"/>
  <c r="P201" i="9"/>
  <c r="P148" i="9"/>
  <c r="P222" i="9"/>
  <c r="P176" i="9"/>
  <c r="P65" i="9"/>
  <c r="P265" i="9"/>
  <c r="P55" i="9"/>
  <c r="P286" i="9"/>
  <c r="P191" i="9"/>
  <c r="P329" i="9"/>
  <c r="P13" i="9"/>
  <c r="P143" i="9"/>
  <c r="P200" i="9"/>
  <c r="P207" i="9"/>
  <c r="P247" i="9"/>
  <c r="P261" i="9"/>
  <c r="Q92" i="9"/>
  <c r="Q38" i="9"/>
  <c r="R331" i="9"/>
  <c r="R202" i="9"/>
  <c r="G141" i="9"/>
  <c r="D141" i="9"/>
  <c r="V141" i="9"/>
  <c r="S141" i="9"/>
  <c r="U141" i="9"/>
  <c r="E141" i="9"/>
  <c r="F141" i="9"/>
  <c r="T141" i="9"/>
  <c r="U293" i="9"/>
  <c r="E293" i="9"/>
  <c r="S293" i="9"/>
  <c r="T293" i="9"/>
  <c r="G293" i="9"/>
  <c r="D293" i="9"/>
  <c r="V293" i="9"/>
  <c r="F293" i="9"/>
  <c r="Q14" i="9"/>
  <c r="Q166" i="9"/>
  <c r="R322" i="9"/>
  <c r="R307" i="9"/>
  <c r="Q239" i="9"/>
  <c r="Q349" i="9"/>
  <c r="Q220" i="9"/>
  <c r="Q52" i="9"/>
  <c r="Q201" i="9"/>
  <c r="Q60" i="9"/>
  <c r="Q275" i="9"/>
  <c r="Q13" i="9"/>
  <c r="E306" i="9"/>
  <c r="U306" i="9"/>
  <c r="T306" i="9"/>
  <c r="G306" i="9"/>
  <c r="V306" i="9"/>
  <c r="D306" i="9"/>
  <c r="F306" i="9"/>
  <c r="S306" i="9"/>
  <c r="R198" i="9"/>
  <c r="R148" i="9"/>
  <c r="Q348" i="9"/>
  <c r="Q173" i="9"/>
  <c r="Q172" i="9"/>
  <c r="Q94" i="9"/>
  <c r="Q270" i="9"/>
  <c r="Q108" i="9"/>
  <c r="R308" i="9"/>
  <c r="R7" i="9"/>
  <c r="T133" i="9"/>
  <c r="F133" i="9"/>
  <c r="D133" i="9"/>
  <c r="U133" i="9"/>
  <c r="S133" i="9"/>
  <c r="V133" i="9"/>
  <c r="E133" i="9"/>
  <c r="G133" i="9"/>
  <c r="E115" i="9"/>
  <c r="U115" i="9"/>
  <c r="G115" i="9"/>
  <c r="D115" i="9"/>
  <c r="T115" i="9"/>
  <c r="F115" i="9"/>
  <c r="V115" i="9"/>
  <c r="S115" i="9"/>
  <c r="D305" i="9"/>
  <c r="T305" i="9"/>
  <c r="E305" i="9"/>
  <c r="G305" i="9"/>
  <c r="U305" i="9"/>
  <c r="S305" i="9"/>
  <c r="V305" i="9"/>
  <c r="F305" i="9"/>
  <c r="E311" i="9"/>
  <c r="U311" i="9"/>
  <c r="G311" i="9"/>
  <c r="V311" i="9"/>
  <c r="T311" i="9"/>
  <c r="F311" i="9"/>
  <c r="D311" i="9"/>
  <c r="S311" i="9"/>
  <c r="R80" i="9"/>
  <c r="R140" i="9"/>
  <c r="Q272" i="9"/>
  <c r="Q158" i="9"/>
  <c r="H77" i="9"/>
  <c r="H161" i="9"/>
  <c r="P163" i="8"/>
  <c r="O163" i="8"/>
  <c r="R161" i="9" s="1"/>
  <c r="H154" i="9"/>
  <c r="H321" i="9"/>
  <c r="P323" i="8"/>
  <c r="O323" i="8"/>
  <c r="Q320" i="9"/>
  <c r="Q126" i="9"/>
  <c r="R255" i="9"/>
  <c r="R76" i="9"/>
  <c r="D256" i="9"/>
  <c r="F256" i="9"/>
  <c r="E256" i="9"/>
  <c r="T256" i="9"/>
  <c r="G256" i="9"/>
  <c r="U256" i="9"/>
  <c r="S256" i="9"/>
  <c r="V256" i="9"/>
  <c r="Q10" i="9"/>
  <c r="Q179" i="9"/>
  <c r="T264" i="9"/>
  <c r="E264" i="9"/>
  <c r="U264" i="9"/>
  <c r="F264" i="9"/>
  <c r="S264" i="9"/>
  <c r="G264" i="9"/>
  <c r="D264" i="9"/>
  <c r="V264" i="9"/>
  <c r="E55" i="9"/>
  <c r="V55" i="9"/>
  <c r="T55" i="9"/>
  <c r="G55" i="9"/>
  <c r="U55" i="9"/>
  <c r="S55" i="9"/>
  <c r="D55" i="9"/>
  <c r="F55" i="9"/>
  <c r="T89" i="9"/>
  <c r="E89" i="9"/>
  <c r="U89" i="9"/>
  <c r="D89" i="9"/>
  <c r="S89" i="9"/>
  <c r="V89" i="9"/>
  <c r="F89" i="9"/>
  <c r="G89" i="9"/>
  <c r="E118" i="9"/>
  <c r="T118" i="9"/>
  <c r="G118" i="9"/>
  <c r="U118" i="9"/>
  <c r="V118" i="9"/>
  <c r="F118" i="9"/>
  <c r="S118" i="9"/>
  <c r="D118" i="9"/>
  <c r="G152" i="9"/>
  <c r="S152" i="9"/>
  <c r="D152" i="9"/>
  <c r="U152" i="9"/>
  <c r="V152" i="9"/>
  <c r="T152" i="9"/>
  <c r="F152" i="9"/>
  <c r="E152" i="9"/>
  <c r="E288" i="9"/>
  <c r="U288" i="9"/>
  <c r="V288" i="9"/>
  <c r="D288" i="9"/>
  <c r="T288" i="9"/>
  <c r="S288" i="9"/>
  <c r="F288" i="9"/>
  <c r="G288" i="9"/>
  <c r="E202" i="9"/>
  <c r="U202" i="9"/>
  <c r="V202" i="9"/>
  <c r="F202" i="9"/>
  <c r="T202" i="9"/>
  <c r="G202" i="9"/>
  <c r="S202" i="9"/>
  <c r="D202" i="9"/>
  <c r="G188" i="9"/>
  <c r="U188" i="9"/>
  <c r="T188" i="9"/>
  <c r="D188" i="9"/>
  <c r="F188" i="9"/>
  <c r="E188" i="9"/>
  <c r="V188" i="9"/>
  <c r="S188" i="9"/>
  <c r="R120" i="9"/>
  <c r="R62" i="9"/>
  <c r="Q186" i="9"/>
  <c r="Q64" i="9"/>
  <c r="G317" i="9"/>
  <c r="S317" i="9"/>
  <c r="D317" i="9"/>
  <c r="U317" i="9"/>
  <c r="F317" i="9"/>
  <c r="T317" i="9"/>
  <c r="V317" i="9"/>
  <c r="E317" i="9"/>
  <c r="F240" i="9"/>
  <c r="S240" i="9"/>
  <c r="E240" i="9"/>
  <c r="T240" i="9"/>
  <c r="D240" i="9"/>
  <c r="V240" i="9"/>
  <c r="U240" i="9"/>
  <c r="G240" i="9"/>
  <c r="V201" i="9"/>
  <c r="S201" i="9"/>
  <c r="D201" i="9"/>
  <c r="G201" i="9"/>
  <c r="T201" i="9"/>
  <c r="F201" i="9"/>
  <c r="U201" i="9"/>
  <c r="E201" i="9"/>
  <c r="E87" i="9"/>
  <c r="T87" i="9"/>
  <c r="S87" i="9"/>
  <c r="V87" i="9"/>
  <c r="G87" i="9"/>
  <c r="U87" i="9"/>
  <c r="D87" i="9"/>
  <c r="F87" i="9"/>
  <c r="Q12" i="9"/>
  <c r="Q106" i="9"/>
  <c r="R179" i="9"/>
  <c r="R26" i="9"/>
  <c r="D80" i="9"/>
  <c r="T80" i="9"/>
  <c r="E80" i="9"/>
  <c r="S80" i="9"/>
  <c r="V80" i="9"/>
  <c r="F80" i="9"/>
  <c r="G80" i="9"/>
  <c r="U80" i="9"/>
  <c r="E139" i="9"/>
  <c r="V139" i="9"/>
  <c r="G139" i="9"/>
  <c r="S139" i="9"/>
  <c r="F139" i="9"/>
  <c r="D139" i="9"/>
  <c r="U139" i="9"/>
  <c r="T139" i="9"/>
  <c r="E159" i="9"/>
  <c r="T159" i="9"/>
  <c r="S159" i="9"/>
  <c r="V159" i="9"/>
  <c r="G159" i="9"/>
  <c r="U159" i="9"/>
  <c r="D159" i="9"/>
  <c r="F159" i="9"/>
  <c r="G332" i="9"/>
  <c r="E332" i="9"/>
  <c r="S332" i="9"/>
  <c r="F332" i="9"/>
  <c r="U332" i="9"/>
  <c r="T332" i="9"/>
  <c r="D332" i="9"/>
  <c r="V332" i="9"/>
  <c r="V217" i="9"/>
  <c r="S217" i="9"/>
  <c r="F217" i="9"/>
  <c r="U217" i="9"/>
  <c r="G217" i="9"/>
  <c r="E217" i="9"/>
  <c r="T217" i="9"/>
  <c r="D217" i="9"/>
  <c r="E223" i="9"/>
  <c r="U223" i="9"/>
  <c r="G223" i="9"/>
  <c r="T223" i="9"/>
  <c r="F223" i="9"/>
  <c r="V223" i="9"/>
  <c r="S223" i="9"/>
  <c r="D223" i="9"/>
  <c r="G253" i="9"/>
  <c r="S253" i="9"/>
  <c r="U253" i="9"/>
  <c r="F253" i="9"/>
  <c r="T253" i="9"/>
  <c r="D253" i="9"/>
  <c r="V253" i="9"/>
  <c r="E253" i="9"/>
  <c r="G237" i="9"/>
  <c r="U237" i="9"/>
  <c r="D237" i="9"/>
  <c r="V237" i="9"/>
  <c r="S237" i="9"/>
  <c r="T237" i="9"/>
  <c r="F237" i="9"/>
  <c r="E237" i="9"/>
  <c r="D129" i="9"/>
  <c r="U129" i="9"/>
  <c r="F129" i="9"/>
  <c r="V129" i="9"/>
  <c r="E129" i="9"/>
  <c r="S129" i="9"/>
  <c r="G129" i="9"/>
  <c r="T129" i="9"/>
  <c r="R303" i="9"/>
  <c r="R127" i="9"/>
  <c r="R324" i="9"/>
  <c r="R145" i="9"/>
  <c r="Q152" i="9"/>
  <c r="Q162" i="9"/>
  <c r="Q235" i="9"/>
  <c r="Q188" i="9"/>
  <c r="R332" i="9"/>
  <c r="R195" i="9"/>
  <c r="Q200" i="9"/>
  <c r="Q207" i="9"/>
  <c r="Q163" i="9"/>
  <c r="Q236" i="9"/>
  <c r="H125" i="9"/>
  <c r="H241" i="9"/>
  <c r="P243" i="8"/>
  <c r="Q125" i="9" s="1"/>
  <c r="O243" i="8"/>
  <c r="Q70" i="9"/>
  <c r="Q248" i="9"/>
  <c r="R277" i="9"/>
  <c r="Q277" i="9"/>
  <c r="Q288" i="9"/>
  <c r="H132" i="9"/>
  <c r="H333" i="9"/>
  <c r="P335" i="8"/>
  <c r="Q132" i="9" s="1"/>
  <c r="O335" i="8"/>
  <c r="R333" i="9" s="1"/>
  <c r="R243" i="9"/>
  <c r="R344" i="9"/>
  <c r="Q316" i="9"/>
  <c r="Q45" i="9"/>
  <c r="Q72" i="9"/>
  <c r="Q26" i="9"/>
  <c r="Q346" i="9"/>
  <c r="Q105" i="9"/>
  <c r="R294" i="9"/>
  <c r="G56" i="9"/>
  <c r="D56" i="9"/>
  <c r="U56" i="9"/>
  <c r="E56" i="9"/>
  <c r="V56" i="9"/>
  <c r="S56" i="9"/>
  <c r="F56" i="9"/>
  <c r="T56" i="9"/>
  <c r="E70" i="9"/>
  <c r="S70" i="9"/>
  <c r="V70" i="9"/>
  <c r="U70" i="9"/>
  <c r="T70" i="9"/>
  <c r="G70" i="9"/>
  <c r="D70" i="9"/>
  <c r="F70" i="9"/>
  <c r="D321" i="9"/>
  <c r="T321" i="9"/>
  <c r="E321" i="9"/>
  <c r="V321" i="9"/>
  <c r="F321" i="9"/>
  <c r="S321" i="9"/>
  <c r="G321" i="9"/>
  <c r="U321" i="9"/>
  <c r="E10" i="9"/>
  <c r="S10" i="9"/>
  <c r="D10" i="9"/>
  <c r="T10" i="9"/>
  <c r="F10" i="9"/>
  <c r="U10" i="9"/>
  <c r="G10" i="9"/>
  <c r="V10" i="9"/>
  <c r="T41" i="9"/>
  <c r="E41" i="9"/>
  <c r="U41" i="9"/>
  <c r="D41" i="9"/>
  <c r="S41" i="9"/>
  <c r="V41" i="9"/>
  <c r="F41" i="9"/>
  <c r="G41" i="9"/>
  <c r="E62" i="9"/>
  <c r="S62" i="9"/>
  <c r="D62" i="9"/>
  <c r="V62" i="9"/>
  <c r="F62" i="9"/>
  <c r="T62" i="9"/>
  <c r="G62" i="9"/>
  <c r="U62" i="9"/>
  <c r="D148" i="9"/>
  <c r="U148" i="9"/>
  <c r="S148" i="9"/>
  <c r="E148" i="9"/>
  <c r="V148" i="9"/>
  <c r="T148" i="9"/>
  <c r="F148" i="9"/>
  <c r="G148" i="9"/>
  <c r="E28" i="9"/>
  <c r="U28" i="9"/>
  <c r="G28" i="9"/>
  <c r="T28" i="9"/>
  <c r="S28" i="9"/>
  <c r="D28" i="9"/>
  <c r="F28" i="9"/>
  <c r="V28" i="9"/>
  <c r="G221" i="9"/>
  <c r="T221" i="9"/>
  <c r="F221" i="9"/>
  <c r="E221" i="9"/>
  <c r="V221" i="9"/>
  <c r="S221" i="9"/>
  <c r="U221" i="9"/>
  <c r="D221" i="9"/>
  <c r="D204" i="9"/>
  <c r="U204" i="9"/>
  <c r="T204" i="9"/>
  <c r="E204" i="9"/>
  <c r="F204" i="9"/>
  <c r="G204" i="9"/>
  <c r="V204" i="9"/>
  <c r="S204" i="9"/>
  <c r="D113" i="9"/>
  <c r="U113" i="9"/>
  <c r="F113" i="9"/>
  <c r="G113" i="9"/>
  <c r="T113" i="9"/>
  <c r="S113" i="9"/>
  <c r="V113" i="9"/>
  <c r="E113" i="9"/>
  <c r="G269" i="9"/>
  <c r="D269" i="9"/>
  <c r="V269" i="9"/>
  <c r="S269" i="9"/>
  <c r="T269" i="9"/>
  <c r="E269" i="9"/>
  <c r="U269" i="9"/>
  <c r="F269" i="9"/>
  <c r="G216" i="9"/>
  <c r="E216" i="9"/>
  <c r="U216" i="9"/>
  <c r="D216" i="9"/>
  <c r="V216" i="9"/>
  <c r="S216" i="9"/>
  <c r="F216" i="9"/>
  <c r="T216" i="9"/>
  <c r="Q85" i="9"/>
  <c r="Q135" i="9"/>
  <c r="R54" i="9"/>
  <c r="R191" i="9"/>
  <c r="R34" i="9"/>
  <c r="R196" i="9"/>
  <c r="P11" i="9"/>
  <c r="P199" i="9"/>
  <c r="R41" i="9"/>
  <c r="R210" i="9"/>
  <c r="R309" i="9"/>
  <c r="R234" i="9"/>
  <c r="P156" i="9"/>
  <c r="P237" i="9"/>
  <c r="R6" i="9"/>
  <c r="R244" i="9"/>
  <c r="R165" i="9"/>
  <c r="R249" i="9"/>
  <c r="P58" i="9"/>
  <c r="P289" i="9"/>
  <c r="H113" i="9"/>
  <c r="P303" i="8"/>
  <c r="O303" i="8"/>
  <c r="R301" i="9" s="1"/>
  <c r="R18" i="9"/>
  <c r="R91" i="9"/>
  <c r="R51" i="9"/>
  <c r="D289" i="9"/>
  <c r="T289" i="9"/>
  <c r="E289" i="9"/>
  <c r="S289" i="9"/>
  <c r="V289" i="9"/>
  <c r="F289" i="9"/>
  <c r="U289" i="9"/>
  <c r="G289" i="9"/>
  <c r="E94" i="9"/>
  <c r="S94" i="9"/>
  <c r="D94" i="9"/>
  <c r="V94" i="9"/>
  <c r="F94" i="9"/>
  <c r="T94" i="9"/>
  <c r="G94" i="9"/>
  <c r="U94" i="9"/>
  <c r="E320" i="9"/>
  <c r="S320" i="9"/>
  <c r="D320" i="9"/>
  <c r="F320" i="9"/>
  <c r="G320" i="9"/>
  <c r="U320" i="9"/>
  <c r="T320" i="9"/>
  <c r="V320" i="9"/>
  <c r="E254" i="9"/>
  <c r="T254" i="9"/>
  <c r="D254" i="9"/>
  <c r="S254" i="9"/>
  <c r="G254" i="9"/>
  <c r="U254" i="9"/>
  <c r="V254" i="9"/>
  <c r="F254" i="9"/>
  <c r="E226" i="9"/>
  <c r="V226" i="9"/>
  <c r="T226" i="9"/>
  <c r="F226" i="9"/>
  <c r="S226" i="9"/>
  <c r="G226" i="9"/>
  <c r="D226" i="9"/>
  <c r="U226" i="9"/>
  <c r="T9" i="9"/>
  <c r="F9" i="9"/>
  <c r="U9" i="9"/>
  <c r="D9" i="9"/>
  <c r="S9" i="9"/>
  <c r="V9" i="9"/>
  <c r="E9" i="9"/>
  <c r="G9" i="9"/>
  <c r="E150" i="9"/>
  <c r="T150" i="9"/>
  <c r="U150" i="9"/>
  <c r="F150" i="9"/>
  <c r="V150" i="9"/>
  <c r="G150" i="9"/>
  <c r="S150" i="9"/>
  <c r="D150" i="9"/>
  <c r="E194" i="9"/>
  <c r="U194" i="9"/>
  <c r="T194" i="9"/>
  <c r="G194" i="9"/>
  <c r="S194" i="9"/>
  <c r="V194" i="9"/>
  <c r="D194" i="9"/>
  <c r="F194" i="9"/>
  <c r="E228" i="9"/>
  <c r="S228" i="9"/>
  <c r="U228" i="9"/>
  <c r="V228" i="9"/>
  <c r="D228" i="9"/>
  <c r="G228" i="9"/>
  <c r="T228" i="9"/>
  <c r="F228" i="9"/>
  <c r="R152" i="9"/>
  <c r="Q334" i="9"/>
  <c r="R155" i="9"/>
  <c r="R197" i="9"/>
  <c r="Q182" i="9"/>
  <c r="Q231" i="9"/>
  <c r="Q256" i="9"/>
  <c r="Q226" i="9"/>
  <c r="Q55" i="9"/>
  <c r="Q286" i="9"/>
  <c r="Q16" i="9"/>
  <c r="Q304" i="9"/>
  <c r="R93" i="9"/>
  <c r="E151" i="9"/>
  <c r="S151" i="9"/>
  <c r="U151" i="9"/>
  <c r="F151" i="9"/>
  <c r="V151" i="9"/>
  <c r="G151" i="9"/>
  <c r="D151" i="9"/>
  <c r="T151" i="9"/>
  <c r="E171" i="9"/>
  <c r="V171" i="9"/>
  <c r="F171" i="9"/>
  <c r="G171" i="9"/>
  <c r="S171" i="9"/>
  <c r="T171" i="9"/>
  <c r="D171" i="9"/>
  <c r="U171" i="9"/>
  <c r="E178" i="9"/>
  <c r="V178" i="9"/>
  <c r="T178" i="9"/>
  <c r="F178" i="9"/>
  <c r="S178" i="9"/>
  <c r="G178" i="9"/>
  <c r="D178" i="9"/>
  <c r="U178" i="9"/>
  <c r="E187" i="9"/>
  <c r="V187" i="9"/>
  <c r="T187" i="9"/>
  <c r="S187" i="9"/>
  <c r="D187" i="9"/>
  <c r="G187" i="9"/>
  <c r="U187" i="9"/>
  <c r="F187" i="9"/>
  <c r="E203" i="9"/>
  <c r="F203" i="9"/>
  <c r="G203" i="9"/>
  <c r="U203" i="9"/>
  <c r="T203" i="9"/>
  <c r="S203" i="9"/>
  <c r="V203" i="9"/>
  <c r="D203" i="9"/>
  <c r="E211" i="9"/>
  <c r="S211" i="9"/>
  <c r="D211" i="9"/>
  <c r="V211" i="9"/>
  <c r="G211" i="9"/>
  <c r="T211" i="9"/>
  <c r="F211" i="9"/>
  <c r="U211" i="9"/>
  <c r="E235" i="9"/>
  <c r="T235" i="9"/>
  <c r="F235" i="9"/>
  <c r="U235" i="9"/>
  <c r="S235" i="9"/>
  <c r="D235" i="9"/>
  <c r="V235" i="9"/>
  <c r="G235" i="9"/>
  <c r="E243" i="9"/>
  <c r="T243" i="9"/>
  <c r="D243" i="9"/>
  <c r="V243" i="9"/>
  <c r="G243" i="9"/>
  <c r="S243" i="9"/>
  <c r="F243" i="9"/>
  <c r="U243" i="9"/>
  <c r="E247" i="9"/>
  <c r="U247" i="9"/>
  <c r="G247" i="9"/>
  <c r="V247" i="9"/>
  <c r="T247" i="9"/>
  <c r="F247" i="9"/>
  <c r="S247" i="9"/>
  <c r="D247" i="9"/>
  <c r="E270" i="9"/>
  <c r="U270" i="9"/>
  <c r="D270" i="9"/>
  <c r="V270" i="9"/>
  <c r="F270" i="9"/>
  <c r="S270" i="9"/>
  <c r="G270" i="9"/>
  <c r="T270" i="9"/>
  <c r="E279" i="9"/>
  <c r="U279" i="9"/>
  <c r="G279" i="9"/>
  <c r="V279" i="9"/>
  <c r="T279" i="9"/>
  <c r="F279" i="9"/>
  <c r="D279" i="9"/>
  <c r="S279" i="9"/>
  <c r="E287" i="9"/>
  <c r="U287" i="9"/>
  <c r="G287" i="9"/>
  <c r="S287" i="9"/>
  <c r="F287" i="9"/>
  <c r="V287" i="9"/>
  <c r="D287" i="9"/>
  <c r="T287" i="9"/>
  <c r="E295" i="9"/>
  <c r="U295" i="9"/>
  <c r="G295" i="9"/>
  <c r="T295" i="9"/>
  <c r="D295" i="9"/>
  <c r="V295" i="9"/>
  <c r="S295" i="9"/>
  <c r="F295" i="9"/>
  <c r="F300" i="9"/>
  <c r="E300" i="9"/>
  <c r="D300" i="9"/>
  <c r="U300" i="9"/>
  <c r="S300" i="9"/>
  <c r="T300" i="9"/>
  <c r="V300" i="9"/>
  <c r="G300" i="9"/>
  <c r="E346" i="9"/>
  <c r="T346" i="9"/>
  <c r="U346" i="9"/>
  <c r="G346" i="9"/>
  <c r="S346" i="9"/>
  <c r="V346" i="9"/>
  <c r="F346" i="9"/>
  <c r="D346" i="9"/>
  <c r="P185" i="8"/>
  <c r="O185" i="8"/>
  <c r="Q134" i="9"/>
  <c r="Q99" i="9"/>
  <c r="Q57" i="9"/>
  <c r="Q211" i="9"/>
  <c r="Q107" i="9"/>
  <c r="Q214" i="9"/>
  <c r="H104" i="9"/>
  <c r="H225" i="9"/>
  <c r="P227" i="8"/>
  <c r="O227" i="8"/>
  <c r="R310" i="9"/>
  <c r="R228" i="9"/>
  <c r="P249" i="9"/>
  <c r="P257" i="9"/>
  <c r="R65" i="9"/>
  <c r="R265" i="9"/>
  <c r="R218" i="9"/>
  <c r="R270" i="9"/>
  <c r="P144" i="9"/>
  <c r="P273" i="9"/>
  <c r="R121" i="9"/>
  <c r="R276" i="9"/>
  <c r="R300" i="9"/>
  <c r="R293" i="9"/>
  <c r="R190" i="9"/>
  <c r="H311" i="9"/>
  <c r="P313" i="8"/>
  <c r="O313" i="8"/>
  <c r="Q312" i="9"/>
  <c r="Q281" i="9"/>
  <c r="R264" i="9"/>
  <c r="R27" i="9"/>
  <c r="P211" i="9"/>
  <c r="P102" i="9"/>
  <c r="P99" i="9"/>
  <c r="P203" i="9"/>
  <c r="P17" i="9"/>
  <c r="P235" i="9"/>
  <c r="P9" i="9"/>
  <c r="P267" i="9"/>
  <c r="P73" i="9"/>
  <c r="P299" i="9"/>
  <c r="P197" i="9"/>
  <c r="P282" i="9"/>
  <c r="P68" i="9"/>
  <c r="P178" i="9"/>
  <c r="P196" i="9"/>
  <c r="P221" i="9"/>
  <c r="P7" i="9"/>
  <c r="P253" i="9"/>
  <c r="P140" i="9"/>
  <c r="P285" i="9"/>
  <c r="P38" i="9"/>
  <c r="P317" i="9"/>
  <c r="P88" i="9"/>
  <c r="P343" i="9"/>
  <c r="P189" i="9"/>
  <c r="P231" i="9"/>
  <c r="P16" i="9"/>
  <c r="P304" i="9"/>
  <c r="P256" i="9"/>
  <c r="P336" i="9"/>
  <c r="P103" i="9"/>
  <c r="P66" i="9"/>
  <c r="P314" i="9"/>
  <c r="P95" i="9"/>
  <c r="P78" i="9"/>
  <c r="P100" i="9"/>
  <c r="P215" i="9"/>
  <c r="P206" i="9"/>
  <c r="P165" i="9"/>
  <c r="P218" i="9"/>
  <c r="P270" i="9"/>
  <c r="P192" i="9"/>
  <c r="P147" i="9"/>
  <c r="P334" i="9"/>
  <c r="P93" i="9"/>
  <c r="P101" i="9"/>
  <c r="P301" i="9"/>
  <c r="P277" i="9"/>
  <c r="P216" i="9"/>
  <c r="P330" i="9"/>
  <c r="Q68" i="9"/>
  <c r="Q178" i="9"/>
  <c r="E59" i="9"/>
  <c r="S59" i="9"/>
  <c r="T59" i="9"/>
  <c r="D59" i="9"/>
  <c r="U59" i="9"/>
  <c r="F59" i="9"/>
  <c r="V59" i="9"/>
  <c r="G59" i="9"/>
  <c r="D209" i="9"/>
  <c r="U209" i="9"/>
  <c r="E209" i="9"/>
  <c r="T209" i="9"/>
  <c r="G209" i="9"/>
  <c r="V209" i="9"/>
  <c r="F209" i="9"/>
  <c r="S209" i="9"/>
  <c r="D324" i="9"/>
  <c r="S324" i="9"/>
  <c r="V324" i="9"/>
  <c r="G324" i="9"/>
  <c r="T324" i="9"/>
  <c r="F324" i="9"/>
  <c r="U324" i="9"/>
  <c r="E324" i="9"/>
  <c r="E331" i="9"/>
  <c r="T331" i="9"/>
  <c r="F331" i="9"/>
  <c r="U331" i="9"/>
  <c r="S331" i="9"/>
  <c r="V331" i="9"/>
  <c r="D331" i="9"/>
  <c r="G331" i="9"/>
  <c r="Q238" i="9"/>
  <c r="Q138" i="9"/>
  <c r="R47" i="9"/>
  <c r="R144" i="9"/>
  <c r="Q232" i="9"/>
  <c r="Q74" i="9"/>
  <c r="R275" i="9"/>
  <c r="R13" i="9"/>
  <c r="D177" i="9"/>
  <c r="U177" i="9"/>
  <c r="F177" i="9"/>
  <c r="G177" i="9"/>
  <c r="T177" i="9"/>
  <c r="S177" i="9"/>
  <c r="E177" i="9"/>
  <c r="V177" i="9"/>
  <c r="Q198" i="9"/>
  <c r="Q148" i="9"/>
  <c r="R348" i="9"/>
  <c r="R173" i="9"/>
  <c r="R172" i="9"/>
  <c r="R94" i="9"/>
  <c r="Q87" i="9"/>
  <c r="Q6" i="9"/>
  <c r="R189" i="9"/>
  <c r="R240" i="9"/>
  <c r="U3" i="9"/>
  <c r="E3" i="9"/>
  <c r="D3" i="9"/>
  <c r="G3" i="9"/>
  <c r="T3" i="9"/>
  <c r="S3" i="9"/>
  <c r="V3" i="9"/>
  <c r="F3" i="9"/>
  <c r="E31" i="9"/>
  <c r="V31" i="9"/>
  <c r="G31" i="9"/>
  <c r="F31" i="9"/>
  <c r="T31" i="9"/>
  <c r="S31" i="9"/>
  <c r="U31" i="9"/>
  <c r="D31" i="9"/>
  <c r="T93" i="9"/>
  <c r="D93" i="9"/>
  <c r="E93" i="9"/>
  <c r="U93" i="9"/>
  <c r="F93" i="9"/>
  <c r="G93" i="9"/>
  <c r="S93" i="9"/>
  <c r="V93" i="9"/>
  <c r="D328" i="9"/>
  <c r="V328" i="9"/>
  <c r="T328" i="9"/>
  <c r="E328" i="9"/>
  <c r="S328" i="9"/>
  <c r="F328" i="9"/>
  <c r="G328" i="9"/>
  <c r="U328" i="9"/>
  <c r="T229" i="9"/>
  <c r="E229" i="9"/>
  <c r="S229" i="9"/>
  <c r="D229" i="9"/>
  <c r="U229" i="9"/>
  <c r="G229" i="9"/>
  <c r="V229" i="9"/>
  <c r="F229" i="9"/>
  <c r="E314" i="9"/>
  <c r="T314" i="9"/>
  <c r="U314" i="9"/>
  <c r="G314" i="9"/>
  <c r="S314" i="9"/>
  <c r="V314" i="9"/>
  <c r="D314" i="9"/>
  <c r="F314" i="9"/>
  <c r="D337" i="9"/>
  <c r="T337" i="9"/>
  <c r="E337" i="9"/>
  <c r="U337" i="9"/>
  <c r="G337" i="9"/>
  <c r="V337" i="9"/>
  <c r="F337" i="9"/>
  <c r="S337" i="9"/>
  <c r="Q267" i="9"/>
  <c r="Q128" i="9"/>
  <c r="H45" i="9"/>
  <c r="P153" i="8"/>
  <c r="Q151" i="9" s="1"/>
  <c r="O153" i="8"/>
  <c r="R151" i="9" s="1"/>
  <c r="R272" i="9"/>
  <c r="R158" i="9"/>
  <c r="P77" i="9"/>
  <c r="P161" i="9"/>
  <c r="Q161" i="9"/>
  <c r="Q180" i="9"/>
  <c r="P154" i="9"/>
  <c r="P321" i="9"/>
  <c r="R320" i="9"/>
  <c r="R126" i="9"/>
  <c r="R82" i="9"/>
  <c r="R327" i="9"/>
  <c r="E23" i="9"/>
  <c r="V23" i="9"/>
  <c r="T23" i="9"/>
  <c r="G23" i="9"/>
  <c r="U23" i="9"/>
  <c r="S23" i="9"/>
  <c r="D23" i="9"/>
  <c r="F23" i="9"/>
  <c r="V233" i="9"/>
  <c r="S233" i="9"/>
  <c r="T233" i="9"/>
  <c r="E233" i="9"/>
  <c r="D233" i="9"/>
  <c r="G233" i="9"/>
  <c r="F233" i="9"/>
  <c r="U233" i="9"/>
  <c r="E107" i="9"/>
  <c r="U107" i="9"/>
  <c r="G107" i="9"/>
  <c r="V107" i="9"/>
  <c r="T107" i="9"/>
  <c r="F107" i="9"/>
  <c r="D107" i="9"/>
  <c r="S107" i="9"/>
  <c r="E147" i="9"/>
  <c r="V147" i="9"/>
  <c r="F147" i="9"/>
  <c r="D147" i="9"/>
  <c r="U147" i="9"/>
  <c r="S147" i="9"/>
  <c r="G147" i="9"/>
  <c r="T147" i="9"/>
  <c r="G333" i="9"/>
  <c r="D333" i="9"/>
  <c r="V333" i="9"/>
  <c r="S333" i="9"/>
  <c r="T333" i="9"/>
  <c r="E333" i="9"/>
  <c r="U333" i="9"/>
  <c r="F333" i="9"/>
  <c r="R164" i="9"/>
  <c r="R213" i="9"/>
  <c r="R56" i="9"/>
  <c r="Q120" i="9"/>
  <c r="Q62" i="9"/>
  <c r="R186" i="9"/>
  <c r="R64" i="9"/>
  <c r="Q79" i="9"/>
  <c r="Q30" i="9"/>
  <c r="E135" i="9"/>
  <c r="T135" i="9"/>
  <c r="V135" i="9"/>
  <c r="G135" i="9"/>
  <c r="S135" i="9"/>
  <c r="D135" i="9"/>
  <c r="F135" i="9"/>
  <c r="U135" i="9"/>
  <c r="R69" i="9"/>
  <c r="R24" i="9"/>
  <c r="D84" i="9"/>
  <c r="V84" i="9"/>
  <c r="F84" i="9"/>
  <c r="E84" i="9"/>
  <c r="U84" i="9"/>
  <c r="S84" i="9"/>
  <c r="G84" i="9"/>
  <c r="T84" i="9"/>
  <c r="E35" i="9"/>
  <c r="T35" i="9"/>
  <c r="D35" i="9"/>
  <c r="V35" i="9"/>
  <c r="F35" i="9"/>
  <c r="S35" i="9"/>
  <c r="G35" i="9"/>
  <c r="U35" i="9"/>
  <c r="E26" i="9"/>
  <c r="S26" i="9"/>
  <c r="D26" i="9"/>
  <c r="T26" i="9"/>
  <c r="F26" i="9"/>
  <c r="U26" i="9"/>
  <c r="V26" i="9"/>
  <c r="G26" i="9"/>
  <c r="D192" i="9"/>
  <c r="T192" i="9"/>
  <c r="E192" i="9"/>
  <c r="U192" i="9"/>
  <c r="G192" i="9"/>
  <c r="F192" i="9"/>
  <c r="V192" i="9"/>
  <c r="S192" i="9"/>
  <c r="R315" i="9"/>
  <c r="R15" i="9"/>
  <c r="E166" i="9"/>
  <c r="U166" i="9"/>
  <c r="V166" i="9"/>
  <c r="G166" i="9"/>
  <c r="S166" i="9"/>
  <c r="F166" i="9"/>
  <c r="D166" i="9"/>
  <c r="T166" i="9"/>
  <c r="U341" i="9"/>
  <c r="E341" i="9"/>
  <c r="G341" i="9"/>
  <c r="V341" i="9"/>
  <c r="F341" i="9"/>
  <c r="T341" i="9"/>
  <c r="D341" i="9"/>
  <c r="S341" i="9"/>
  <c r="E207" i="9"/>
  <c r="U207" i="9"/>
  <c r="G207" i="9"/>
  <c r="F207" i="9"/>
  <c r="D207" i="9"/>
  <c r="T207" i="9"/>
  <c r="S207" i="9"/>
  <c r="V207" i="9"/>
  <c r="E231" i="9"/>
  <c r="U231" i="9"/>
  <c r="G231" i="9"/>
  <c r="T231" i="9"/>
  <c r="D231" i="9"/>
  <c r="V231" i="9"/>
  <c r="S231" i="9"/>
  <c r="F231" i="9"/>
  <c r="E258" i="9"/>
  <c r="S258" i="9"/>
  <c r="G258" i="9"/>
  <c r="U258" i="9"/>
  <c r="F258" i="9"/>
  <c r="D258" i="9"/>
  <c r="V258" i="9"/>
  <c r="T258" i="9"/>
  <c r="E263" i="9"/>
  <c r="U263" i="9"/>
  <c r="G263" i="9"/>
  <c r="T263" i="9"/>
  <c r="V263" i="9"/>
  <c r="D263" i="9"/>
  <c r="S263" i="9"/>
  <c r="F263" i="9"/>
  <c r="G268" i="9"/>
  <c r="T268" i="9"/>
  <c r="S268" i="9"/>
  <c r="E268" i="9"/>
  <c r="V268" i="9"/>
  <c r="F268" i="9"/>
  <c r="D268" i="9"/>
  <c r="U268" i="9"/>
  <c r="E291" i="9"/>
  <c r="T291" i="9"/>
  <c r="D291" i="9"/>
  <c r="S291" i="9"/>
  <c r="V291" i="9"/>
  <c r="G291" i="9"/>
  <c r="U291" i="9"/>
  <c r="F291" i="9"/>
  <c r="E298" i="9"/>
  <c r="T298" i="9"/>
  <c r="U298" i="9"/>
  <c r="G298" i="9"/>
  <c r="S298" i="9"/>
  <c r="F298" i="9"/>
  <c r="D298" i="9"/>
  <c r="V298" i="9"/>
  <c r="E347" i="9"/>
  <c r="T347" i="9"/>
  <c r="V347" i="9"/>
  <c r="F347" i="9"/>
  <c r="D347" i="9"/>
  <c r="U347" i="9"/>
  <c r="G347" i="9"/>
  <c r="S347" i="9"/>
  <c r="Q329" i="9"/>
  <c r="Q147" i="9"/>
  <c r="R114" i="9"/>
  <c r="R149" i="9"/>
  <c r="Q332" i="9"/>
  <c r="Q195" i="9"/>
  <c r="Q196" i="9"/>
  <c r="Q221" i="9"/>
  <c r="R163" i="9"/>
  <c r="R236" i="9"/>
  <c r="P125" i="9"/>
  <c r="P241" i="9"/>
  <c r="R70" i="9"/>
  <c r="P132" i="9"/>
  <c r="P333" i="9"/>
  <c r="R316" i="9"/>
  <c r="R45" i="9"/>
  <c r="R72" i="9"/>
  <c r="R53" i="9"/>
  <c r="R130" i="9"/>
  <c r="R95" i="9"/>
  <c r="R346" i="9"/>
  <c r="R105" i="9"/>
  <c r="Q100" i="9"/>
  <c r="Q42" i="9"/>
  <c r="Q39" i="9"/>
  <c r="Q143" i="9"/>
  <c r="Q19" i="9"/>
  <c r="Q102" i="9"/>
  <c r="T213" i="9"/>
  <c r="E213" i="9"/>
  <c r="G213" i="9"/>
  <c r="V213" i="9"/>
  <c r="F213" i="9"/>
  <c r="U213" i="9"/>
  <c r="S213" i="9"/>
  <c r="D213" i="9"/>
  <c r="F236" i="9"/>
  <c r="D236" i="9"/>
  <c r="U236" i="9"/>
  <c r="S236" i="9"/>
  <c r="G236" i="9"/>
  <c r="V236" i="9"/>
  <c r="T236" i="9"/>
  <c r="E236" i="9"/>
  <c r="E154" i="9"/>
  <c r="S154" i="9"/>
  <c r="T154" i="9"/>
  <c r="G154" i="9"/>
  <c r="U154" i="9"/>
  <c r="F154" i="9"/>
  <c r="D154" i="9"/>
  <c r="V154" i="9"/>
  <c r="E191" i="9"/>
  <c r="T191" i="9"/>
  <c r="S191" i="9"/>
  <c r="V191" i="9"/>
  <c r="G191" i="9"/>
  <c r="U191" i="9"/>
  <c r="D191" i="9"/>
  <c r="F191" i="9"/>
  <c r="E199" i="9"/>
  <c r="S199" i="9"/>
  <c r="F199" i="9"/>
  <c r="U199" i="9"/>
  <c r="D199" i="9"/>
  <c r="T199" i="9"/>
  <c r="V199" i="9"/>
  <c r="G199" i="9"/>
  <c r="E215" i="9"/>
  <c r="U215" i="9"/>
  <c r="G215" i="9"/>
  <c r="V215" i="9"/>
  <c r="T215" i="9"/>
  <c r="F215" i="9"/>
  <c r="D215" i="9"/>
  <c r="S215" i="9"/>
  <c r="E234" i="9"/>
  <c r="T234" i="9"/>
  <c r="G234" i="9"/>
  <c r="S234" i="9"/>
  <c r="V234" i="9"/>
  <c r="F234" i="9"/>
  <c r="U234" i="9"/>
  <c r="D234" i="9"/>
  <c r="E246" i="9"/>
  <c r="U246" i="9"/>
  <c r="S246" i="9"/>
  <c r="G246" i="9"/>
  <c r="T246" i="9"/>
  <c r="V246" i="9"/>
  <c r="F246" i="9"/>
  <c r="D246" i="9"/>
  <c r="E255" i="9"/>
  <c r="U255" i="9"/>
  <c r="G255" i="9"/>
  <c r="S255" i="9"/>
  <c r="F255" i="9"/>
  <c r="V255" i="9"/>
  <c r="D255" i="9"/>
  <c r="T255" i="9"/>
  <c r="E278" i="9"/>
  <c r="T278" i="9"/>
  <c r="V278" i="9"/>
  <c r="G278" i="9"/>
  <c r="D278" i="9"/>
  <c r="S278" i="9"/>
  <c r="U278" i="9"/>
  <c r="F278" i="9"/>
  <c r="E299" i="9"/>
  <c r="T299" i="9"/>
  <c r="F299" i="9"/>
  <c r="U299" i="9"/>
  <c r="S299" i="9"/>
  <c r="D299" i="9"/>
  <c r="G299" i="9"/>
  <c r="V299" i="9"/>
  <c r="E319" i="9"/>
  <c r="U319" i="9"/>
  <c r="G319" i="9"/>
  <c r="S319" i="9"/>
  <c r="F319" i="9"/>
  <c r="V319" i="9"/>
  <c r="D319" i="9"/>
  <c r="T319" i="9"/>
  <c r="E327" i="9"/>
  <c r="U327" i="9"/>
  <c r="G327" i="9"/>
  <c r="T327" i="9"/>
  <c r="V327" i="9"/>
  <c r="D327" i="9"/>
  <c r="S327" i="9"/>
  <c r="F327" i="9"/>
  <c r="Q34" i="9"/>
  <c r="R203" i="9"/>
  <c r="R204" i="9"/>
  <c r="P217" i="8"/>
  <c r="Q215" i="9" s="1"/>
  <c r="O217" i="8"/>
  <c r="R282" i="9" s="1"/>
  <c r="Q309" i="9"/>
  <c r="Q234" i="9"/>
  <c r="R124" i="9"/>
  <c r="Q67" i="9"/>
  <c r="P113" i="9"/>
  <c r="R256" i="9"/>
  <c r="R336" i="9"/>
  <c r="Q91" i="9"/>
  <c r="Q51" i="9"/>
  <c r="Q325" i="9"/>
  <c r="Q59" i="9"/>
  <c r="V7" i="9"/>
  <c r="T7" i="9"/>
  <c r="U7" i="9"/>
  <c r="F7" i="9"/>
  <c r="G7" i="9"/>
  <c r="D7" i="9"/>
  <c r="E7" i="9"/>
  <c r="S7" i="9"/>
  <c r="U38" i="9"/>
  <c r="E38" i="9"/>
  <c r="V38" i="9"/>
  <c r="F38" i="9"/>
  <c r="S38" i="9"/>
  <c r="G38" i="9"/>
  <c r="T38" i="9"/>
  <c r="D38" i="9"/>
  <c r="G172" i="9"/>
  <c r="E172" i="9"/>
  <c r="S172" i="9"/>
  <c r="T172" i="9"/>
  <c r="D172" i="9"/>
  <c r="F172" i="9"/>
  <c r="V172" i="9"/>
  <c r="U172" i="9"/>
  <c r="G220" i="9"/>
  <c r="E220" i="9"/>
  <c r="S220" i="9"/>
  <c r="T220" i="9"/>
  <c r="F220" i="9"/>
  <c r="U220" i="9"/>
  <c r="D220" i="9"/>
  <c r="V220" i="9"/>
  <c r="E307" i="9"/>
  <c r="T307" i="9"/>
  <c r="D307" i="9"/>
  <c r="V307" i="9"/>
  <c r="G307" i="9"/>
  <c r="S307" i="9"/>
  <c r="F307" i="9"/>
  <c r="U307" i="9"/>
  <c r="Q335" i="9"/>
  <c r="Q160" i="9"/>
  <c r="H33" i="9"/>
  <c r="O179" i="8"/>
  <c r="P179" i="8"/>
  <c r="Q177" i="9" s="1"/>
  <c r="R334" i="9"/>
  <c r="R182" i="9"/>
  <c r="R200" i="9"/>
  <c r="H215" i="9"/>
  <c r="R248" i="9"/>
  <c r="R208" i="9"/>
  <c r="Q110" i="9"/>
  <c r="Q224" i="9"/>
  <c r="I210" i="9"/>
  <c r="I229" i="9"/>
  <c r="R159" i="9"/>
  <c r="R16" i="9"/>
  <c r="R304" i="9"/>
  <c r="Q142" i="9"/>
  <c r="R133" i="9"/>
  <c r="R63" i="9"/>
  <c r="R135" i="9"/>
  <c r="R83" i="9"/>
  <c r="Q328" i="9"/>
  <c r="Q115" i="9"/>
  <c r="Q323" i="9"/>
  <c r="Q343" i="9"/>
  <c r="R252" i="9"/>
  <c r="R33" i="9"/>
  <c r="T45" i="9"/>
  <c r="S45" i="9"/>
  <c r="E45" i="9"/>
  <c r="U45" i="9"/>
  <c r="F45" i="9"/>
  <c r="G45" i="9"/>
  <c r="V45" i="9"/>
  <c r="D45" i="9"/>
  <c r="E206" i="9"/>
  <c r="V206" i="9"/>
  <c r="F206" i="9"/>
  <c r="D206" i="9"/>
  <c r="S206" i="9"/>
  <c r="U206" i="9"/>
  <c r="T206" i="9"/>
  <c r="G206" i="9"/>
  <c r="D68" i="9"/>
  <c r="E68" i="9"/>
  <c r="S68" i="9"/>
  <c r="G68" i="9"/>
  <c r="V68" i="9"/>
  <c r="U68" i="9"/>
  <c r="F68" i="9"/>
  <c r="T68" i="9"/>
  <c r="G108" i="9"/>
  <c r="S108" i="9"/>
  <c r="U108" i="9"/>
  <c r="E108" i="9"/>
  <c r="V108" i="9"/>
  <c r="D108" i="9"/>
  <c r="T108" i="9"/>
  <c r="F108" i="9"/>
  <c r="E99" i="9"/>
  <c r="U99" i="9"/>
  <c r="G99" i="9"/>
  <c r="D99" i="9"/>
  <c r="F99" i="9"/>
  <c r="T99" i="9"/>
  <c r="S99" i="9"/>
  <c r="V99" i="9"/>
  <c r="T57" i="9"/>
  <c r="E57" i="9"/>
  <c r="U57" i="9"/>
  <c r="D57" i="9"/>
  <c r="S57" i="9"/>
  <c r="V57" i="9"/>
  <c r="F57" i="9"/>
  <c r="G57" i="9"/>
  <c r="T17" i="9"/>
  <c r="E17" i="9"/>
  <c r="U17" i="9"/>
  <c r="F17" i="9"/>
  <c r="G17" i="9"/>
  <c r="V17" i="9"/>
  <c r="D17" i="9"/>
  <c r="S17" i="9"/>
  <c r="E176" i="9"/>
  <c r="T176" i="9"/>
  <c r="U176" i="9"/>
  <c r="F176" i="9"/>
  <c r="V176" i="9"/>
  <c r="D176" i="9"/>
  <c r="G176" i="9"/>
  <c r="S176" i="9"/>
  <c r="E290" i="9"/>
  <c r="S290" i="9"/>
  <c r="F290" i="9"/>
  <c r="T290" i="9"/>
  <c r="U290" i="9"/>
  <c r="D290" i="9"/>
  <c r="V290" i="9"/>
  <c r="G290" i="9"/>
  <c r="E218" i="9"/>
  <c r="U218" i="9"/>
  <c r="V218" i="9"/>
  <c r="F218" i="9"/>
  <c r="T218" i="9"/>
  <c r="G218" i="9"/>
  <c r="S218" i="9"/>
  <c r="D218" i="9"/>
  <c r="E195" i="9"/>
  <c r="V195" i="9"/>
  <c r="F195" i="9"/>
  <c r="D195" i="9"/>
  <c r="S195" i="9"/>
  <c r="U195" i="9"/>
  <c r="T195" i="9"/>
  <c r="G195" i="9"/>
  <c r="V297" i="9"/>
  <c r="S297" i="9"/>
  <c r="U297" i="9"/>
  <c r="E297" i="9"/>
  <c r="G297" i="9"/>
  <c r="F297" i="9"/>
  <c r="T297" i="9"/>
  <c r="D297" i="9"/>
  <c r="E190" i="9"/>
  <c r="V190" i="9"/>
  <c r="F190" i="9"/>
  <c r="D190" i="9"/>
  <c r="S190" i="9"/>
  <c r="U190" i="9"/>
  <c r="G190" i="9"/>
  <c r="T190" i="9"/>
  <c r="G284" i="9"/>
  <c r="T284" i="9"/>
  <c r="F284" i="9"/>
  <c r="U284" i="9"/>
  <c r="V284" i="9"/>
  <c r="D284" i="9"/>
  <c r="E284" i="9"/>
  <c r="S284" i="9"/>
  <c r="V185" i="9"/>
  <c r="S185" i="9"/>
  <c r="U185" i="9"/>
  <c r="E185" i="9"/>
  <c r="D185" i="9"/>
  <c r="T185" i="9"/>
  <c r="F185" i="9"/>
  <c r="G185" i="9"/>
  <c r="P104" i="9"/>
  <c r="P225" i="9"/>
  <c r="Q310" i="9"/>
  <c r="Q228" i="9"/>
  <c r="Q145" i="9"/>
  <c r="Q245" i="9"/>
  <c r="R111" i="9"/>
  <c r="R254" i="9"/>
  <c r="Q35" i="9"/>
  <c r="Q260" i="9"/>
  <c r="H195" i="9"/>
  <c r="H279" i="9"/>
  <c r="P281" i="8"/>
  <c r="Q279" i="9" s="1"/>
  <c r="O281" i="8"/>
  <c r="Q241" i="9"/>
  <c r="Q283" i="9"/>
  <c r="Q190" i="9"/>
  <c r="Q295" i="9"/>
  <c r="H229" i="9"/>
  <c r="H305" i="9"/>
  <c r="P307" i="8"/>
  <c r="Q229" i="9" s="1"/>
  <c r="O307" i="8"/>
  <c r="R305" i="9" s="1"/>
  <c r="R222" i="9"/>
  <c r="R49" i="9"/>
  <c r="R281" i="9"/>
  <c r="R21" i="9"/>
  <c r="Q264" i="9"/>
  <c r="Q27" i="9"/>
  <c r="Q263" i="9"/>
  <c r="N352" i="7"/>
  <c r="P107" i="9"/>
  <c r="P214" i="9"/>
  <c r="P124" i="9"/>
  <c r="P246" i="9"/>
  <c r="P153" i="9"/>
  <c r="P278" i="9"/>
  <c r="P291" i="9"/>
  <c r="P310" i="9"/>
  <c r="P228" i="9"/>
  <c r="P342" i="9"/>
  <c r="P64" i="9"/>
  <c r="P298" i="9"/>
  <c r="P126" i="9"/>
  <c r="P130" i="9"/>
  <c r="P283" i="9"/>
  <c r="P226" i="9"/>
  <c r="P250" i="9"/>
  <c r="P258" i="9"/>
  <c r="P262" i="9"/>
  <c r="P290" i="9"/>
  <c r="P27" i="9"/>
  <c r="P322" i="9"/>
  <c r="P239" i="9"/>
  <c r="P349" i="9"/>
  <c r="P34" i="9"/>
  <c r="P6" i="9"/>
  <c r="P244" i="9"/>
  <c r="P35" i="9"/>
  <c r="P260" i="9"/>
  <c r="P121" i="9"/>
  <c r="P276" i="9"/>
  <c r="P158" i="9"/>
  <c r="P292" i="9"/>
  <c r="P137" i="9"/>
  <c r="P324" i="9"/>
  <c r="P180" i="9"/>
  <c r="P340" i="9"/>
  <c r="P12" i="9"/>
  <c r="P106" i="9"/>
  <c r="P131" i="9"/>
  <c r="P170" i="9"/>
  <c r="P120" i="9"/>
  <c r="P320" i="9"/>
  <c r="P115" i="9"/>
  <c r="P57" i="9"/>
  <c r="P22" i="9"/>
  <c r="P233" i="9"/>
  <c r="P111" i="9"/>
  <c r="P254" i="9"/>
  <c r="P204" i="9"/>
  <c r="P275" i="9"/>
  <c r="P123" i="9"/>
  <c r="P297" i="9"/>
  <c r="P300" i="9"/>
  <c r="P293" i="9"/>
  <c r="P185" i="9"/>
  <c r="P346" i="9"/>
  <c r="Q331" i="9"/>
  <c r="Q202" i="9"/>
  <c r="G60" i="9"/>
  <c r="V60" i="9"/>
  <c r="F60" i="9"/>
  <c r="D60" i="9"/>
  <c r="S60" i="9"/>
  <c r="E60" i="9"/>
  <c r="T60" i="9"/>
  <c r="U60" i="9"/>
  <c r="U325" i="9"/>
  <c r="E325" i="9"/>
  <c r="D325" i="9"/>
  <c r="T325" i="9"/>
  <c r="S325" i="9"/>
  <c r="V325" i="9"/>
  <c r="F325" i="9"/>
  <c r="G325" i="9"/>
  <c r="E67" i="9"/>
  <c r="T67" i="9"/>
  <c r="D67" i="9"/>
  <c r="V67" i="9"/>
  <c r="G67" i="9"/>
  <c r="S67" i="9"/>
  <c r="F67" i="9"/>
  <c r="U67" i="9"/>
  <c r="T75" i="9"/>
  <c r="U75" i="9"/>
  <c r="V75" i="9"/>
  <c r="F75" i="9"/>
  <c r="E75" i="9"/>
  <c r="G75" i="9"/>
  <c r="S75" i="9"/>
  <c r="D75" i="9"/>
  <c r="E91" i="9"/>
  <c r="U91" i="9"/>
  <c r="G91" i="9"/>
  <c r="T91" i="9"/>
  <c r="V91" i="9"/>
  <c r="D91" i="9"/>
  <c r="S91" i="9"/>
  <c r="F91" i="9"/>
  <c r="E126" i="9"/>
  <c r="T126" i="9"/>
  <c r="G126" i="9"/>
  <c r="D126" i="9"/>
  <c r="U126" i="9"/>
  <c r="V126" i="9"/>
  <c r="F126" i="9"/>
  <c r="S126" i="9"/>
  <c r="V137" i="9"/>
  <c r="S137" i="9"/>
  <c r="D137" i="9"/>
  <c r="G137" i="9"/>
  <c r="T137" i="9"/>
  <c r="F137" i="9"/>
  <c r="U137" i="9"/>
  <c r="E137" i="9"/>
  <c r="G205" i="9"/>
  <c r="D205" i="9"/>
  <c r="V205" i="9"/>
  <c r="S205" i="9"/>
  <c r="U205" i="9"/>
  <c r="E205" i="9"/>
  <c r="F205" i="9"/>
  <c r="T205" i="9"/>
  <c r="Q258" i="9"/>
  <c r="Q169" i="9"/>
  <c r="R232" i="9"/>
  <c r="R74" i="9"/>
  <c r="R311" i="9"/>
  <c r="R211" i="9"/>
  <c r="R102" i="9"/>
  <c r="E46" i="9"/>
  <c r="V46" i="9"/>
  <c r="U46" i="9"/>
  <c r="S46" i="9"/>
  <c r="G46" i="9"/>
  <c r="D46" i="9"/>
  <c r="T46" i="9"/>
  <c r="F46" i="9"/>
  <c r="U345" i="9"/>
  <c r="S345" i="9"/>
  <c r="F345" i="9"/>
  <c r="V345" i="9"/>
  <c r="G345" i="9"/>
  <c r="D345" i="9"/>
  <c r="T345" i="9"/>
  <c r="E345" i="9"/>
  <c r="E66" i="9"/>
  <c r="T66" i="9"/>
  <c r="F66" i="9"/>
  <c r="U66" i="9"/>
  <c r="V66" i="9"/>
  <c r="D66" i="9"/>
  <c r="S66" i="9"/>
  <c r="G66" i="9"/>
  <c r="V313" i="9"/>
  <c r="S313" i="9"/>
  <c r="T313" i="9"/>
  <c r="D313" i="9"/>
  <c r="F313" i="9"/>
  <c r="U313" i="9"/>
  <c r="E313" i="9"/>
  <c r="G313" i="9"/>
  <c r="R267" i="9"/>
  <c r="R128" i="9"/>
  <c r="P45" i="9"/>
  <c r="Q206" i="9"/>
  <c r="Q171" i="9"/>
  <c r="Q168" i="9"/>
  <c r="Q86" i="9"/>
  <c r="V8" i="9"/>
  <c r="E8" i="9"/>
  <c r="S8" i="9"/>
  <c r="T8" i="9"/>
  <c r="D8" i="9"/>
  <c r="U8" i="9"/>
  <c r="F8" i="9"/>
  <c r="G8" i="9"/>
  <c r="E39" i="9"/>
  <c r="V39" i="9"/>
  <c r="T39" i="9"/>
  <c r="U39" i="9"/>
  <c r="D39" i="9"/>
  <c r="G39" i="9"/>
  <c r="F39" i="9"/>
  <c r="S39" i="9"/>
  <c r="T101" i="9"/>
  <c r="F101" i="9"/>
  <c r="S101" i="9"/>
  <c r="U101" i="9"/>
  <c r="D101" i="9"/>
  <c r="G101" i="9"/>
  <c r="V101" i="9"/>
  <c r="E101" i="9"/>
  <c r="V329" i="9"/>
  <c r="S329" i="9"/>
  <c r="D329" i="9"/>
  <c r="G329" i="9"/>
  <c r="U329" i="9"/>
  <c r="E329" i="9"/>
  <c r="T329" i="9"/>
  <c r="F329" i="9"/>
  <c r="G132" i="9"/>
  <c r="E132" i="9"/>
  <c r="U132" i="9"/>
  <c r="V132" i="9"/>
  <c r="F132" i="9"/>
  <c r="T132" i="9"/>
  <c r="D132" i="9"/>
  <c r="S132" i="9"/>
  <c r="Q175" i="9"/>
  <c r="Q137" i="9"/>
  <c r="H25" i="9"/>
  <c r="O169" i="8"/>
  <c r="P169" i="8"/>
  <c r="Q167" i="9" s="1"/>
  <c r="I184" i="9"/>
  <c r="I325" i="9"/>
  <c r="Q213" i="9"/>
  <c r="Q56" i="9"/>
  <c r="R349" i="9"/>
  <c r="R79" i="9"/>
  <c r="R30" i="9"/>
  <c r="Q36" i="9"/>
  <c r="Q32" i="9"/>
  <c r="T85" i="9"/>
  <c r="F85" i="9"/>
  <c r="S85" i="9"/>
  <c r="U85" i="9"/>
  <c r="D85" i="9"/>
  <c r="G85" i="9"/>
  <c r="V85" i="9"/>
  <c r="E85" i="9"/>
  <c r="R225" i="9"/>
  <c r="R176" i="9"/>
  <c r="Q96" i="9"/>
  <c r="Q69" i="9"/>
  <c r="Q24" i="9"/>
  <c r="T53" i="9"/>
  <c r="F53" i="9"/>
  <c r="G53" i="9"/>
  <c r="U53" i="9"/>
  <c r="D53" i="9"/>
  <c r="S53" i="9"/>
  <c r="E53" i="9"/>
  <c r="V53" i="9"/>
  <c r="V169" i="9"/>
  <c r="S169" i="9"/>
  <c r="T169" i="9"/>
  <c r="F169" i="9"/>
  <c r="G169" i="9"/>
  <c r="E169" i="9"/>
  <c r="D169" i="9"/>
  <c r="U169" i="9"/>
  <c r="E95" i="9"/>
  <c r="S95" i="9"/>
  <c r="F95" i="9"/>
  <c r="U95" i="9"/>
  <c r="T95" i="9"/>
  <c r="G95" i="9"/>
  <c r="V95" i="9"/>
  <c r="D95" i="9"/>
  <c r="Q315" i="9"/>
  <c r="Q15" i="9"/>
  <c r="R22" i="9"/>
  <c r="E143" i="9"/>
  <c r="T143" i="9"/>
  <c r="V143" i="9"/>
  <c r="G143" i="9"/>
  <c r="D143" i="9"/>
  <c r="S143" i="9"/>
  <c r="F143" i="9"/>
  <c r="U143" i="9"/>
  <c r="E167" i="9"/>
  <c r="S167" i="9"/>
  <c r="F167" i="9"/>
  <c r="D167" i="9"/>
  <c r="U167" i="9"/>
  <c r="T167" i="9"/>
  <c r="G167" i="9"/>
  <c r="V167" i="9"/>
  <c r="G200" i="9"/>
  <c r="D200" i="9"/>
  <c r="S200" i="9"/>
  <c r="T200" i="9"/>
  <c r="F200" i="9"/>
  <c r="E200" i="9"/>
  <c r="V200" i="9"/>
  <c r="U200" i="9"/>
  <c r="T29" i="9"/>
  <c r="D29" i="9"/>
  <c r="E29" i="9"/>
  <c r="U29" i="9"/>
  <c r="F29" i="9"/>
  <c r="G29" i="9"/>
  <c r="S29" i="9"/>
  <c r="V29" i="9"/>
  <c r="E250" i="9"/>
  <c r="U250" i="9"/>
  <c r="G250" i="9"/>
  <c r="T250" i="9"/>
  <c r="V250" i="9"/>
  <c r="F250" i="9"/>
  <c r="S250" i="9"/>
  <c r="D250" i="9"/>
  <c r="E164" i="9"/>
  <c r="V164" i="9"/>
  <c r="F164" i="9"/>
  <c r="G164" i="9"/>
  <c r="U164" i="9"/>
  <c r="D164" i="9"/>
  <c r="T164" i="9"/>
  <c r="S164" i="9"/>
  <c r="G76" i="9"/>
  <c r="T76" i="9"/>
  <c r="S76" i="9"/>
  <c r="D76" i="9"/>
  <c r="V76" i="9"/>
  <c r="U76" i="9"/>
  <c r="F76" i="9"/>
  <c r="E76" i="9"/>
  <c r="E242" i="9"/>
  <c r="T242" i="9"/>
  <c r="G242" i="9"/>
  <c r="U242" i="9"/>
  <c r="S242" i="9"/>
  <c r="F242" i="9"/>
  <c r="D242" i="9"/>
  <c r="V242" i="9"/>
  <c r="D64" i="9"/>
  <c r="S64" i="9"/>
  <c r="G64" i="9"/>
  <c r="T64" i="9"/>
  <c r="E64" i="9"/>
  <c r="U64" i="9"/>
  <c r="V64" i="9"/>
  <c r="F64" i="9"/>
  <c r="T5" i="9"/>
  <c r="F5" i="9"/>
  <c r="G5" i="9"/>
  <c r="U5" i="9"/>
  <c r="D5" i="9"/>
  <c r="S5" i="9"/>
  <c r="V5" i="9"/>
  <c r="E5" i="9"/>
  <c r="R329" i="9"/>
  <c r="R147" i="9"/>
  <c r="R295" i="9"/>
  <c r="R184" i="9"/>
  <c r="H193" i="9"/>
  <c r="O195" i="8"/>
  <c r="P195" i="8"/>
  <c r="Q193" i="9" s="1"/>
  <c r="H37" i="9"/>
  <c r="P211" i="8"/>
  <c r="O211" i="8"/>
  <c r="Q244" i="9"/>
  <c r="Q212" i="9"/>
  <c r="R29" i="9"/>
  <c r="R231" i="9"/>
  <c r="Q223" i="9"/>
  <c r="Q251" i="9"/>
  <c r="Q197" i="9"/>
  <c r="Q282" i="9"/>
  <c r="R242" i="9"/>
  <c r="R291" i="9"/>
  <c r="R180" i="9"/>
  <c r="R340" i="9"/>
  <c r="Q77" i="9"/>
  <c r="R61" i="9"/>
  <c r="R103" i="9"/>
  <c r="R42" i="9"/>
  <c r="R39" i="9"/>
  <c r="R143" i="9"/>
  <c r="R19" i="9"/>
  <c r="E120" i="9"/>
  <c r="V120" i="9"/>
  <c r="F120" i="9"/>
  <c r="D120" i="9"/>
  <c r="U120" i="9"/>
  <c r="T120" i="9"/>
  <c r="G120" i="9"/>
  <c r="S120" i="9"/>
  <c r="E128" i="9"/>
  <c r="V128" i="9"/>
  <c r="F128" i="9"/>
  <c r="S128" i="9"/>
  <c r="G128" i="9"/>
  <c r="T128" i="9"/>
  <c r="U128" i="9"/>
  <c r="D128" i="9"/>
  <c r="E30" i="9"/>
  <c r="T30" i="9"/>
  <c r="F30" i="9"/>
  <c r="G30" i="9"/>
  <c r="V30" i="9"/>
  <c r="U30" i="9"/>
  <c r="D30" i="9"/>
  <c r="S30" i="9"/>
  <c r="D225" i="9"/>
  <c r="U225" i="9"/>
  <c r="E225" i="9"/>
  <c r="S225" i="9"/>
  <c r="V225" i="9"/>
  <c r="F225" i="9"/>
  <c r="T225" i="9"/>
  <c r="G225" i="9"/>
  <c r="E54" i="9"/>
  <c r="S54" i="9"/>
  <c r="V54" i="9"/>
  <c r="U54" i="9"/>
  <c r="T54" i="9"/>
  <c r="F54" i="9"/>
  <c r="G54" i="9"/>
  <c r="D54" i="9"/>
  <c r="T11" i="9"/>
  <c r="S11" i="9"/>
  <c r="U11" i="9"/>
  <c r="E11" i="9"/>
  <c r="V11" i="9"/>
  <c r="F11" i="9"/>
  <c r="G11" i="9"/>
  <c r="D11" i="9"/>
  <c r="E282" i="9"/>
  <c r="V282" i="9"/>
  <c r="F282" i="9"/>
  <c r="S282" i="9"/>
  <c r="T282" i="9"/>
  <c r="U282" i="9"/>
  <c r="G282" i="9"/>
  <c r="D282" i="9"/>
  <c r="U309" i="9"/>
  <c r="E309" i="9"/>
  <c r="V309" i="9"/>
  <c r="F309" i="9"/>
  <c r="D309" i="9"/>
  <c r="G309" i="9"/>
  <c r="S309" i="9"/>
  <c r="T309" i="9"/>
  <c r="D124" i="9"/>
  <c r="E124" i="9"/>
  <c r="T124" i="9"/>
  <c r="S124" i="9"/>
  <c r="G124" i="9"/>
  <c r="V124" i="9"/>
  <c r="F124" i="9"/>
  <c r="U124" i="9"/>
  <c r="D52" i="9"/>
  <c r="U52" i="9"/>
  <c r="V52" i="9"/>
  <c r="G52" i="9"/>
  <c r="E52" i="9"/>
  <c r="T52" i="9"/>
  <c r="F52" i="9"/>
  <c r="S52" i="9"/>
  <c r="V153" i="9"/>
  <c r="S153" i="9"/>
  <c r="E153" i="9"/>
  <c r="D153" i="9"/>
  <c r="U153" i="9"/>
  <c r="G153" i="9"/>
  <c r="F153" i="9"/>
  <c r="T153" i="9"/>
  <c r="T73" i="9"/>
  <c r="E73" i="9"/>
  <c r="U73" i="9"/>
  <c r="D73" i="9"/>
  <c r="S73" i="9"/>
  <c r="V73" i="9"/>
  <c r="F73" i="9"/>
  <c r="G73" i="9"/>
  <c r="E340" i="9"/>
  <c r="S340" i="9"/>
  <c r="T340" i="9"/>
  <c r="V340" i="9"/>
  <c r="D340" i="9"/>
  <c r="U340" i="9"/>
  <c r="G340" i="9"/>
  <c r="F340" i="9"/>
  <c r="E82" i="9"/>
  <c r="T82" i="9"/>
  <c r="F82" i="9"/>
  <c r="S82" i="9"/>
  <c r="U82" i="9"/>
  <c r="D82" i="9"/>
  <c r="V82" i="9"/>
  <c r="G82" i="9"/>
  <c r="Q181" i="9"/>
  <c r="Q165" i="9"/>
  <c r="H167" i="9"/>
  <c r="Q203" i="9"/>
  <c r="Q204" i="9"/>
  <c r="R136" i="9"/>
  <c r="R221" i="9"/>
  <c r="R271" i="9"/>
  <c r="R153" i="9"/>
  <c r="R67" i="9"/>
  <c r="R280" i="9"/>
  <c r="Q140" i="9"/>
  <c r="R230" i="9"/>
  <c r="R296" i="9"/>
  <c r="Q240" i="9"/>
  <c r="G308" i="9"/>
  <c r="U308" i="9"/>
  <c r="T308" i="9"/>
  <c r="D308" i="9"/>
  <c r="V308" i="9"/>
  <c r="E308" i="9"/>
  <c r="F308" i="9"/>
  <c r="S308" i="9"/>
  <c r="D92" i="9"/>
  <c r="U92" i="9"/>
  <c r="G92" i="9"/>
  <c r="V92" i="9"/>
  <c r="F92" i="9"/>
  <c r="E92" i="9"/>
  <c r="T92" i="9"/>
  <c r="S92" i="9"/>
  <c r="E106" i="9"/>
  <c r="S106" i="9"/>
  <c r="T106" i="9"/>
  <c r="G106" i="9"/>
  <c r="U106" i="9"/>
  <c r="V106" i="9"/>
  <c r="F106" i="9"/>
  <c r="D106" i="9"/>
  <c r="V265" i="9"/>
  <c r="S265" i="9"/>
  <c r="D265" i="9"/>
  <c r="G265" i="9"/>
  <c r="U265" i="9"/>
  <c r="E265" i="9"/>
  <c r="T265" i="9"/>
  <c r="F265" i="9"/>
  <c r="E322" i="9"/>
  <c r="V322" i="9"/>
  <c r="T322" i="9"/>
  <c r="G322" i="9"/>
  <c r="U322" i="9"/>
  <c r="D322" i="9"/>
  <c r="S322" i="9"/>
  <c r="F322" i="9"/>
  <c r="R209" i="9"/>
  <c r="R150" i="9"/>
  <c r="R335" i="9"/>
  <c r="R160" i="9"/>
  <c r="P33" i="9"/>
  <c r="Q338" i="9"/>
  <c r="Q307" i="9"/>
  <c r="Q227" i="9"/>
  <c r="Q7" i="9"/>
  <c r="Q253" i="9"/>
  <c r="R146" i="9"/>
  <c r="R262" i="9"/>
  <c r="H259" i="9"/>
  <c r="H269" i="9"/>
  <c r="P271" i="8"/>
  <c r="O271" i="8"/>
  <c r="R259" i="9" s="1"/>
  <c r="Q174" i="9"/>
  <c r="R278" i="9"/>
  <c r="Q93" i="9"/>
  <c r="Q101" i="9"/>
  <c r="Q261" i="9"/>
  <c r="Q109" i="9"/>
  <c r="R328" i="9"/>
  <c r="R115" i="9"/>
  <c r="R323" i="9"/>
  <c r="R8" i="9"/>
  <c r="R343" i="9"/>
  <c r="Q252" i="9"/>
  <c r="Q33" i="9"/>
  <c r="E74" i="9"/>
  <c r="V74" i="9"/>
  <c r="F74" i="9"/>
  <c r="U74" i="9"/>
  <c r="S74" i="9"/>
  <c r="T74" i="9"/>
  <c r="G74" i="9"/>
  <c r="D74" i="9"/>
  <c r="G104" i="9"/>
  <c r="U104" i="9"/>
  <c r="E104" i="9"/>
  <c r="F104" i="9"/>
  <c r="D104" i="9"/>
  <c r="T104" i="9"/>
  <c r="S104" i="9"/>
  <c r="V104" i="9"/>
  <c r="E158" i="9"/>
  <c r="T158" i="9"/>
  <c r="G158" i="9"/>
  <c r="D158" i="9"/>
  <c r="U158" i="9"/>
  <c r="V158" i="9"/>
  <c r="F158" i="9"/>
  <c r="S158" i="9"/>
  <c r="E174" i="9"/>
  <c r="V174" i="9"/>
  <c r="F174" i="9"/>
  <c r="D174" i="9"/>
  <c r="S174" i="9"/>
  <c r="U174" i="9"/>
  <c r="T174" i="9"/>
  <c r="G174" i="9"/>
  <c r="E183" i="9"/>
  <c r="S183" i="9"/>
  <c r="U183" i="9"/>
  <c r="F183" i="9"/>
  <c r="V183" i="9"/>
  <c r="G183" i="9"/>
  <c r="T183" i="9"/>
  <c r="D183" i="9"/>
  <c r="E198" i="9"/>
  <c r="V198" i="9"/>
  <c r="U198" i="9"/>
  <c r="S198" i="9"/>
  <c r="F198" i="9"/>
  <c r="G198" i="9"/>
  <c r="D198" i="9"/>
  <c r="T198" i="9"/>
  <c r="E230" i="9"/>
  <c r="F230" i="9"/>
  <c r="T230" i="9"/>
  <c r="S230" i="9"/>
  <c r="G230" i="9"/>
  <c r="D230" i="9"/>
  <c r="V230" i="9"/>
  <c r="U230" i="9"/>
  <c r="U245" i="9"/>
  <c r="E245" i="9"/>
  <c r="V245" i="9"/>
  <c r="F245" i="9"/>
  <c r="G245" i="9"/>
  <c r="S245" i="9"/>
  <c r="D245" i="9"/>
  <c r="T245" i="9"/>
  <c r="D257" i="9"/>
  <c r="T257" i="9"/>
  <c r="E257" i="9"/>
  <c r="V257" i="9"/>
  <c r="F257" i="9"/>
  <c r="S257" i="9"/>
  <c r="G257" i="9"/>
  <c r="U257" i="9"/>
  <c r="E276" i="9"/>
  <c r="T276" i="9"/>
  <c r="G276" i="9"/>
  <c r="S276" i="9"/>
  <c r="V276" i="9"/>
  <c r="U276" i="9"/>
  <c r="F276" i="9"/>
  <c r="D276" i="9"/>
  <c r="E283" i="9"/>
  <c r="T283" i="9"/>
  <c r="U283" i="9"/>
  <c r="F283" i="9"/>
  <c r="D283" i="9"/>
  <c r="V283" i="9"/>
  <c r="G283" i="9"/>
  <c r="S283" i="9"/>
  <c r="E343" i="9"/>
  <c r="V343" i="9"/>
  <c r="G343" i="9"/>
  <c r="U343" i="9"/>
  <c r="T343" i="9"/>
  <c r="F343" i="9"/>
  <c r="D343" i="9"/>
  <c r="S343" i="9"/>
  <c r="H205" i="9"/>
  <c r="O207" i="8"/>
  <c r="P207" i="8"/>
  <c r="Q205" i="9" s="1"/>
  <c r="R157" i="9"/>
  <c r="R216" i="9"/>
  <c r="Q111" i="9"/>
  <c r="Q254" i="9"/>
  <c r="R35" i="9"/>
  <c r="R260" i="9"/>
  <c r="P195" i="9"/>
  <c r="P279" i="9"/>
  <c r="R241" i="9"/>
  <c r="R283" i="9"/>
  <c r="Q300" i="9"/>
  <c r="Q293" i="9"/>
  <c r="R284" i="9"/>
  <c r="P229" i="9"/>
  <c r="P305" i="9"/>
  <c r="R66" i="9"/>
  <c r="R314" i="9"/>
  <c r="H313" i="9"/>
  <c r="H337" i="9"/>
  <c r="P339" i="8"/>
  <c r="O339" i="8"/>
  <c r="R313" i="9" s="1"/>
  <c r="R185" i="9"/>
  <c r="R89" i="9"/>
  <c r="R71" i="9"/>
  <c r="R170" i="9"/>
  <c r="R81" i="9"/>
  <c r="R101" i="9"/>
  <c r="R107" i="9"/>
  <c r="R118" i="9"/>
  <c r="R123" i="9"/>
  <c r="Q326" i="9"/>
  <c r="Q25" i="9"/>
  <c r="R292" i="9"/>
  <c r="R37" i="9"/>
  <c r="P86" i="9"/>
  <c r="P62" i="9"/>
  <c r="P219" i="9"/>
  <c r="P223" i="9"/>
  <c r="P251" i="9"/>
  <c r="P5" i="9"/>
  <c r="P347" i="9"/>
  <c r="P72" i="9"/>
  <c r="P53" i="9"/>
  <c r="P52" i="9"/>
  <c r="P255" i="9"/>
  <c r="P20" i="9"/>
  <c r="P309" i="9"/>
  <c r="P87" i="9"/>
  <c r="P152" i="9"/>
  <c r="P162" i="9"/>
  <c r="P32" i="9"/>
  <c r="P194" i="9"/>
  <c r="P29" i="9"/>
  <c r="P164" i="9"/>
  <c r="P263" i="9"/>
  <c r="P190" i="9"/>
  <c r="P295" i="9"/>
  <c r="P82" i="9"/>
  <c r="P327" i="9"/>
  <c r="P71" i="9"/>
  <c r="P167" i="9"/>
  <c r="P168" i="9"/>
  <c r="P157" i="9"/>
  <c r="P40" i="9"/>
  <c r="P232" i="9"/>
  <c r="P70" i="9"/>
  <c r="P248" i="9"/>
  <c r="P171" i="9"/>
  <c r="P264" i="9"/>
  <c r="P67" i="9"/>
  <c r="P280" i="9"/>
  <c r="P19" i="9"/>
  <c r="P328" i="9"/>
  <c r="P243" i="9"/>
  <c r="P344" i="9"/>
  <c r="P112" i="9"/>
  <c r="P122" i="9"/>
  <c r="P127" i="9"/>
  <c r="P186" i="9"/>
  <c r="P51" i="9"/>
  <c r="P266" i="9"/>
  <c r="P151" i="9"/>
  <c r="P110" i="9"/>
  <c r="P139" i="9"/>
  <c r="P208" i="9"/>
  <c r="P174" i="9"/>
  <c r="P136" i="9"/>
  <c r="P217" i="9"/>
  <c r="P83" i="9"/>
  <c r="P238" i="9"/>
  <c r="P150" i="9"/>
  <c r="P302" i="9"/>
  <c r="P183" i="9"/>
  <c r="P345" i="9"/>
  <c r="P54" i="9"/>
  <c r="P145" i="9"/>
  <c r="P245" i="9"/>
  <c r="R92" i="9"/>
  <c r="R38" i="9"/>
  <c r="R245" i="9"/>
  <c r="R85" i="9"/>
  <c r="E102" i="9"/>
  <c r="T102" i="9"/>
  <c r="U102" i="9"/>
  <c r="F102" i="9"/>
  <c r="V102" i="9"/>
  <c r="G102" i="9"/>
  <c r="D102" i="9"/>
  <c r="S102" i="9"/>
  <c r="E122" i="9"/>
  <c r="S122" i="9"/>
  <c r="T122" i="9"/>
  <c r="G122" i="9"/>
  <c r="U122" i="9"/>
  <c r="F122" i="9"/>
  <c r="D122" i="9"/>
  <c r="V122" i="9"/>
  <c r="F304" i="9"/>
  <c r="E304" i="9"/>
  <c r="T304" i="9"/>
  <c r="U304" i="9"/>
  <c r="S304" i="9"/>
  <c r="D304" i="9"/>
  <c r="V304" i="9"/>
  <c r="G304" i="9"/>
  <c r="E111" i="9"/>
  <c r="S111" i="9"/>
  <c r="U111" i="9"/>
  <c r="F111" i="9"/>
  <c r="D111" i="9"/>
  <c r="V111" i="9"/>
  <c r="G111" i="9"/>
  <c r="T111" i="9"/>
  <c r="E339" i="9"/>
  <c r="T339" i="9"/>
  <c r="D339" i="9"/>
  <c r="V339" i="9"/>
  <c r="G339" i="9"/>
  <c r="S339" i="9"/>
  <c r="F339" i="9"/>
  <c r="U339" i="9"/>
  <c r="R258" i="9"/>
  <c r="R169" i="9"/>
  <c r="R220" i="9"/>
  <c r="R52" i="9"/>
  <c r="R201" i="9"/>
  <c r="R60" i="9"/>
  <c r="R44" i="9"/>
  <c r="R112" i="9"/>
  <c r="Q318" i="9"/>
  <c r="Q124" i="9"/>
  <c r="Q306" i="9"/>
  <c r="Q18" i="9"/>
  <c r="R178" i="9"/>
  <c r="R116" i="9"/>
  <c r="Q287" i="9"/>
  <c r="Q141" i="9"/>
  <c r="E63" i="9"/>
  <c r="V63" i="9"/>
  <c r="F63" i="9"/>
  <c r="G63" i="9"/>
  <c r="T63" i="9"/>
  <c r="S63" i="9"/>
  <c r="D63" i="9"/>
  <c r="U63" i="9"/>
  <c r="Q255" i="9"/>
  <c r="Q76" i="9"/>
  <c r="F336" i="9"/>
  <c r="V336" i="9"/>
  <c r="T336" i="9"/>
  <c r="D336" i="9"/>
  <c r="U336" i="9"/>
  <c r="S336" i="9"/>
  <c r="G336" i="9"/>
  <c r="E336" i="9"/>
  <c r="E27" i="9"/>
  <c r="S27" i="9"/>
  <c r="T27" i="9"/>
  <c r="U27" i="9"/>
  <c r="D27" i="9"/>
  <c r="G27" i="9"/>
  <c r="F27" i="9"/>
  <c r="V27" i="9"/>
  <c r="E42" i="9"/>
  <c r="U42" i="9"/>
  <c r="D42" i="9"/>
  <c r="V42" i="9"/>
  <c r="G42" i="9"/>
  <c r="T42" i="9"/>
  <c r="F42" i="9"/>
  <c r="S42" i="9"/>
  <c r="E71" i="9"/>
  <c r="V71" i="9"/>
  <c r="F71" i="9"/>
  <c r="U71" i="9"/>
  <c r="T71" i="9"/>
  <c r="D71" i="9"/>
  <c r="G71" i="9"/>
  <c r="S71" i="9"/>
  <c r="E123" i="9"/>
  <c r="U123" i="9"/>
  <c r="G123" i="9"/>
  <c r="F123" i="9"/>
  <c r="D123" i="9"/>
  <c r="V123" i="9"/>
  <c r="S123" i="9"/>
  <c r="T123" i="9"/>
  <c r="E162" i="9"/>
  <c r="U162" i="9"/>
  <c r="S162" i="9"/>
  <c r="G162" i="9"/>
  <c r="V162" i="9"/>
  <c r="D162" i="9"/>
  <c r="T162" i="9"/>
  <c r="F162" i="9"/>
  <c r="E175" i="9"/>
  <c r="T175" i="9"/>
  <c r="V175" i="9"/>
  <c r="G175" i="9"/>
  <c r="S175" i="9"/>
  <c r="D175" i="9"/>
  <c r="F175" i="9"/>
  <c r="U175" i="9"/>
  <c r="E318" i="9"/>
  <c r="S318" i="9"/>
  <c r="G318" i="9"/>
  <c r="D318" i="9"/>
  <c r="T318" i="9"/>
  <c r="V318" i="9"/>
  <c r="F318" i="9"/>
  <c r="U318" i="9"/>
  <c r="E326" i="9"/>
  <c r="S326" i="9"/>
  <c r="G326" i="9"/>
  <c r="F326" i="9"/>
  <c r="D326" i="9"/>
  <c r="V326" i="9"/>
  <c r="U326" i="9"/>
  <c r="T326" i="9"/>
  <c r="G180" i="9"/>
  <c r="V180" i="9"/>
  <c r="F180" i="9"/>
  <c r="E180" i="9"/>
  <c r="U180" i="9"/>
  <c r="D180" i="9"/>
  <c r="T180" i="9"/>
  <c r="S180" i="9"/>
  <c r="R86" i="9"/>
  <c r="R134" i="9"/>
  <c r="R175" i="9"/>
  <c r="R137" i="9"/>
  <c r="R166" i="9"/>
  <c r="R139" i="9"/>
  <c r="P25" i="9"/>
  <c r="P184" i="9"/>
  <c r="P325" i="9"/>
  <c r="H151" i="9"/>
  <c r="R117" i="9"/>
  <c r="R40" i="9"/>
  <c r="R106" i="9"/>
  <c r="R28" i="9"/>
  <c r="R36" i="9"/>
  <c r="R32" i="9"/>
  <c r="E119" i="9"/>
  <c r="T119" i="9"/>
  <c r="S119" i="9"/>
  <c r="V119" i="9"/>
  <c r="G119" i="9"/>
  <c r="U119" i="9"/>
  <c r="F119" i="9"/>
  <c r="D119" i="9"/>
  <c r="F348" i="9"/>
  <c r="U348" i="9"/>
  <c r="E348" i="9"/>
  <c r="G348" i="9"/>
  <c r="S348" i="9"/>
  <c r="D348" i="9"/>
  <c r="V348" i="9"/>
  <c r="T348" i="9"/>
  <c r="R269" i="9"/>
  <c r="R96" i="9"/>
  <c r="E130" i="9"/>
  <c r="F130" i="9"/>
  <c r="S130" i="9"/>
  <c r="G130" i="9"/>
  <c r="U130" i="9"/>
  <c r="D130" i="9"/>
  <c r="T130" i="9"/>
  <c r="V130" i="9"/>
  <c r="R162" i="9"/>
  <c r="R181" i="9"/>
  <c r="Q112" i="9"/>
  <c r="Q122" i="9"/>
  <c r="D273" i="9"/>
  <c r="T273" i="9"/>
  <c r="E273" i="9"/>
  <c r="U273" i="9"/>
  <c r="G273" i="9"/>
  <c r="V273" i="9"/>
  <c r="F273" i="9"/>
  <c r="S273" i="9"/>
  <c r="T13" i="9"/>
  <c r="S13" i="9"/>
  <c r="E13" i="9"/>
  <c r="U13" i="9"/>
  <c r="F13" i="9"/>
  <c r="G13" i="9"/>
  <c r="V13" i="9"/>
  <c r="D13" i="9"/>
  <c r="T25" i="9"/>
  <c r="E25" i="9"/>
  <c r="U25" i="9"/>
  <c r="D25" i="9"/>
  <c r="S25" i="9"/>
  <c r="V25" i="9"/>
  <c r="F25" i="9"/>
  <c r="G25" i="9"/>
  <c r="E239" i="9"/>
  <c r="U239" i="9"/>
  <c r="G239" i="9"/>
  <c r="F239" i="9"/>
  <c r="T239" i="9"/>
  <c r="D239" i="9"/>
  <c r="S239" i="9"/>
  <c r="V239" i="9"/>
  <c r="E251" i="9"/>
  <c r="T251" i="9"/>
  <c r="U251" i="9"/>
  <c r="D251" i="9"/>
  <c r="F251" i="9"/>
  <c r="V251" i="9"/>
  <c r="G251" i="9"/>
  <c r="S251" i="9"/>
  <c r="U294" i="9"/>
  <c r="S294" i="9"/>
  <c r="F294" i="9"/>
  <c r="D294" i="9"/>
  <c r="E294" i="9"/>
  <c r="V294" i="9"/>
  <c r="G294" i="9"/>
  <c r="T294" i="9"/>
  <c r="E303" i="9"/>
  <c r="U303" i="9"/>
  <c r="G303" i="9"/>
  <c r="F303" i="9"/>
  <c r="S303" i="9"/>
  <c r="D303" i="9"/>
  <c r="T303" i="9"/>
  <c r="V303" i="9"/>
  <c r="E338" i="9"/>
  <c r="U338" i="9"/>
  <c r="S338" i="9"/>
  <c r="G338" i="9"/>
  <c r="T338" i="9"/>
  <c r="D338" i="9"/>
  <c r="F338" i="9"/>
  <c r="V338" i="9"/>
  <c r="Q139" i="9"/>
  <c r="Q153" i="9"/>
  <c r="Q341" i="9"/>
  <c r="Q159" i="9"/>
  <c r="R235" i="9"/>
  <c r="R188" i="9"/>
  <c r="P37" i="9"/>
  <c r="R217" i="9"/>
  <c r="R239" i="9"/>
  <c r="R223" i="9"/>
  <c r="R251" i="9"/>
  <c r="Q23" i="9"/>
  <c r="Q284" i="9"/>
  <c r="Q319" i="9"/>
  <c r="Q119" i="9"/>
  <c r="Q47" i="9"/>
  <c r="R193" i="9"/>
  <c r="R77" i="9"/>
  <c r="R279" i="9"/>
  <c r="Q61" i="9"/>
  <c r="Q103" i="9"/>
  <c r="Q294" i="9"/>
  <c r="R317" i="9"/>
  <c r="R119" i="9"/>
  <c r="Q344" i="9"/>
  <c r="Q327" i="9"/>
  <c r="Q73" i="9"/>
  <c r="G349" i="9"/>
  <c r="T349" i="9"/>
  <c r="F349" i="9"/>
  <c r="E349" i="9"/>
  <c r="U349" i="9"/>
  <c r="S349" i="9"/>
  <c r="D349" i="9"/>
  <c r="V349" i="9"/>
  <c r="E114" i="9"/>
  <c r="U114" i="9"/>
  <c r="S114" i="9"/>
  <c r="G114" i="9"/>
  <c r="V114" i="9"/>
  <c r="D114" i="9"/>
  <c r="T114" i="9"/>
  <c r="F114" i="9"/>
  <c r="E179" i="9"/>
  <c r="V179" i="9"/>
  <c r="F179" i="9"/>
  <c r="D179" i="9"/>
  <c r="U179" i="9"/>
  <c r="S179" i="9"/>
  <c r="G179" i="9"/>
  <c r="T179" i="9"/>
  <c r="E210" i="9"/>
  <c r="S210" i="9"/>
  <c r="T210" i="9"/>
  <c r="F210" i="9"/>
  <c r="V210" i="9"/>
  <c r="G210" i="9"/>
  <c r="D210" i="9"/>
  <c r="U210" i="9"/>
  <c r="E219" i="9"/>
  <c r="T219" i="9"/>
  <c r="U219" i="9"/>
  <c r="F219" i="9"/>
  <c r="D219" i="9"/>
  <c r="V219" i="9"/>
  <c r="G219" i="9"/>
  <c r="S219" i="9"/>
  <c r="E222" i="9"/>
  <c r="V222" i="9"/>
  <c r="F222" i="9"/>
  <c r="D222" i="9"/>
  <c r="S222" i="9"/>
  <c r="U222" i="9"/>
  <c r="G222" i="9"/>
  <c r="T222" i="9"/>
  <c r="G252" i="9"/>
  <c r="T252" i="9"/>
  <c r="D252" i="9"/>
  <c r="F252" i="9"/>
  <c r="V252" i="9"/>
  <c r="S252" i="9"/>
  <c r="E252" i="9"/>
  <c r="U252" i="9"/>
  <c r="E271" i="9"/>
  <c r="U271" i="9"/>
  <c r="G271" i="9"/>
  <c r="F271" i="9"/>
  <c r="D271" i="9"/>
  <c r="S271" i="9"/>
  <c r="T271" i="9"/>
  <c r="V271" i="9"/>
  <c r="E275" i="9"/>
  <c r="T275" i="9"/>
  <c r="D275" i="9"/>
  <c r="V275" i="9"/>
  <c r="G275" i="9"/>
  <c r="S275" i="9"/>
  <c r="F275" i="9"/>
  <c r="U275" i="9"/>
  <c r="G301" i="9"/>
  <c r="T301" i="9"/>
  <c r="V301" i="9"/>
  <c r="S301" i="9"/>
  <c r="U301" i="9"/>
  <c r="F301" i="9"/>
  <c r="D301" i="9"/>
  <c r="E301" i="9"/>
  <c r="E323" i="9"/>
  <c r="T323" i="9"/>
  <c r="D323" i="9"/>
  <c r="S323" i="9"/>
  <c r="V323" i="9"/>
  <c r="G323" i="9"/>
  <c r="U323" i="9"/>
  <c r="F323" i="9"/>
  <c r="E330" i="9"/>
  <c r="T330" i="9"/>
  <c r="U330" i="9"/>
  <c r="G330" i="9"/>
  <c r="S330" i="9"/>
  <c r="V330" i="9"/>
  <c r="F330" i="9"/>
  <c r="D330" i="9"/>
  <c r="Q333" i="9"/>
  <c r="Q185" i="9"/>
  <c r="H11" i="9"/>
  <c r="H199" i="9"/>
  <c r="O201" i="8"/>
  <c r="P201" i="8"/>
  <c r="Q40" i="9"/>
  <c r="H156" i="9"/>
  <c r="H237" i="9"/>
  <c r="P239" i="8"/>
  <c r="O239" i="8"/>
  <c r="R237" i="9" s="1"/>
  <c r="R171" i="9"/>
  <c r="H58" i="9"/>
  <c r="P291" i="8"/>
  <c r="H289" i="9"/>
  <c r="O291" i="8"/>
  <c r="R58" i="9" s="1"/>
  <c r="R177" i="9"/>
  <c r="R306" i="9"/>
  <c r="R122" i="9"/>
  <c r="R75" i="9"/>
  <c r="E22" i="9"/>
  <c r="T22" i="9"/>
  <c r="U22" i="9"/>
  <c r="G22" i="9"/>
  <c r="V22" i="9"/>
  <c r="F22" i="9"/>
  <c r="D22" i="9"/>
  <c r="S22" i="9"/>
  <c r="G285" i="9"/>
  <c r="U285" i="9"/>
  <c r="F285" i="9"/>
  <c r="E285" i="9"/>
  <c r="D285" i="9"/>
  <c r="V285" i="9"/>
  <c r="S285" i="9"/>
  <c r="T285" i="9"/>
  <c r="E12" i="9"/>
  <c r="T12" i="9"/>
  <c r="F12" i="9"/>
  <c r="V12" i="9"/>
  <c r="S12" i="9"/>
  <c r="G12" i="9"/>
  <c r="D12" i="9"/>
  <c r="U12" i="9"/>
  <c r="E163" i="9"/>
  <c r="V163" i="9"/>
  <c r="F163" i="9"/>
  <c r="D163" i="9"/>
  <c r="S163" i="9"/>
  <c r="U163" i="9"/>
  <c r="T163" i="9"/>
  <c r="G163" i="9"/>
  <c r="E259" i="9"/>
  <c r="T259" i="9"/>
  <c r="D259" i="9"/>
  <c r="S259" i="9"/>
  <c r="V259" i="9"/>
  <c r="G259" i="9"/>
  <c r="U259" i="9"/>
  <c r="F259" i="9"/>
  <c r="E267" i="9"/>
  <c r="T267" i="9"/>
  <c r="F267" i="9"/>
  <c r="U267" i="9"/>
  <c r="S267" i="9"/>
  <c r="G267" i="9"/>
  <c r="D267" i="9"/>
  <c r="V267" i="9"/>
  <c r="E302" i="9"/>
  <c r="S302" i="9"/>
  <c r="G302" i="9"/>
  <c r="D302" i="9"/>
  <c r="T302" i="9"/>
  <c r="V302" i="9"/>
  <c r="F302" i="9"/>
  <c r="U302" i="9"/>
  <c r="E335" i="9"/>
  <c r="U335" i="9"/>
  <c r="G335" i="9"/>
  <c r="F335" i="9"/>
  <c r="D335" i="9"/>
  <c r="S335" i="9"/>
  <c r="T335" i="9"/>
  <c r="V335" i="9"/>
  <c r="E342" i="9"/>
  <c r="S342" i="9"/>
  <c r="U342" i="9"/>
  <c r="F342" i="9"/>
  <c r="D342" i="9"/>
  <c r="V342" i="9"/>
  <c r="G342" i="9"/>
  <c r="T342" i="9"/>
  <c r="Q330" i="9"/>
  <c r="Q209" i="9"/>
  <c r="Q150" i="9"/>
  <c r="Q127" i="9"/>
  <c r="R215" i="9"/>
  <c r="R206" i="9"/>
  <c r="R338" i="9"/>
  <c r="R286" i="9"/>
  <c r="R250" i="9"/>
  <c r="Q146" i="9"/>
  <c r="Q262" i="9"/>
  <c r="P259" i="9"/>
  <c r="P269" i="9"/>
  <c r="R174" i="9"/>
  <c r="Q84" i="9"/>
  <c r="Q65" i="9"/>
  <c r="R261" i="9"/>
  <c r="R109" i="9"/>
  <c r="Q78" i="9"/>
  <c r="R345" i="9"/>
  <c r="R31" i="9"/>
  <c r="Q21" i="9"/>
  <c r="Q5" i="9"/>
  <c r="E232" i="9"/>
  <c r="F232" i="9"/>
  <c r="T232" i="9"/>
  <c r="S232" i="9"/>
  <c r="V232" i="9"/>
  <c r="U232" i="9"/>
  <c r="D232" i="9"/>
  <c r="G232" i="9"/>
  <c r="V105" i="9"/>
  <c r="S105" i="9"/>
  <c r="T105" i="9"/>
  <c r="F105" i="9"/>
  <c r="G105" i="9"/>
  <c r="D105" i="9"/>
  <c r="E105" i="9"/>
  <c r="U105" i="9"/>
  <c r="D272" i="9"/>
  <c r="F272" i="9"/>
  <c r="S272" i="9"/>
  <c r="U272" i="9"/>
  <c r="T272" i="9"/>
  <c r="G272" i="9"/>
  <c r="E272" i="9"/>
  <c r="V272" i="9"/>
  <c r="D208" i="9"/>
  <c r="S208" i="9"/>
  <c r="F208" i="9"/>
  <c r="V208" i="9"/>
  <c r="E208" i="9"/>
  <c r="U208" i="9"/>
  <c r="G208" i="9"/>
  <c r="T208" i="9"/>
  <c r="E274" i="9"/>
  <c r="V274" i="9"/>
  <c r="F274" i="9"/>
  <c r="T274" i="9"/>
  <c r="U274" i="9"/>
  <c r="D274" i="9"/>
  <c r="G274" i="9"/>
  <c r="S274" i="9"/>
  <c r="E134" i="9"/>
  <c r="T134" i="9"/>
  <c r="G134" i="9"/>
  <c r="F134" i="9"/>
  <c r="V134" i="9"/>
  <c r="U134" i="9"/>
  <c r="D134" i="9"/>
  <c r="S134" i="9"/>
  <c r="T81" i="9"/>
  <c r="E81" i="9"/>
  <c r="U81" i="9"/>
  <c r="F81" i="9"/>
  <c r="G81" i="9"/>
  <c r="V81" i="9"/>
  <c r="D81" i="9"/>
  <c r="S81" i="9"/>
  <c r="D145" i="9"/>
  <c r="U145" i="9"/>
  <c r="F145" i="9"/>
  <c r="T145" i="9"/>
  <c r="G145" i="9"/>
  <c r="V145" i="9"/>
  <c r="E145" i="9"/>
  <c r="S145" i="9"/>
  <c r="V249" i="9"/>
  <c r="S249" i="9"/>
  <c r="T249" i="9"/>
  <c r="F249" i="9"/>
  <c r="U249" i="9"/>
  <c r="E249" i="9"/>
  <c r="D249" i="9"/>
  <c r="G249" i="9"/>
  <c r="V121" i="9"/>
  <c r="S121" i="9"/>
  <c r="U121" i="9"/>
  <c r="E121" i="9"/>
  <c r="T121" i="9"/>
  <c r="F121" i="9"/>
  <c r="D121" i="9"/>
  <c r="G121" i="9"/>
  <c r="D241" i="9"/>
  <c r="U241" i="9"/>
  <c r="E241" i="9"/>
  <c r="G241" i="9"/>
  <c r="T241" i="9"/>
  <c r="S241" i="9"/>
  <c r="F241" i="9"/>
  <c r="V241" i="9"/>
  <c r="E88" i="9"/>
  <c r="U88" i="9"/>
  <c r="S88" i="9"/>
  <c r="G88" i="9"/>
  <c r="V88" i="9"/>
  <c r="T88" i="9"/>
  <c r="D88" i="9"/>
  <c r="F88" i="9"/>
  <c r="Q81" i="9"/>
  <c r="Q230" i="9"/>
  <c r="Q176" i="9"/>
  <c r="Q243" i="9"/>
  <c r="P249" i="8"/>
  <c r="Q247" i="9" s="1"/>
  <c r="O249" i="8"/>
  <c r="R290" i="9" s="1"/>
  <c r="H249" i="9"/>
  <c r="H257" i="9"/>
  <c r="P259" i="8"/>
  <c r="Q249" i="9" s="1"/>
  <c r="O259" i="8"/>
  <c r="R257" i="9" s="1"/>
  <c r="Q218" i="9"/>
  <c r="H144" i="9"/>
  <c r="H273" i="9"/>
  <c r="P275" i="8"/>
  <c r="Q144" i="9" s="1"/>
  <c r="O275" i="8"/>
  <c r="R273" i="9" s="1"/>
  <c r="Q121" i="9"/>
  <c r="Q276" i="9"/>
  <c r="R297" i="9"/>
  <c r="R287" i="9"/>
  <c r="Q347" i="9"/>
  <c r="P313" i="9"/>
  <c r="P337" i="9"/>
  <c r="Q233" i="9"/>
  <c r="R312" i="9"/>
  <c r="Q89" i="9"/>
  <c r="Q71" i="9"/>
  <c r="R246" i="9"/>
  <c r="R113" i="9"/>
  <c r="Q8" i="9"/>
  <c r="R326" i="9"/>
  <c r="Q292" i="9"/>
  <c r="Q37" i="9"/>
  <c r="R98" i="9"/>
  <c r="R17" i="9"/>
  <c r="E50" i="9"/>
  <c r="S50" i="9"/>
  <c r="F50" i="9"/>
  <c r="D50" i="9"/>
  <c r="G50" i="9"/>
  <c r="V50" i="9"/>
  <c r="T50" i="9"/>
  <c r="U50" i="9"/>
  <c r="P2" i="9"/>
  <c r="P50" i="9"/>
  <c r="N2" i="9"/>
  <c r="N50" i="9"/>
  <c r="I2" i="9"/>
  <c r="I50" i="9"/>
  <c r="O52" i="8"/>
  <c r="R4" i="9" s="1"/>
  <c r="H46" i="9"/>
  <c r="O48" i="8"/>
  <c r="R285" i="9" s="1"/>
  <c r="P46" i="9"/>
  <c r="R352" i="8"/>
  <c r="T352" i="8" s="1"/>
  <c r="O4" i="8"/>
  <c r="P4" i="8"/>
  <c r="P5" i="8"/>
  <c r="O5" i="8"/>
  <c r="W500" i="6"/>
  <c r="X3" i="6" s="1"/>
  <c r="O533" i="5"/>
  <c r="R11" i="9" l="1"/>
  <c r="R199" i="9"/>
  <c r="Q273" i="9"/>
  <c r="Q257" i="9"/>
  <c r="R337" i="9"/>
  <c r="R274" i="9"/>
  <c r="R183" i="9"/>
  <c r="Q113" i="9"/>
  <c r="Q301" i="9"/>
  <c r="Q154" i="9"/>
  <c r="Q321" i="9"/>
  <c r="R289" i="9"/>
  <c r="R25" i="9"/>
  <c r="R167" i="9"/>
  <c r="Q305" i="9"/>
  <c r="Q314" i="9"/>
  <c r="Q311" i="9"/>
  <c r="Q274" i="9"/>
  <c r="Q183" i="9"/>
  <c r="Q58" i="9"/>
  <c r="Q289" i="9"/>
  <c r="Q156" i="9"/>
  <c r="Q237" i="9"/>
  <c r="Q11" i="9"/>
  <c r="Q199" i="9"/>
  <c r="Q313" i="9"/>
  <c r="Q337" i="9"/>
  <c r="R214" i="9"/>
  <c r="R205" i="9"/>
  <c r="Q259" i="9"/>
  <c r="Q269" i="9"/>
  <c r="R247" i="9"/>
  <c r="Q104" i="9"/>
  <c r="Q225" i="9"/>
  <c r="R154" i="9"/>
  <c r="R321" i="9"/>
  <c r="Q46" i="9"/>
  <c r="Q3" i="9"/>
  <c r="R46" i="9"/>
  <c r="R3" i="9"/>
  <c r="B4" i="11"/>
  <c r="D4" i="11" s="1"/>
  <c r="R2" i="9"/>
  <c r="R50" i="9"/>
  <c r="Q2" i="9"/>
  <c r="Q50" i="9"/>
</calcChain>
</file>

<file path=xl/sharedStrings.xml><?xml version="1.0" encoding="utf-8"?>
<sst xmlns="http://schemas.openxmlformats.org/spreadsheetml/2006/main" count="15551" uniqueCount="6727">
  <si>
    <t>Ordrenr.</t>
  </si>
  <si>
    <t>Postnr.</t>
  </si>
  <si>
    <t>Poststed</t>
  </si>
  <si>
    <t>Kundenr.</t>
  </si>
  <si>
    <t>Kunde</t>
  </si>
  <si>
    <t>Artikkelnr.</t>
  </si>
  <si>
    <t>Artikkel</t>
  </si>
  <si>
    <t>Bestilt</t>
  </si>
  <si>
    <t>ELVERUM</t>
  </si>
  <si>
    <t>Elverum helsestasjon</t>
  </si>
  <si>
    <t>Influvac Tetra 10 x 0,5 ml. spr. (risiko) (NO) 2019/2020</t>
  </si>
  <si>
    <t>Pneumovax 0,5 ml. spr.(NO)</t>
  </si>
  <si>
    <t>FORNEBU</t>
  </si>
  <si>
    <t>Snarøya Legesenter A/S</t>
  </si>
  <si>
    <t>Vaxigriptetra 10 x 0,5 ml. spr. (risiko) (DK/NO) 2019/2020</t>
  </si>
  <si>
    <t>STORD</t>
  </si>
  <si>
    <t>Stord helsestasjon</t>
  </si>
  <si>
    <t>EIDSVOLL</t>
  </si>
  <si>
    <t>RØYKEN</t>
  </si>
  <si>
    <t>Røyken og Hurum kommunale legevakt</t>
  </si>
  <si>
    <t>OSLO</t>
  </si>
  <si>
    <t>Oslo Akutten</t>
  </si>
  <si>
    <t>RØROS</t>
  </si>
  <si>
    <t>Røros legesenter</t>
  </si>
  <si>
    <t>TØNSBERG</t>
  </si>
  <si>
    <t>VÅGLAND</t>
  </si>
  <si>
    <t>Halsa legekontor</t>
  </si>
  <si>
    <t>VINSTRA</t>
  </si>
  <si>
    <t>Vinstra legekontor</t>
  </si>
  <si>
    <t>RONG</t>
  </si>
  <si>
    <t>Øygarden Legekontor</t>
  </si>
  <si>
    <t>BOKN</t>
  </si>
  <si>
    <t>Kommunelegekontoret i Bokn</t>
  </si>
  <si>
    <t>SARPSBORG</t>
  </si>
  <si>
    <t>Stamina Helse Sarpsborg</t>
  </si>
  <si>
    <t>ELNESVÅGEN</t>
  </si>
  <si>
    <t>Fræna helsestasjon</t>
  </si>
  <si>
    <t>VALDERØYA</t>
  </si>
  <si>
    <t>Legekontoret i Giske AS</t>
  </si>
  <si>
    <t>NÆRBØ</t>
  </si>
  <si>
    <t>Hå helsesenter-Nærbø</t>
  </si>
  <si>
    <t>ÅLESUND</t>
  </si>
  <si>
    <t>Ålesund kommune</t>
  </si>
  <si>
    <t>VOSS</t>
  </si>
  <si>
    <t>NORDFJORDEID</t>
  </si>
  <si>
    <t>Eid legekontor</t>
  </si>
  <si>
    <t>Bydel Nordre Aker</t>
  </si>
  <si>
    <t>SKEI I JØLSTER</t>
  </si>
  <si>
    <t>Jølster legekontor</t>
  </si>
  <si>
    <t>TINGVOLL</t>
  </si>
  <si>
    <t>Tingvoll Legesenter</t>
  </si>
  <si>
    <t>LIER</t>
  </si>
  <si>
    <t>Lierbyen helsestasjon</t>
  </si>
  <si>
    <t>SANDNES</t>
  </si>
  <si>
    <t>AKSDAL</t>
  </si>
  <si>
    <t>Lysen Lars lege</t>
  </si>
  <si>
    <t>FLEKKEFJORD</t>
  </si>
  <si>
    <t>Flekkefjord legesenter</t>
  </si>
  <si>
    <t>Majorstuhuset Legegruppe DA</t>
  </si>
  <si>
    <t>STEINKJER</t>
  </si>
  <si>
    <t>Steinkjer vaksinasjonskontor</t>
  </si>
  <si>
    <t>HOV</t>
  </si>
  <si>
    <t>Hov Legesenter</t>
  </si>
  <si>
    <t>SKIEN</t>
  </si>
  <si>
    <t>Sosialmedisinsk senter</t>
  </si>
  <si>
    <t>NOTODDEN</t>
  </si>
  <si>
    <t>Notodden helsestasjon</t>
  </si>
  <si>
    <t>RENNESØY</t>
  </si>
  <si>
    <t>Rennesøy legekontor</t>
  </si>
  <si>
    <t>SØGNE</t>
  </si>
  <si>
    <t>Søgne helsestasjon</t>
  </si>
  <si>
    <t>SISTRANDA</t>
  </si>
  <si>
    <t>Frøya legekontor</t>
  </si>
  <si>
    <t>KLÆBU</t>
  </si>
  <si>
    <t>Klæbu helsestasjon</t>
  </si>
  <si>
    <t>Bydel Gamle Oslo</t>
  </si>
  <si>
    <t>VOLDA</t>
  </si>
  <si>
    <t>Volda helsestasjon</t>
  </si>
  <si>
    <t>KOPPANG</t>
  </si>
  <si>
    <t>Stor-Elvdal helsestasjon</t>
  </si>
  <si>
    <t>KRISTIANSAND S</t>
  </si>
  <si>
    <t>Sykehusapotekene HF-63 Kristiansand</t>
  </si>
  <si>
    <t>HORNINDAL</t>
  </si>
  <si>
    <t>Kommunelegekontoret i Hornindal</t>
  </si>
  <si>
    <t>FØRDE</t>
  </si>
  <si>
    <t>Førde Sentralsjukehus</t>
  </si>
  <si>
    <t>BØRSA</t>
  </si>
  <si>
    <t>Kommunelegekontoret i Skaun</t>
  </si>
  <si>
    <t>LEVANGER</t>
  </si>
  <si>
    <t>Sykehuset Levanger HF</t>
  </si>
  <si>
    <t>GJØVIK</t>
  </si>
  <si>
    <t>Sykehuset Innlandet HF Brumunddal</t>
  </si>
  <si>
    <t>Stord sjukehus</t>
  </si>
  <si>
    <t>EIKELANDSOSEN</t>
  </si>
  <si>
    <t>Eikelandsosen Helsesenter</t>
  </si>
  <si>
    <t>MOLDE</t>
  </si>
  <si>
    <t>Sykehusapoteket Molde</t>
  </si>
  <si>
    <t>SKOTTERUD</t>
  </si>
  <si>
    <t>Eidskog kommunale legesenter</t>
  </si>
  <si>
    <t>RINDAL</t>
  </si>
  <si>
    <t>Kommunelegekontoret i Rindal</t>
  </si>
  <si>
    <t>Sykehusapoteket Ålesund avd Ålesund</t>
  </si>
  <si>
    <t>ASKIM</t>
  </si>
  <si>
    <t>Askim helsestasjon</t>
  </si>
  <si>
    <t>MYSEN</t>
  </si>
  <si>
    <t>Eidsberg helsestasjon</t>
  </si>
  <si>
    <t>NAMSOS</t>
  </si>
  <si>
    <t>Namsos helsestasjon</t>
  </si>
  <si>
    <t>SOLA</t>
  </si>
  <si>
    <t>Sola helsestasjon</t>
  </si>
  <si>
    <t>Bjerke Familiesenter</t>
  </si>
  <si>
    <t>NORHEIMSUND</t>
  </si>
  <si>
    <t>Norheimsund helsestasjon</t>
  </si>
  <si>
    <t>ODDA</t>
  </si>
  <si>
    <t>Odda helsestasjon</t>
  </si>
  <si>
    <t>NANNESTAD</t>
  </si>
  <si>
    <t>Nannestad helsestasjon</t>
  </si>
  <si>
    <t>NESBYEN</t>
  </si>
  <si>
    <t>Nes helsestasjon</t>
  </si>
  <si>
    <t>FLÅ</t>
  </si>
  <si>
    <t>Flå helsestasjon</t>
  </si>
  <si>
    <t>Frogner helsestasjon</t>
  </si>
  <si>
    <t>OVERHALLA</t>
  </si>
  <si>
    <t>Overhalla helsestasjon</t>
  </si>
  <si>
    <t>ENEBAKK</t>
  </si>
  <si>
    <t>Enebakk helsestasjon</t>
  </si>
  <si>
    <t>SPYDEBERG</t>
  </si>
  <si>
    <t>Spydeberg helsestasjon</t>
  </si>
  <si>
    <t>MOSS</t>
  </si>
  <si>
    <t>Moss helsestasjon</t>
  </si>
  <si>
    <t>ROA</t>
  </si>
  <si>
    <t>Lunner helsestasjon</t>
  </si>
  <si>
    <t>BRUMUNDDAL</t>
  </si>
  <si>
    <t>Brumunddal helsestasjon</t>
  </si>
  <si>
    <t>Ullern helsestasjon</t>
  </si>
  <si>
    <t>FILTVET</t>
  </si>
  <si>
    <t>Hurum Helsestasjon</t>
  </si>
  <si>
    <t>Østensjø helsestasjon</t>
  </si>
  <si>
    <t>DOKKA</t>
  </si>
  <si>
    <t>Nordre Land helsestasjon</t>
  </si>
  <si>
    <t>Eidsvoll helsestasjon</t>
  </si>
  <si>
    <t>ASKER</t>
  </si>
  <si>
    <t>Asker kommune</t>
  </si>
  <si>
    <t>KLEPPESTØ</t>
  </si>
  <si>
    <t>Kleppestø helsestasjon</t>
  </si>
  <si>
    <t>HALDEN</t>
  </si>
  <si>
    <t>Halden kommune</t>
  </si>
  <si>
    <t>HAUGESUND</t>
  </si>
  <si>
    <t>Vaksineklinikken Haugesund kommune</t>
  </si>
  <si>
    <t>HORTEN</t>
  </si>
  <si>
    <t>Horten kommune</t>
  </si>
  <si>
    <t>HYLLESTAD</t>
  </si>
  <si>
    <t>Hyllestad legekontor</t>
  </si>
  <si>
    <t>KRAGERØ</t>
  </si>
  <si>
    <t>Kragerø helsestasjon</t>
  </si>
  <si>
    <t>PORSGRUNN</t>
  </si>
  <si>
    <t>Porsgrunn kommune</t>
  </si>
  <si>
    <t>DILLING</t>
  </si>
  <si>
    <t>Rygge familiesenter</t>
  </si>
  <si>
    <t>SANDEFJORD</t>
  </si>
  <si>
    <t>Sandefjord kommune</t>
  </si>
  <si>
    <t>LILLESTRØM</t>
  </si>
  <si>
    <t>Skedsmo kommune</t>
  </si>
  <si>
    <t>SUNNDALSØRA</t>
  </si>
  <si>
    <t>Sunndal helsestasjon</t>
  </si>
  <si>
    <t>HAMAR</t>
  </si>
  <si>
    <t>Hamar kommune</t>
  </si>
  <si>
    <t>HOSTELAND</t>
  </si>
  <si>
    <t>Masfjorden  helsestasjon</t>
  </si>
  <si>
    <t>HAUGE I DALANE</t>
  </si>
  <si>
    <t>Kommunelegekontoret i Sokndal</t>
  </si>
  <si>
    <t>DREVSJØ</t>
  </si>
  <si>
    <t>Engerdal helsesenter</t>
  </si>
  <si>
    <t>Levanger kommune</t>
  </si>
  <si>
    <t>FJERDINGBY</t>
  </si>
  <si>
    <t>Rælingen kommune</t>
  </si>
  <si>
    <t>VALLE</t>
  </si>
  <si>
    <t>Valle legekontor</t>
  </si>
  <si>
    <t>SKOGSVÅG</t>
  </si>
  <si>
    <t>Sund helsestasjon</t>
  </si>
  <si>
    <t>GOL</t>
  </si>
  <si>
    <t>Kommunelegekontoret i Gol</t>
  </si>
  <si>
    <t>MELDAL</t>
  </si>
  <si>
    <t>Meldal helsestasjon</t>
  </si>
  <si>
    <t>SKIPTVET</t>
  </si>
  <si>
    <t>Skiptvet legekontor</t>
  </si>
  <si>
    <t>KRISTIANSUND N</t>
  </si>
  <si>
    <t>Vaksinasjonskontoret Kristiansund</t>
  </si>
  <si>
    <t>EIVINDVIK</t>
  </si>
  <si>
    <t>Eivindvik legekontor</t>
  </si>
  <si>
    <t>ØRSKOG</t>
  </si>
  <si>
    <t>Ørskog legekontor</t>
  </si>
  <si>
    <t>FOLLDAL</t>
  </si>
  <si>
    <t>Kommunelegekontoret i Folldal</t>
  </si>
  <si>
    <t>BAGN</t>
  </si>
  <si>
    <t>Bagn legesenter</t>
  </si>
  <si>
    <t>BATNFJORDSØRA</t>
  </si>
  <si>
    <t>Gjemnes legesenter</t>
  </si>
  <si>
    <t>OPPDAL</t>
  </si>
  <si>
    <t>Miljørettet Helsevern</t>
  </si>
  <si>
    <t>RØRVIK</t>
  </si>
  <si>
    <t>Rørvik helsestasjon</t>
  </si>
  <si>
    <t>BYGLAND</t>
  </si>
  <si>
    <t>Kommunelegekontoret i Bygland</t>
  </si>
  <si>
    <t>STRAUME</t>
  </si>
  <si>
    <t>Straume helsestasjon</t>
  </si>
  <si>
    <t>SANDANE</t>
  </si>
  <si>
    <t>Gloppen legesenter</t>
  </si>
  <si>
    <t>FREKHAUG</t>
  </si>
  <si>
    <t>Frekhaug Legekontor</t>
  </si>
  <si>
    <t>ARENDAL</t>
  </si>
  <si>
    <t>Arendal kommune</t>
  </si>
  <si>
    <t>MOI</t>
  </si>
  <si>
    <t>Kommunelegekontoret i Lund</t>
  </si>
  <si>
    <t>LANGEVÅG</t>
  </si>
  <si>
    <t>Kommunelegekontoret i Sula</t>
  </si>
  <si>
    <t>GEILO</t>
  </si>
  <si>
    <t>Geilo helsestasjon</t>
  </si>
  <si>
    <t>SAUDA</t>
  </si>
  <si>
    <t>Sauda legesenter</t>
  </si>
  <si>
    <t>TYNSET</t>
  </si>
  <si>
    <t>Tynset helsestasjon</t>
  </si>
  <si>
    <t>LØRENSKOG</t>
  </si>
  <si>
    <t>Lørenskog kommune</t>
  </si>
  <si>
    <t>VESTNES</t>
  </si>
  <si>
    <t>Vestnes legesenter</t>
  </si>
  <si>
    <t>DRØBAK</t>
  </si>
  <si>
    <t>Frogn helsestasjon</t>
  </si>
  <si>
    <t>BERGEN</t>
  </si>
  <si>
    <t>Sjukehusapoteket i Bergen</t>
  </si>
  <si>
    <t>Sykehusapoteket Kristiansund</t>
  </si>
  <si>
    <t>STØREN</t>
  </si>
  <si>
    <t>Kommunelegekontoret i Midtre Gauldal</t>
  </si>
  <si>
    <t>TRONDHEIM</t>
  </si>
  <si>
    <t>Trondheim kommune</t>
  </si>
  <si>
    <t>SANDVIKA</t>
  </si>
  <si>
    <t>Bærum kommune</t>
  </si>
  <si>
    <t>HJELMELAND</t>
  </si>
  <si>
    <t>Kommunelegekontoret i Hjelmeland</t>
  </si>
  <si>
    <t>LIMINGEN</t>
  </si>
  <si>
    <t>Røyrvik helsestasjon</t>
  </si>
  <si>
    <t>AVERØY</t>
  </si>
  <si>
    <t>Averøy helsestasjon</t>
  </si>
  <si>
    <t>STJØRDAL</t>
  </si>
  <si>
    <t>Stjørdal helsestasjon</t>
  </si>
  <si>
    <t>EIDFJORD</t>
  </si>
  <si>
    <t>Eidfjord helsestasjon</t>
  </si>
  <si>
    <t>LEIKANGER</t>
  </si>
  <si>
    <t>Leikanger helsestasjon</t>
  </si>
  <si>
    <t>LØTEN</t>
  </si>
  <si>
    <t>Løten helsestasjon</t>
  </si>
  <si>
    <t>VERDAL</t>
  </si>
  <si>
    <t>Verdal helsestasjon</t>
  </si>
  <si>
    <t>OTTA</t>
  </si>
  <si>
    <t>Otta legekontor</t>
  </si>
  <si>
    <t>AURE</t>
  </si>
  <si>
    <t>Aure helsestasjon</t>
  </si>
  <si>
    <t>DRANGEDAL</t>
  </si>
  <si>
    <t>Drangedal helsestasjon</t>
  </si>
  <si>
    <t>JEVNAKER</t>
  </si>
  <si>
    <t>Kommunelegekontoret i Jevnaker</t>
  </si>
  <si>
    <t>TVEDESTRAND</t>
  </si>
  <si>
    <t>Tvedestrand helsestasjon</t>
  </si>
  <si>
    <t>SMØLA</t>
  </si>
  <si>
    <t>Smøla helsestasjon</t>
  </si>
  <si>
    <t>TYDAL</t>
  </si>
  <si>
    <t>Tydal helsestasjon</t>
  </si>
  <si>
    <t>BØ I TELEMARK</t>
  </si>
  <si>
    <t>Bø helsestasjon</t>
  </si>
  <si>
    <t>Gjøvik helsestasjon</t>
  </si>
  <si>
    <t>LESJA</t>
  </si>
  <si>
    <t>Lesja legekontor</t>
  </si>
  <si>
    <t>ØRJE</t>
  </si>
  <si>
    <t>Marker kommune</t>
  </si>
  <si>
    <t>KINSARVIK</t>
  </si>
  <si>
    <t>Ullensvang helsestasjon</t>
  </si>
  <si>
    <t>AUKRA</t>
  </si>
  <si>
    <t>Aukra legekontor</t>
  </si>
  <si>
    <t>EIDE</t>
  </si>
  <si>
    <t>Eide helsestasjon</t>
  </si>
  <si>
    <t>AREMARK</t>
  </si>
  <si>
    <t>Aremark helsestasjon</t>
  </si>
  <si>
    <t>EIKEN</t>
  </si>
  <si>
    <t>Eiken legekontor</t>
  </si>
  <si>
    <t>SYKKYLVEN</t>
  </si>
  <si>
    <t>Sykkylven helsestasjon</t>
  </si>
  <si>
    <t>NORESUND</t>
  </si>
  <si>
    <t>Noresund legekontor</t>
  </si>
  <si>
    <t>Bydel Nordstrand</t>
  </si>
  <si>
    <t>FISKÅ</t>
  </si>
  <si>
    <t>Vanylven helsestasjon</t>
  </si>
  <si>
    <t>TRØGSTAD</t>
  </si>
  <si>
    <t>Trøgstad helsestasjon</t>
  </si>
  <si>
    <t>KOLVEREID</t>
  </si>
  <si>
    <t>Kolvereid helsestasjon</t>
  </si>
  <si>
    <t>OS</t>
  </si>
  <si>
    <t>Kommunelegekontoret i Os</t>
  </si>
  <si>
    <t>SLIDRE</t>
  </si>
  <si>
    <t>Slidre legesenter</t>
  </si>
  <si>
    <t>ØRSTA</t>
  </si>
  <si>
    <t>Ørsta helsestasjon</t>
  </si>
  <si>
    <t>STRANDA</t>
  </si>
  <si>
    <t>Stranda legekontor</t>
  </si>
  <si>
    <t>SOGNDAL</t>
  </si>
  <si>
    <t>Sogndal legesenter</t>
  </si>
  <si>
    <t>FORSAND</t>
  </si>
  <si>
    <t>Forsand legekontor</t>
  </si>
  <si>
    <t>STANGE</t>
  </si>
  <si>
    <t>Stange helsestasjon</t>
  </si>
  <si>
    <t>INDERØY</t>
  </si>
  <si>
    <t>Inderøy legesenter A/S</t>
  </si>
  <si>
    <t>FAGERNES</t>
  </si>
  <si>
    <t>Fagerneslegene SA</t>
  </si>
  <si>
    <t>Førde legesenter</t>
  </si>
  <si>
    <t>VÅLER I ØSTFOLD</t>
  </si>
  <si>
    <t>Våler kommune</t>
  </si>
  <si>
    <t>VESTBY</t>
  </si>
  <si>
    <t>Vestby helsestasjon</t>
  </si>
  <si>
    <t>VINJE</t>
  </si>
  <si>
    <t>Vinje legekontor</t>
  </si>
  <si>
    <t>LARSNES</t>
  </si>
  <si>
    <t>Sande helsestasjon</t>
  </si>
  <si>
    <t>DALEN</t>
  </si>
  <si>
    <t>Tokke helsestasjon</t>
  </si>
  <si>
    <t>NORDBYHAGEN</t>
  </si>
  <si>
    <t>Akershus universitetssykehus</t>
  </si>
  <si>
    <t>Stamina Helse Ullevål 2210</t>
  </si>
  <si>
    <t>GRONG</t>
  </si>
  <si>
    <t>Grong legekontor</t>
  </si>
  <si>
    <t>KYRKSÆTERØRA</t>
  </si>
  <si>
    <t>Hemne helsestasjon</t>
  </si>
  <si>
    <t>FETSUND</t>
  </si>
  <si>
    <t>Fet helsestasjon</t>
  </si>
  <si>
    <t>LYNGDAL</t>
  </si>
  <si>
    <t>Lyngdal helsestasjon</t>
  </si>
  <si>
    <t>EGERSUND</t>
  </si>
  <si>
    <t>Sentrum helsestasjon Eigersund</t>
  </si>
  <si>
    <t>Sagene Lokal med Senter</t>
  </si>
  <si>
    <t>KLEPPE</t>
  </si>
  <si>
    <t>Klepp helsestasjon</t>
  </si>
  <si>
    <t>SVEIO</t>
  </si>
  <si>
    <t>Sveio helsestasjon</t>
  </si>
  <si>
    <t>FLISA</t>
  </si>
  <si>
    <t>Åsnes helsestasjon</t>
  </si>
  <si>
    <t>DALEKVAM</t>
  </si>
  <si>
    <t>Kommunelegekontoret i Dalekvam</t>
  </si>
  <si>
    <t>NORDLI</t>
  </si>
  <si>
    <t>Lierne helsestasjon</t>
  </si>
  <si>
    <t>FITJAR</t>
  </si>
  <si>
    <t>Fitjar helsestasjon</t>
  </si>
  <si>
    <t>ULSTEINVIK</t>
  </si>
  <si>
    <t>Ulstein helsestasjon</t>
  </si>
  <si>
    <t>HAREID</t>
  </si>
  <si>
    <t>Hareid helsestasjon</t>
  </si>
  <si>
    <t>ALVDAL</t>
  </si>
  <si>
    <t>Kommunelegekontoret i Alvdal</t>
  </si>
  <si>
    <t>BALESTRAND</t>
  </si>
  <si>
    <t>Balestrand helsestasjon</t>
  </si>
  <si>
    <t>ETNE</t>
  </si>
  <si>
    <t>Etne helsestasjon</t>
  </si>
  <si>
    <t>Lovisenberg Diakonale sykehus AS</t>
  </si>
  <si>
    <t>SKJÅK</t>
  </si>
  <si>
    <t>Skjåk helsestasjon</t>
  </si>
  <si>
    <t>ULEFOSS</t>
  </si>
  <si>
    <t>Ulefoss helsestasjon</t>
  </si>
  <si>
    <t>BJØRNEMYR</t>
  </si>
  <si>
    <t>Sunnaas sykehus</t>
  </si>
  <si>
    <t>HITRA</t>
  </si>
  <si>
    <t>Hitra legekontor</t>
  </si>
  <si>
    <t>HUSNES</t>
  </si>
  <si>
    <t>Husnes helsestasjon</t>
  </si>
  <si>
    <t>MERÅKER</t>
  </si>
  <si>
    <t>Meråker helsestasjon</t>
  </si>
  <si>
    <t>LANGESUND</t>
  </si>
  <si>
    <t>Bamble kommune</t>
  </si>
  <si>
    <t>ASKVOLL</t>
  </si>
  <si>
    <t>Askvoll legesenter</t>
  </si>
  <si>
    <t>RÅDE</t>
  </si>
  <si>
    <t>Råde helsestasjon</t>
  </si>
  <si>
    <t>SURNADAL</t>
  </si>
  <si>
    <t>Surnadal helsestasjon</t>
  </si>
  <si>
    <t>St.Hanshaugen/Ullevål helsestasjon</t>
  </si>
  <si>
    <t>Grunerløkka smittevern</t>
  </si>
  <si>
    <t>HØNEFOSS</t>
  </si>
  <si>
    <t>Ringerike kommune</t>
  </si>
  <si>
    <t>MANGER</t>
  </si>
  <si>
    <t>Radøy legesenter</t>
  </si>
  <si>
    <t>GJERDRUM</t>
  </si>
  <si>
    <t>Gjerdrum helsestasjon</t>
  </si>
  <si>
    <t>Sarpsborg kommune</t>
  </si>
  <si>
    <t>Stortinget</t>
  </si>
  <si>
    <t>Bergen kommune Smittevern</t>
  </si>
  <si>
    <t>ØVRE ÅRDAL</t>
  </si>
  <si>
    <t>Årdal helsestasjon</t>
  </si>
  <si>
    <t>RISØR</t>
  </si>
  <si>
    <t>Risør helsestasjon</t>
  </si>
  <si>
    <t>VÅGÅ</t>
  </si>
  <si>
    <t>Vågå helsesenter</t>
  </si>
  <si>
    <t>ÅL</t>
  </si>
  <si>
    <t>Ål helsestasjon</t>
  </si>
  <si>
    <t>SAGSTUA</t>
  </si>
  <si>
    <t>Nord-Odal helsestasjon</t>
  </si>
  <si>
    <t>LOM</t>
  </si>
  <si>
    <t>Lom helsestasjon</t>
  </si>
  <si>
    <t>BJØRKELANGEN</t>
  </si>
  <si>
    <t>Aurskog - Høland helsestasjon</t>
  </si>
  <si>
    <t>Kristiansand kommune</t>
  </si>
  <si>
    <t>LILLESAND</t>
  </si>
  <si>
    <t>Lillesand helsestasjon</t>
  </si>
  <si>
    <t>JØA</t>
  </si>
  <si>
    <t>Fosnes helsestasjon</t>
  </si>
  <si>
    <t>Sykehuset i Vestfold HF</t>
  </si>
  <si>
    <t>GRIMSTAD</t>
  </si>
  <si>
    <t>Grimstad helsestasjon</t>
  </si>
  <si>
    <t>HEGGENES</t>
  </si>
  <si>
    <t>Legekontoret i Øystre Slidre</t>
  </si>
  <si>
    <t>RENNEBU</t>
  </si>
  <si>
    <t>Rennebu helsestasjon</t>
  </si>
  <si>
    <t>BREKSTAD</t>
  </si>
  <si>
    <t>Ørland legesenter</t>
  </si>
  <si>
    <t>FÅVANG</t>
  </si>
  <si>
    <t>Ringebu helsesenter</t>
  </si>
  <si>
    <t>SELBU</t>
  </si>
  <si>
    <t>Selbu helsestasjon</t>
  </si>
  <si>
    <t>BJUGN</t>
  </si>
  <si>
    <t>Bjugn Legekontor</t>
  </si>
  <si>
    <t>SAND</t>
  </si>
  <si>
    <t>Kommunelegekontoret i Suldal</t>
  </si>
  <si>
    <t>MIDSUND</t>
  </si>
  <si>
    <t>Kommunelegekontoret i Midsund</t>
  </si>
  <si>
    <t>VANG I VALDRES</t>
  </si>
  <si>
    <t>Kommunelegekontoret i Vang</t>
  </si>
  <si>
    <t>ORKANGER</t>
  </si>
  <si>
    <t>Orkdal helsestasjon</t>
  </si>
  <si>
    <t>HOBØL</t>
  </si>
  <si>
    <t>Hobøl helsestasjon</t>
  </si>
  <si>
    <t>ØLEN</t>
  </si>
  <si>
    <t>Vindafjord helsestasjon</t>
  </si>
  <si>
    <t>EIDSVÅG I ROMSDAL</t>
  </si>
  <si>
    <t>Nesset helsestasjon</t>
  </si>
  <si>
    <t>GAUPNE</t>
  </si>
  <si>
    <t>Luster helsestasjon</t>
  </si>
  <si>
    <t>BREMNES</t>
  </si>
  <si>
    <t>Bremnes helsestasjon</t>
  </si>
  <si>
    <t>HEMSEDAL</t>
  </si>
  <si>
    <t>Hemsedal legekontor</t>
  </si>
  <si>
    <t>ÅNDALSNES</t>
  </si>
  <si>
    <t>Rauma legesenter</t>
  </si>
  <si>
    <t>NØTTERØY</t>
  </si>
  <si>
    <t>Nøtterøy helsestasjon</t>
  </si>
  <si>
    <t>VEGÅRSHEI</t>
  </si>
  <si>
    <t>Vegårshei helsestasjon</t>
  </si>
  <si>
    <t>KONGSVINGER</t>
  </si>
  <si>
    <t>Kongsvinger helsestasjon</t>
  </si>
  <si>
    <t>NITTEDAL</t>
  </si>
  <si>
    <t>Nittedal Legevakt</t>
  </si>
  <si>
    <t>SKARNES</t>
  </si>
  <si>
    <t>Parken legesenter</t>
  </si>
  <si>
    <t>HØYLANDET</t>
  </si>
  <si>
    <t>Høylandet helsestasjon</t>
  </si>
  <si>
    <t>NESODDTANGEN</t>
  </si>
  <si>
    <t>Nesoddtangen helsestasjon</t>
  </si>
  <si>
    <t>FINNØY</t>
  </si>
  <si>
    <t>Finnøy legekontor</t>
  </si>
  <si>
    <t>GRÅLUM</t>
  </si>
  <si>
    <t>Sykehusapoteket Østfold Kalnes  -  26 Kalnes</t>
  </si>
  <si>
    <t>ÅLEN</t>
  </si>
  <si>
    <t>Kommunelegekontoret i Holtålen</t>
  </si>
  <si>
    <t>ETNEDAL</t>
  </si>
  <si>
    <t>Kommunelegekontoret i Etnedal</t>
  </si>
  <si>
    <t>TONSTAD</t>
  </si>
  <si>
    <t>Kommunelegekontoret i Sirdal</t>
  </si>
  <si>
    <t>BIRKELAND</t>
  </si>
  <si>
    <t>Birkenes kommune</t>
  </si>
  <si>
    <t>TRETTEN</t>
  </si>
  <si>
    <t>Tretten legekontor</t>
  </si>
  <si>
    <t>HØYANGER</t>
  </si>
  <si>
    <t>Høyanger helsestasjon</t>
  </si>
  <si>
    <t>SNÅSA</t>
  </si>
  <si>
    <t>Snåsa legekontor</t>
  </si>
  <si>
    <t>RENDALEN</t>
  </si>
  <si>
    <t>Rendalen helsestasjon</t>
  </si>
  <si>
    <t>HURDAL</t>
  </si>
  <si>
    <t>Hurdal helsestasjon</t>
  </si>
  <si>
    <t>MELHUS</t>
  </si>
  <si>
    <t>Melhus helsestasjon</t>
  </si>
  <si>
    <t>FOSNAVÅG</t>
  </si>
  <si>
    <t>Herøy helsestasjon</t>
  </si>
  <si>
    <t>KOLBOTN</t>
  </si>
  <si>
    <t>Kolbotn helsestasjon</t>
  </si>
  <si>
    <t>Bydelsoverlegen, Grorud</t>
  </si>
  <si>
    <t>SAULAND</t>
  </si>
  <si>
    <t>Kommunelegekontoret i Hjartdal</t>
  </si>
  <si>
    <t>VESTERØY</t>
  </si>
  <si>
    <t>Hvaler legesenter</t>
  </si>
  <si>
    <t>Bydel Stovner</t>
  </si>
  <si>
    <t>FLORØ</t>
  </si>
  <si>
    <t>Legegruppa SMS AS</t>
  </si>
  <si>
    <t>NAMDALSEID</t>
  </si>
  <si>
    <t>Namdalseid legekontor</t>
  </si>
  <si>
    <t>LINDESNES</t>
  </si>
  <si>
    <t>Lindesnes legesenter</t>
  </si>
  <si>
    <t>DOMBÅS</t>
  </si>
  <si>
    <t>Dovre legekontor</t>
  </si>
  <si>
    <t>Bydel Vestre Aker</t>
  </si>
  <si>
    <t>HOKKSUND</t>
  </si>
  <si>
    <t>Kommunelegekontoret i Øvre Eiker</t>
  </si>
  <si>
    <t>ÅFJORD</t>
  </si>
  <si>
    <t>Åfjord og Roan legetjeneste</t>
  </si>
  <si>
    <t>Søgne legesenter</t>
  </si>
  <si>
    <t>SUNDEBRU</t>
  </si>
  <si>
    <t>Kommunelegekontoret i Gjerstad</t>
  </si>
  <si>
    <t>STORDAL</t>
  </si>
  <si>
    <t>Kommunelegekontoret i Stordal</t>
  </si>
  <si>
    <t>GVARV</t>
  </si>
  <si>
    <t>Sauherad legesenter</t>
  </si>
  <si>
    <t>NAUSTDAL</t>
  </si>
  <si>
    <t>Naustdal helsesenter</t>
  </si>
  <si>
    <t>MÅLØY</t>
  </si>
  <si>
    <t>Måløy legekontor</t>
  </si>
  <si>
    <t>SANDE I SUNNFJORD</t>
  </si>
  <si>
    <t>Kommunelegekontoret i Gaular</t>
  </si>
  <si>
    <t>Sandnes kommune</t>
  </si>
  <si>
    <t>TYSSE</t>
  </si>
  <si>
    <t>Kommunelegekontoret i Samnange</t>
  </si>
  <si>
    <t>HOMMELVIK</t>
  </si>
  <si>
    <t>Hommelvik legekontor</t>
  </si>
  <si>
    <t>MJØNDALEN</t>
  </si>
  <si>
    <t>Kommunelegekontoret i Nedre Eiker</t>
  </si>
  <si>
    <t>AUSTRHEIM</t>
  </si>
  <si>
    <t>Austrheim legekontor</t>
  </si>
  <si>
    <t>SØR-FRON</t>
  </si>
  <si>
    <t>Kommunelegekontoret i Sør-Fron</t>
  </si>
  <si>
    <t>VÅLER I SOLØR</t>
  </si>
  <si>
    <t>Kommunelegekontoret i Våler</t>
  </si>
  <si>
    <t>ULVIK</t>
  </si>
  <si>
    <t>Kommunelegekontoret i Ulvik</t>
  </si>
  <si>
    <t>AURLAND</t>
  </si>
  <si>
    <t>Kommunelegekontoret i Aurland</t>
  </si>
  <si>
    <t>RANDABERG</t>
  </si>
  <si>
    <t>Kommuneoverlegen i Randaberg</t>
  </si>
  <si>
    <t>DALE I SUNNFJORD</t>
  </si>
  <si>
    <t>Kommunelegekontoret i Fjaler</t>
  </si>
  <si>
    <t>FROSTA</t>
  </si>
  <si>
    <t>Frosta  legekontor</t>
  </si>
  <si>
    <t>SKODJE</t>
  </si>
  <si>
    <t>Kommunelegekontoret i Skodje</t>
  </si>
  <si>
    <t>IVELAND</t>
  </si>
  <si>
    <t>Kommunelegekontoret i Iveland</t>
  </si>
  <si>
    <t>SELJE</t>
  </si>
  <si>
    <t>Selje legekontor</t>
  </si>
  <si>
    <t>SELJORD</t>
  </si>
  <si>
    <t>Seljord helsesenter</t>
  </si>
  <si>
    <t>ÅMOT</t>
  </si>
  <si>
    <t>RENA</t>
  </si>
  <si>
    <t>Åmot kommunale helsetjeneste</t>
  </si>
  <si>
    <t>KOPERVIK</t>
  </si>
  <si>
    <t>Karmøy kommune</t>
  </si>
  <si>
    <t>ØSTRE GAUSDAL</t>
  </si>
  <si>
    <t>Gausdal kommune</t>
  </si>
  <si>
    <t>STEINSDALEN</t>
  </si>
  <si>
    <t>Osen legekontor 4 BLO</t>
  </si>
  <si>
    <t>MARNARDAL</t>
  </si>
  <si>
    <t>Marnardal legesenter</t>
  </si>
  <si>
    <t>ISDALSTØ</t>
  </si>
  <si>
    <t>Lindås kommune</t>
  </si>
  <si>
    <t>FARSUND</t>
  </si>
  <si>
    <t>Farsund kommune</t>
  </si>
  <si>
    <t>RAUFOSS</t>
  </si>
  <si>
    <t>Kommunelegekontoret i Vestre Toten</t>
  </si>
  <si>
    <t>KONGSBERG</t>
  </si>
  <si>
    <t>Kongsberg kommune</t>
  </si>
  <si>
    <t>NODELAND</t>
  </si>
  <si>
    <t>Songdalen legesenter</t>
  </si>
  <si>
    <t>Langerud sykehjem</t>
  </si>
  <si>
    <t>VIKESÅ</t>
  </si>
  <si>
    <t>Bjerkreim helsestasjon</t>
  </si>
  <si>
    <t>TRYSIL</t>
  </si>
  <si>
    <t>Kommunelegekontoret i Trysil</t>
  </si>
  <si>
    <t>FYRESDAL</t>
  </si>
  <si>
    <t>Fyresdal legekontor</t>
  </si>
  <si>
    <t>VIK I SOGN</t>
  </si>
  <si>
    <t>Vik legekontor</t>
  </si>
  <si>
    <t>TOLGA</t>
  </si>
  <si>
    <t>Tolga legekontor</t>
  </si>
  <si>
    <t>FYLLINGSDALEN</t>
  </si>
  <si>
    <t>Hospitalet Betanien</t>
  </si>
  <si>
    <t>SVELGEN</t>
  </si>
  <si>
    <t>Bremanger kommune</t>
  </si>
  <si>
    <t>Voss kommune</t>
  </si>
  <si>
    <t>Molde kommune</t>
  </si>
  <si>
    <t>Trælborg Sykehjem</t>
  </si>
  <si>
    <t>LARVIK</t>
  </si>
  <si>
    <t>2KC- Larvik Catering Service</t>
  </si>
  <si>
    <t>KRÅKERØY</t>
  </si>
  <si>
    <t>Helsehuset Fredrikstad</t>
  </si>
  <si>
    <t>Modumheimen Sykehjem</t>
  </si>
  <si>
    <t>St. Olavs Hospital HF BHT</t>
  </si>
  <si>
    <t>Rikshospitalet Smittevern</t>
  </si>
  <si>
    <t>Sykehuset Telemark HF, BHT</t>
  </si>
  <si>
    <t>SØRUMSAND</t>
  </si>
  <si>
    <t>Sørumsand helsestasjon</t>
  </si>
  <si>
    <t>Oslo Syd Lokalmedisinske senter</t>
  </si>
  <si>
    <t>KIRKENÆR</t>
  </si>
  <si>
    <t>Furubo legesenter DA</t>
  </si>
  <si>
    <t>DRAMMEN</t>
  </si>
  <si>
    <t>Drammen kommune Smittevernkontoret</t>
  </si>
  <si>
    <t>SILJAN</t>
  </si>
  <si>
    <t>Siljan legekontor</t>
  </si>
  <si>
    <t>RJUKAN</t>
  </si>
  <si>
    <t>Rjukan legesenter</t>
  </si>
  <si>
    <t>ÅMLI</t>
  </si>
  <si>
    <t>Åmli legekontor, helse-og velferd</t>
  </si>
  <si>
    <t>VENNESLA</t>
  </si>
  <si>
    <t>Vennesla legesenter</t>
  </si>
  <si>
    <t>KONSMO</t>
  </si>
  <si>
    <t>Audnedal helsesenter, legekontoret</t>
  </si>
  <si>
    <t>KVINESDAL</t>
  </si>
  <si>
    <t>Kvinesdal legesenter</t>
  </si>
  <si>
    <t>STAVANGER</t>
  </si>
  <si>
    <t>Stavanger Kommune</t>
  </si>
  <si>
    <t>ÅLGÅRD</t>
  </si>
  <si>
    <t>Ålgård legesenter</t>
  </si>
  <si>
    <t>TAU</t>
  </si>
  <si>
    <t>Tau legesenter</t>
  </si>
  <si>
    <t>LONEVÅG</t>
  </si>
  <si>
    <t>Lonevåg legesenter</t>
  </si>
  <si>
    <t>SNILLFJORD</t>
  </si>
  <si>
    <t>Snillfjord omsorgssenter</t>
  </si>
  <si>
    <t>LENSVIK</t>
  </si>
  <si>
    <t>Agdenes legekontor</t>
  </si>
  <si>
    <t>Sykehusapoteket i Stavanger</t>
  </si>
  <si>
    <t>SVELVIK</t>
  </si>
  <si>
    <t>Kommunelegekontoret i Svelvik</t>
  </si>
  <si>
    <t>RØDBERG</t>
  </si>
  <si>
    <t>Nore og Uvdal legekontor</t>
  </si>
  <si>
    <t>KROKKLEIVA</t>
  </si>
  <si>
    <t>Hole Bo og rehab senter</t>
  </si>
  <si>
    <t>LILLEHAMMER</t>
  </si>
  <si>
    <t>Lillehammer helsehus</t>
  </si>
  <si>
    <t>RØMSKOG</t>
  </si>
  <si>
    <t>Kommunelegekontoret i Rømskog</t>
  </si>
  <si>
    <t>Vestre Viken Administrasjon</t>
  </si>
  <si>
    <t>Alna Bydelsadministrasjon</t>
  </si>
  <si>
    <t>STOREBØ</t>
  </si>
  <si>
    <t>Austevoll legesenter</t>
  </si>
  <si>
    <t>HOLMESTRAND</t>
  </si>
  <si>
    <t>Kommunelegekontoret i Holmestr</t>
  </si>
  <si>
    <t>STRYN</t>
  </si>
  <si>
    <t>Kommunelegekontoret i Stryn</t>
  </si>
  <si>
    <t>SKI</t>
  </si>
  <si>
    <t>Ski kommunale fastlegekontor</t>
  </si>
  <si>
    <t>Unicare Hjemmetjenester AS</t>
  </si>
  <si>
    <t>ÅS</t>
  </si>
  <si>
    <t>Ås kommune helse og sosial</t>
  </si>
  <si>
    <t>Kommunal akutt døgnenhet</t>
  </si>
  <si>
    <t>KOLBU</t>
  </si>
  <si>
    <t>Kolbu legesenter</t>
  </si>
  <si>
    <t>RISSA</t>
  </si>
  <si>
    <t>Indre Fosen legesenter</t>
  </si>
  <si>
    <t>BRYNE</t>
  </si>
  <si>
    <t>Time kommune, omsorg</t>
  </si>
  <si>
    <t>JESSHEIM</t>
  </si>
  <si>
    <t>Ullensaker helsestasjon avd. Gjestad</t>
  </si>
  <si>
    <t>Voss DPS</t>
  </si>
  <si>
    <t>MANDAL</t>
  </si>
  <si>
    <t>Kommunelegekontoret i Mandal</t>
  </si>
  <si>
    <t>Nr 0</t>
  </si>
  <si>
    <t>Nr 1</t>
  </si>
  <si>
    <t>Nr 3</t>
  </si>
  <si>
    <t>Nr 7</t>
  </si>
  <si>
    <t>Nr 10</t>
  </si>
  <si>
    <t>Pneumovax</t>
  </si>
  <si>
    <t>Vaxigriptetra</t>
  </si>
  <si>
    <t>Influvac Tetra</t>
  </si>
  <si>
    <t>Total kolli</t>
  </si>
  <si>
    <t>KASSE STØRRELSER</t>
  </si>
  <si>
    <t>Vaksinebestillinger risiko - distribusjon WoCo</t>
  </si>
  <si>
    <t>21x17x15</t>
  </si>
  <si>
    <t>29x19x20</t>
  </si>
  <si>
    <t>38x23x23</t>
  </si>
  <si>
    <t>45x30x30</t>
  </si>
  <si>
    <t>59x30x40</t>
  </si>
  <si>
    <t>32x41x19</t>
  </si>
  <si>
    <t>Mål (cm)</t>
  </si>
  <si>
    <t>Bruttovekt</t>
  </si>
  <si>
    <t>Volum</t>
  </si>
  <si>
    <t>Vekt</t>
  </si>
  <si>
    <t>Antall vaksiner</t>
  </si>
  <si>
    <t>n/a</t>
  </si>
  <si>
    <t>Volum (dm3)</t>
  </si>
  <si>
    <t>39,6x27,8x12,4</t>
  </si>
  <si>
    <t>35,8x27,5x17</t>
  </si>
  <si>
    <t>Oppsamlingsesker</t>
  </si>
  <si>
    <t>Produktesker</t>
  </si>
  <si>
    <t>Antall kolli</t>
  </si>
  <si>
    <t>DIFF:</t>
  </si>
  <si>
    <t>Rettet til 8</t>
  </si>
  <si>
    <t>Rettet til 7</t>
  </si>
  <si>
    <t>Kolli-calc</t>
  </si>
  <si>
    <t>ANTALL LEV.PAKNINGER</t>
  </si>
  <si>
    <t>FHI DATA</t>
  </si>
  <si>
    <t>WC KORREKSJON</t>
  </si>
  <si>
    <t>DIFF</t>
  </si>
  <si>
    <t>TOTALT ANTALL</t>
  </si>
  <si>
    <t>Telefon</t>
  </si>
  <si>
    <t>Type</t>
  </si>
  <si>
    <t>Pickup earliest</t>
  </si>
  <si>
    <t>Delivery latest</t>
  </si>
  <si>
    <t>Adresselinje 1</t>
  </si>
  <si>
    <t>Adresselinje 2</t>
  </si>
  <si>
    <t>Total ant
kolli</t>
  </si>
  <si>
    <t>Kg</t>
  </si>
  <si>
    <t>Lovisenberggata 7</t>
  </si>
  <si>
    <t>Lege</t>
  </si>
  <si>
    <t>Rosenkrantzgt 9</t>
  </si>
  <si>
    <t>Stensberggata 25-27</t>
  </si>
  <si>
    <t>Holbergs Terrasse</t>
  </si>
  <si>
    <t>Grønland 30</t>
  </si>
  <si>
    <t>Smittevernkontoret/Reisevaksiner, 4.etg</t>
  </si>
  <si>
    <t>Sommerrogt 1</t>
  </si>
  <si>
    <t>Diakonhjemmets sykehusapotek</t>
  </si>
  <si>
    <t>Reidar Kobros vei 5</t>
  </si>
  <si>
    <t>Apotek</t>
  </si>
  <si>
    <t>Sognsvannsvn 20</t>
  </si>
  <si>
    <t>Avd for smittevern B2.3122</t>
  </si>
  <si>
    <t>02770</t>
  </si>
  <si>
    <t>Hoffsvn 48</t>
  </si>
  <si>
    <t xml:space="preserve"> (4 etg )</t>
  </si>
  <si>
    <t>Lovisenberggt.17</t>
  </si>
  <si>
    <t>Sandakervn 33 C</t>
  </si>
  <si>
    <t>02180</t>
  </si>
  <si>
    <t>Mailundveien 23</t>
  </si>
  <si>
    <t>3. Etasje</t>
  </si>
  <si>
    <t>Asor Helse AS</t>
  </si>
  <si>
    <t>Hovinveien 19</t>
  </si>
  <si>
    <t>Selma Ellefsensvei 6</t>
  </si>
  <si>
    <t>22 65 67 23</t>
  </si>
  <si>
    <t>Veitvetvn 8</t>
  </si>
  <si>
    <t>Norlandia Hjemmeomsorg</t>
  </si>
  <si>
    <t>Ole Deviksvei 44</t>
  </si>
  <si>
    <t xml:space="preserve">Lege </t>
  </si>
  <si>
    <t>Stallerudvn 97</t>
  </si>
  <si>
    <t>2.etg</t>
  </si>
  <si>
    <t>Sørkedalsveien 150 B</t>
  </si>
  <si>
    <t>Ammerudvn 22</t>
  </si>
  <si>
    <t>Karl Fossums v 30</t>
  </si>
  <si>
    <t>Trygve Lies Pl 1</t>
  </si>
  <si>
    <t>Oppgang C 4.etg</t>
  </si>
  <si>
    <t>Ekebergvn. 11B</t>
  </si>
  <si>
    <t>Skullerudv. 45</t>
  </si>
  <si>
    <t>Ravnåsvn 1</t>
  </si>
  <si>
    <t>(influ vaks)</t>
  </si>
  <si>
    <t>Rådmann Halmrasts v 2</t>
  </si>
  <si>
    <t>Folkehelsekontoret</t>
  </si>
  <si>
    <t>Wergelandsgt 10</t>
  </si>
  <si>
    <t>Administrasjon</t>
  </si>
  <si>
    <t>Kirkevn 206 A</t>
  </si>
  <si>
    <t>Helseavdelingen</t>
  </si>
  <si>
    <t>Vaksinasjonskontoret for Follo</t>
  </si>
  <si>
    <t>Kirkevn 3</t>
  </si>
  <si>
    <t>Ski helsestasjon</t>
  </si>
  <si>
    <t>Kolbotnvn 23</t>
  </si>
  <si>
    <t>Skoleveien 1</t>
  </si>
  <si>
    <t xml:space="preserve">ÅS </t>
  </si>
  <si>
    <t>Rådhusvn. 6</t>
  </si>
  <si>
    <t>OSCARSBORG</t>
  </si>
  <si>
    <t>Sunnaas Sykehus</t>
  </si>
  <si>
    <t>Bjørnemyrveien 11</t>
  </si>
  <si>
    <t>Farmasøytisk avd</t>
  </si>
  <si>
    <t>Konglevn 2</t>
  </si>
  <si>
    <t>Festplassen 1</t>
  </si>
  <si>
    <t>Vaksinasjonskontoret, 7 etg</t>
  </si>
  <si>
    <t>Sykehusveien 25</t>
  </si>
  <si>
    <t>Mikrobiologiske avd.</t>
  </si>
  <si>
    <t>Rådhusvn 3</t>
  </si>
  <si>
    <t>Kirkegt.14</t>
  </si>
  <si>
    <t>inngang A</t>
  </si>
  <si>
    <t>Rådhusgt 1</t>
  </si>
  <si>
    <t>Larkollvn 7</t>
  </si>
  <si>
    <t>Bergskrenten 12</t>
  </si>
  <si>
    <t>Våler helsestasjon</t>
  </si>
  <si>
    <t>69289100 </t>
  </si>
  <si>
    <t>Råde kommune</t>
  </si>
  <si>
    <t>Skråtorpvn 2A</t>
  </si>
  <si>
    <t>Jens Wilhelmsgt 1</t>
  </si>
  <si>
    <t>Spjærøy 212</t>
  </si>
  <si>
    <t>Roald Amundsensgt 17</t>
  </si>
  <si>
    <t>Smittevern/Vaksinasjonskontoret</t>
  </si>
  <si>
    <t>Jac.Blochsgt 4</t>
  </si>
  <si>
    <t>Helsekontoret</t>
  </si>
  <si>
    <t>Fosbyekollen</t>
  </si>
  <si>
    <t>Storvn 27</t>
  </si>
  <si>
    <t>Stasjonsgt. 35</t>
  </si>
  <si>
    <t>Elvestadvn 1000</t>
  </si>
  <si>
    <t>Torggt. 5</t>
  </si>
  <si>
    <t>Kløvervn 2</t>
  </si>
  <si>
    <t>Kirkevn 17</t>
  </si>
  <si>
    <t>Storgt. 60</t>
  </si>
  <si>
    <t>Rådhuset, Marker helsestasjon</t>
  </si>
  <si>
    <t>69810500 </t>
  </si>
  <si>
    <t>Bygdelegene DA</t>
  </si>
  <si>
    <t>Rådhusvn 4</t>
  </si>
  <si>
    <t>RAKKESTAD</t>
  </si>
  <si>
    <t>Gml Fetvn 13</t>
  </si>
  <si>
    <t>Prestegårdsvn 3</t>
  </si>
  <si>
    <t>Parkvn 10</t>
  </si>
  <si>
    <t>Helse- og sosialsenteret</t>
  </si>
  <si>
    <t>Jonas Liesgt 18</t>
  </si>
  <si>
    <t>Bjørnholthagan 6,</t>
  </si>
  <si>
    <t>inngang A, helsest.</t>
  </si>
  <si>
    <t>Ask 62</t>
  </si>
  <si>
    <t>Prestmosvn 5</t>
  </si>
  <si>
    <t>Jessheim helsestasjon</t>
  </si>
  <si>
    <t>Veiberggt 1</t>
  </si>
  <si>
    <t>(inngang Trondheimsvn)</t>
  </si>
  <si>
    <t>Rådhusgt 7</t>
  </si>
  <si>
    <t>3 etg</t>
  </si>
  <si>
    <t>Hurdal legesenter</t>
  </si>
  <si>
    <t>Doktorvn 15</t>
  </si>
  <si>
    <t>Stasjonsvn 22</t>
  </si>
  <si>
    <t>Tiurvn 11</t>
  </si>
  <si>
    <t>Digerudvn 1</t>
  </si>
  <si>
    <t>Boligvn 43</t>
  </si>
  <si>
    <t>Energivegen 19</t>
  </si>
  <si>
    <t>Rådhusgt 4</t>
  </si>
  <si>
    <t>Rådhuset Vangsv 51</t>
  </si>
  <si>
    <t>Smittevernkontoret</t>
  </si>
  <si>
    <t>Dr.Thorshaugsveg 25</t>
  </si>
  <si>
    <t>Løten legesenter</t>
  </si>
  <si>
    <t>Stasjonsv 13 C</t>
  </si>
  <si>
    <t>Mausetvn 10</t>
  </si>
  <si>
    <t>Skogvn 3</t>
  </si>
  <si>
    <t>Lundevegen 3</t>
  </si>
  <si>
    <t>Vålgutua 251</t>
  </si>
  <si>
    <t>Futvn 8</t>
  </si>
  <si>
    <t>Legekontoret</t>
  </si>
  <si>
    <t>Torget 1</t>
  </si>
  <si>
    <t>Storgt 103</t>
  </si>
  <si>
    <t>Ressursnr 70391</t>
  </si>
  <si>
    <t>Søstuv 6</t>
  </si>
  <si>
    <t>Torvgt 1</t>
  </si>
  <si>
    <t>Os legekontor</t>
  </si>
  <si>
    <t>Rytrøa 14</t>
  </si>
  <si>
    <t>Helsesenteret</t>
  </si>
  <si>
    <t>OS I ØSTERDALEN</t>
  </si>
  <si>
    <t>Gjelen 3</t>
  </si>
  <si>
    <t>Revmatismesykehuset AS</t>
  </si>
  <si>
    <t>Margrethe Grundtvigs veg 6</t>
  </si>
  <si>
    <t>61 27 95 00</t>
  </si>
  <si>
    <t>Trimvn 1</t>
  </si>
  <si>
    <t>Kongsvn 1553</t>
  </si>
  <si>
    <t>Nordre Byre 21</t>
  </si>
  <si>
    <t>Kommunelegekontoret i Gausdal</t>
  </si>
  <si>
    <t>Vestringsvegen 10</t>
  </si>
  <si>
    <t>Lars Moensv 3</t>
  </si>
  <si>
    <t>Jakup B Klukstadsv 32</t>
  </si>
  <si>
    <t>Sesvegen 20</t>
  </si>
  <si>
    <t>Moavn 20A</t>
  </si>
  <si>
    <t>Krokamyrvn 18</t>
  </si>
  <si>
    <t>Moavn 30</t>
  </si>
  <si>
    <t>Roa legefellesskap ANS</t>
  </si>
  <si>
    <t>Sandsv 5</t>
  </si>
  <si>
    <t>Gran kommune</t>
  </si>
  <si>
    <t>Rådhusvegen 39</t>
  </si>
  <si>
    <t>JAREN</t>
  </si>
  <si>
    <t>Kauffeldts Plass 1</t>
  </si>
  <si>
    <t>Sykehuset Innlandet HF Gjøvik</t>
  </si>
  <si>
    <t>Kyrre Greppsgt 11</t>
  </si>
  <si>
    <t>Sigurd Østliensveg 4</t>
  </si>
  <si>
    <t>Meierhagan 20</t>
  </si>
  <si>
    <t>Hovsbakken 3</t>
  </si>
  <si>
    <t>Landmovn.5b.</t>
  </si>
  <si>
    <t>Kyrkjevn 24</t>
  </si>
  <si>
    <t>Fagernes legesenter</t>
  </si>
  <si>
    <t>Garlivn 20</t>
  </si>
  <si>
    <t>Tingvollbakkin 15</t>
  </si>
  <si>
    <t>Bygdinvn 2134B</t>
  </si>
  <si>
    <t>Slidrevn 16</t>
  </si>
  <si>
    <t>Tyinvn 5151</t>
  </si>
  <si>
    <t>Schwartzgt 6</t>
  </si>
  <si>
    <t>Drammensveien 62</t>
  </si>
  <si>
    <t>Åsgt 24</t>
  </si>
  <si>
    <t>Prestegårdsallen 35</t>
  </si>
  <si>
    <t>SANDE I VESTFOLD</t>
  </si>
  <si>
    <t>Boots apotek Holmestrand</t>
  </si>
  <si>
    <t>Havnegt 7</t>
  </si>
  <si>
    <t> 33099670</t>
  </si>
  <si>
    <t>Holmestrand helsestasjon</t>
  </si>
  <si>
    <t>Langgt. 45</t>
  </si>
  <si>
    <t>Larviksgt 23</t>
  </si>
  <si>
    <t>Halfdan Wilhelmsens allé 17</t>
  </si>
  <si>
    <t>Tinghaugvn 16</t>
  </si>
  <si>
    <t>BORGHEIM</t>
  </si>
  <si>
    <t>Re helsestasjon</t>
  </si>
  <si>
    <t>Regata 2</t>
  </si>
  <si>
    <t>REVETAL</t>
  </si>
  <si>
    <t>Apotekergt.12</t>
  </si>
  <si>
    <t>Legetjenester</t>
  </si>
  <si>
    <t>Holmbrua 2</t>
  </si>
  <si>
    <t>Seksjon helse og oppvekst</t>
  </si>
  <si>
    <t>Vikingvn 4</t>
  </si>
  <si>
    <t>Stasjonsgata 24</t>
  </si>
  <si>
    <t>Furulund 17</t>
  </si>
  <si>
    <t>Prestfoss Legesenter</t>
  </si>
  <si>
    <t>Borgestubakken 1</t>
  </si>
  <si>
    <t>PRESTFOSS</t>
  </si>
  <si>
    <t>Heggvn 2</t>
  </si>
  <si>
    <t>Bråsetvn 21 A</t>
  </si>
  <si>
    <t>Filtvetveien 2</t>
  </si>
  <si>
    <t>Hjortaas legene</t>
  </si>
  <si>
    <t>Rutebilgården Søndre Torv 1</t>
  </si>
  <si>
    <t>Storgt 13</t>
  </si>
  <si>
    <t>Helsekontor for migrasjon, smittevern og vaksiner, Etg.1</t>
  </si>
  <si>
    <t>Kirkegt 6</t>
  </si>
  <si>
    <t>(inngang nede)</t>
  </si>
  <si>
    <t>Kryllingheimen</t>
  </si>
  <si>
    <t>Jordeslykkja 6</t>
  </si>
  <si>
    <t>Hemsedalsvn 2887</t>
  </si>
  <si>
    <t>Sundrevegen 97</t>
  </si>
  <si>
    <t>Familiens Hus</t>
  </si>
  <si>
    <t>Trekanten 2H</t>
  </si>
  <si>
    <t>Nansengate 7</t>
  </si>
  <si>
    <t>vis a vi Rådhusets borggård</t>
  </si>
  <si>
    <t>32 86 65 13</t>
  </si>
  <si>
    <t>Lampeland legekontor</t>
  </si>
  <si>
    <t>Lampelandhagan 3</t>
  </si>
  <si>
    <t>LAMPELAND</t>
  </si>
  <si>
    <t>Sentrum 16</t>
  </si>
  <si>
    <t>Best.nr 40025</t>
  </si>
  <si>
    <t>Storgt 16</t>
  </si>
  <si>
    <t>Skolegata 11</t>
  </si>
  <si>
    <t>Hjartdal kommune</t>
  </si>
  <si>
    <t>Saulandsvegen 414</t>
  </si>
  <si>
    <t>Ulefossvn 55</t>
  </si>
  <si>
    <t>Bygg 6</t>
  </si>
  <si>
    <t>Internasjonalt sosialmedisinsk senter</t>
  </si>
  <si>
    <t>Ulefossvn 51</t>
  </si>
  <si>
    <t>Skien helsehus</t>
  </si>
  <si>
    <t>Sentrumsvn 22</t>
  </si>
  <si>
    <t>Stemmenvn.6</t>
  </si>
  <si>
    <t>Gamle Kragerøvei 12</t>
  </si>
  <si>
    <t>Lektorvn 12</t>
  </si>
  <si>
    <t>Gvarvgt 69</t>
  </si>
  <si>
    <t>Kommunelegekontoret i Nome</t>
  </si>
  <si>
    <t>Stårrvn 14</t>
  </si>
  <si>
    <t>Kommunelegekontoret i Kviteseid</t>
  </si>
  <si>
    <t>Granlivn 1A</t>
  </si>
  <si>
    <t>KVITESEID</t>
  </si>
  <si>
    <t>Tokke legekontor</t>
  </si>
  <si>
    <t>Revahaugvn 4</t>
  </si>
  <si>
    <t>Vinjevn 212</t>
  </si>
  <si>
    <t>Rådhusgt 5</t>
  </si>
  <si>
    <t>Familiehelsetjenester</t>
  </si>
  <si>
    <t>Kirkeveien 12</t>
  </si>
  <si>
    <t>Rådhuset, Vaksinasjonskontoret</t>
  </si>
  <si>
    <t>Gerd Ragna Block Thorsensgt 8</t>
  </si>
  <si>
    <t>4011</t>
  </si>
  <si>
    <t>Gerd Ragna Bloch Thorsensgt 8</t>
  </si>
  <si>
    <t>Ditt Apotek Tvedtsenteret</t>
  </si>
  <si>
    <t>Soltunvn 8</t>
  </si>
  <si>
    <t>4050</t>
  </si>
  <si>
    <t>Kommunelegekontoret i Randaberg</t>
  </si>
  <si>
    <t>Randabergvn 370</t>
  </si>
  <si>
    <t>4070</t>
  </si>
  <si>
    <t>Øyren 1</t>
  </si>
  <si>
    <t>4110</t>
  </si>
  <si>
    <t>Bergtunvn 2</t>
  </si>
  <si>
    <t>4120</t>
  </si>
  <si>
    <t>Prestegarden 13</t>
  </si>
  <si>
    <t>4130</t>
  </si>
  <si>
    <t>Seljebakken 4</t>
  </si>
  <si>
    <t>4150</t>
  </si>
  <si>
    <t>Judabergv 6</t>
  </si>
  <si>
    <t>4160</t>
  </si>
  <si>
    <t>Kvitsøy legekontor</t>
  </si>
  <si>
    <t>Ydstebøvn 156</t>
  </si>
  <si>
    <t>4180</t>
  </si>
  <si>
    <t>KVITSØY</t>
  </si>
  <si>
    <t>Åbødalsvn 79</t>
  </si>
  <si>
    <t>4200</t>
  </si>
  <si>
    <t>Eidsvn 3</t>
  </si>
  <si>
    <t>4230</t>
  </si>
  <si>
    <t>Statsråd Vinjesv</t>
  </si>
  <si>
    <t>4250</t>
  </si>
  <si>
    <t>Rådhuset, Jærvn 33</t>
  </si>
  <si>
    <t>4319</t>
  </si>
  <si>
    <t>Rettedalen 11</t>
  </si>
  <si>
    <t>4330</t>
  </si>
  <si>
    <t>Bryneheimen</t>
  </si>
  <si>
    <t>Hognestadvegen 41</t>
  </si>
  <si>
    <t>51 77 65 50</t>
  </si>
  <si>
    <t>Bryne helsestasjon</t>
  </si>
  <si>
    <t>Hulda Garborgsvei 8</t>
  </si>
  <si>
    <t>4344</t>
  </si>
  <si>
    <t>Olav Hålandsv 2</t>
  </si>
  <si>
    <t>4352</t>
  </si>
  <si>
    <t>Orstad Legesenter</t>
  </si>
  <si>
    <t>Orstadvn 191B</t>
  </si>
  <si>
    <t>4353</t>
  </si>
  <si>
    <t>KLEPP STASJON</t>
  </si>
  <si>
    <t>Lyngvn 14</t>
  </si>
  <si>
    <t xml:space="preserve">Legekontoret                            </t>
  </si>
  <si>
    <t>4365</t>
  </si>
  <si>
    <t>Sentrum helsestasjon</t>
  </si>
  <si>
    <t>Skriverallmenningen 2</t>
  </si>
  <si>
    <t>4370</t>
  </si>
  <si>
    <t>Gamlevn 20</t>
  </si>
  <si>
    <t>4380</t>
  </si>
  <si>
    <t>Nesjane 1</t>
  </si>
  <si>
    <t xml:space="preserve">Kommunehuset                            </t>
  </si>
  <si>
    <t>4389</t>
  </si>
  <si>
    <t>Moivn 9</t>
  </si>
  <si>
    <t>4460</t>
  </si>
  <si>
    <t>Farmonen 9</t>
  </si>
  <si>
    <t>4480</t>
  </si>
  <si>
    <t>Halse legesenter</t>
  </si>
  <si>
    <t>Halseveien 5</t>
  </si>
  <si>
    <t>4517</t>
  </si>
  <si>
    <t>Rådhusvn 12</t>
  </si>
  <si>
    <t>4520</t>
  </si>
  <si>
    <t>Kvåsheivn 1</t>
  </si>
  <si>
    <t>4525</t>
  </si>
  <si>
    <t>Heddeland</t>
  </si>
  <si>
    <t>4534</t>
  </si>
  <si>
    <t>Åseral legekontor</t>
  </si>
  <si>
    <t>Prost Birkelandsgate 4</t>
  </si>
  <si>
    <t>Ola Garsonsv 6</t>
  </si>
  <si>
    <t>4596</t>
  </si>
  <si>
    <t>Gyldenløvesgt 23</t>
  </si>
  <si>
    <t>Vaksinasjonskontoret</t>
  </si>
  <si>
    <t>Egsv. 100</t>
  </si>
  <si>
    <t>Vest-Agder sentralsykehus</t>
  </si>
  <si>
    <t>Rådhusvn 1</t>
  </si>
  <si>
    <t>Songdalsv 53</t>
  </si>
  <si>
    <t>Sentrumsvn 41</t>
  </si>
  <si>
    <t>(influ vaks), 3.etg</t>
  </si>
  <si>
    <t>Frigstadvn 20</t>
  </si>
  <si>
    <t>Evjeheimen legekontor</t>
  </si>
  <si>
    <t>Ljosheimvegen 5</t>
  </si>
  <si>
    <t>EVJE</t>
  </si>
  <si>
    <t>37 93 24 50</t>
  </si>
  <si>
    <t>Kjellebergsvn 3</t>
  </si>
  <si>
    <t>Smedens Kjerr 30</t>
  </si>
  <si>
    <t>Kommunehuset</t>
  </si>
  <si>
    <t>Storgata 1B</t>
  </si>
  <si>
    <t>3.etg</t>
  </si>
  <si>
    <t>Peder Thomassonsgt.1</t>
  </si>
  <si>
    <t>Helsenettverket, 3. etg</t>
  </si>
  <si>
    <t>Åmli legekontor</t>
  </si>
  <si>
    <t>Gata 21</t>
  </si>
  <si>
    <t>Fjæreveien 32</t>
  </si>
  <si>
    <t>Dømmesmoen</t>
  </si>
  <si>
    <t>Tjenna legekontor</t>
  </si>
  <si>
    <t>Søsterdalen 16</t>
  </si>
  <si>
    <t>Kragsgt 48 B</t>
  </si>
  <si>
    <t>2.etg.</t>
  </si>
  <si>
    <t>Molandsvn 11</t>
  </si>
  <si>
    <t>Brokelandsheia 52</t>
  </si>
  <si>
    <t>Jonas Lies vei. 89</t>
  </si>
  <si>
    <t>5053</t>
  </si>
  <si>
    <t>Solheimsgt 9,  4.etg</t>
  </si>
  <si>
    <t xml:space="preserve">Smittevernkontoret, Bergen helsehus     </t>
  </si>
  <si>
    <t>5058</t>
  </si>
  <si>
    <t>Vestlundvn. 23</t>
  </si>
  <si>
    <t>5145</t>
  </si>
  <si>
    <t>Os kommune</t>
  </si>
  <si>
    <t>Solstrandv 39</t>
  </si>
  <si>
    <t xml:space="preserve">Luranetunet                             </t>
  </si>
  <si>
    <t>5200</t>
  </si>
  <si>
    <t>Kleppevegen 17</t>
  </si>
  <si>
    <t xml:space="preserve">Helsetunet                              </t>
  </si>
  <si>
    <t>5300</t>
  </si>
  <si>
    <t>Ternholmvn 2</t>
  </si>
  <si>
    <t>5337</t>
  </si>
  <si>
    <t>Straume legesenter</t>
  </si>
  <si>
    <t>Blombakkane 2</t>
  </si>
  <si>
    <t>5354</t>
  </si>
  <si>
    <t>Helsehuset</t>
  </si>
  <si>
    <t>5382</t>
  </si>
  <si>
    <t>Birkelandsvn 2</t>
  </si>
  <si>
    <t xml:space="preserve">Austevoll Helsehus                      </t>
  </si>
  <si>
    <t>5392</t>
  </si>
  <si>
    <t>Lønningsåsen 9B</t>
  </si>
  <si>
    <t>5417</t>
  </si>
  <si>
    <t>Gml Havnavn 23</t>
  </si>
  <si>
    <t xml:space="preserve">Havnahuset                              </t>
  </si>
  <si>
    <t>5419</t>
  </si>
  <si>
    <t>Kyrkjegardsvn 20</t>
  </si>
  <si>
    <t>5430</t>
  </si>
  <si>
    <t>Stølshaugvn 3</t>
  </si>
  <si>
    <t>5460</t>
  </si>
  <si>
    <t>Myrullvn 3</t>
  </si>
  <si>
    <t>5518</t>
  </si>
  <si>
    <t>Kommunelegekontoret i Utsira</t>
  </si>
  <si>
    <t>Magnhild Meltveit Kleppasveg 4</t>
  </si>
  <si>
    <t>Siratun</t>
  </si>
  <si>
    <t>UTSIRA</t>
  </si>
  <si>
    <t>52 75 01 24</t>
  </si>
  <si>
    <t>Aksdalsvn 165</t>
  </si>
  <si>
    <t>5570</t>
  </si>
  <si>
    <t>Ølen legekontor</t>
  </si>
  <si>
    <t>Rådhusplassen 32</t>
  </si>
  <si>
    <t>5580</t>
  </si>
  <si>
    <t>Sjoarvn 2</t>
  </si>
  <si>
    <t>5590</t>
  </si>
  <si>
    <t>Øystese helsestasjon</t>
  </si>
  <si>
    <t>Hardangerfjordvn 650</t>
  </si>
  <si>
    <t xml:space="preserve">Helsebanken                             </t>
  </si>
  <si>
    <t>5610</t>
  </si>
  <si>
    <t>ØYSTESE</t>
  </si>
  <si>
    <t>Jondal legekontor</t>
  </si>
  <si>
    <t>Vikevollen</t>
  </si>
  <si>
    <t>5627</t>
  </si>
  <si>
    <t>JONDAL</t>
  </si>
  <si>
    <t>Leitet 24</t>
  </si>
  <si>
    <t>5640</t>
  </si>
  <si>
    <t>Tyssevn 108</t>
  </si>
  <si>
    <t>5650</t>
  </si>
  <si>
    <t>Uttrågata 9</t>
  </si>
  <si>
    <t>5700</t>
  </si>
  <si>
    <t>Konsul Jebsensgt 16</t>
  </si>
  <si>
    <t>5722</t>
  </si>
  <si>
    <t>Modalen legekontor</t>
  </si>
  <si>
    <t>Mo 5</t>
  </si>
  <si>
    <t>5729</t>
  </si>
  <si>
    <t>MODALEN</t>
  </si>
  <si>
    <t>Skeiesvn 7</t>
  </si>
  <si>
    <t>5730</t>
  </si>
  <si>
    <t>Granvin helsestasjon</t>
  </si>
  <si>
    <t>Hardangervn 2579</t>
  </si>
  <si>
    <t>5736</t>
  </si>
  <si>
    <t>GRANVIN</t>
  </si>
  <si>
    <t>Smelteverket 57</t>
  </si>
  <si>
    <t>5750</t>
  </si>
  <si>
    <t>Simadalsvg 1</t>
  </si>
  <si>
    <t>5783</t>
  </si>
  <si>
    <t>Kvernhushaugane 7</t>
  </si>
  <si>
    <t xml:space="preserve">Knarvik sjukeheim                       </t>
  </si>
  <si>
    <t>5914</t>
  </si>
  <si>
    <t>Havnevn 41 B</t>
  </si>
  <si>
    <t>5918</t>
  </si>
  <si>
    <t>Radøyvn 1621 B</t>
  </si>
  <si>
    <t>5936</t>
  </si>
  <si>
    <t>Sætremarka 2</t>
  </si>
  <si>
    <t>5943</t>
  </si>
  <si>
    <t>Fedje helsestasjon</t>
  </si>
  <si>
    <t>Stormarkveien 49</t>
  </si>
  <si>
    <t>5947</t>
  </si>
  <si>
    <t>FEDJE</t>
  </si>
  <si>
    <t>Fensfjordvn 490</t>
  </si>
  <si>
    <t>5986</t>
  </si>
  <si>
    <t>Keiser Wilhelms gate 11</t>
  </si>
  <si>
    <t>6003</t>
  </si>
  <si>
    <t>Stadsnesvn 9B</t>
  </si>
  <si>
    <t>6030</t>
  </si>
  <si>
    <t>Ytterland 1</t>
  </si>
  <si>
    <t>6050</t>
  </si>
  <si>
    <t>Hareid legesenter AS</t>
  </si>
  <si>
    <t>Hjellebakken 10</t>
  </si>
  <si>
    <t>70 03 77 00</t>
  </si>
  <si>
    <t>Nordvestklinikk AS</t>
  </si>
  <si>
    <t>Stålhaugen 7</t>
  </si>
  <si>
    <t>6065</t>
  </si>
  <si>
    <t>Reiten 20</t>
  </si>
  <si>
    <t>Nyglå</t>
  </si>
  <si>
    <t>6084</t>
  </si>
  <si>
    <t>Herøy helsekontor</t>
  </si>
  <si>
    <t>Eggesbøvn 11</t>
  </si>
  <si>
    <t>6092</t>
  </si>
  <si>
    <t>Stormyra 2</t>
  </si>
  <si>
    <t>6100</t>
  </si>
  <si>
    <t>Combisenteret</t>
  </si>
  <si>
    <t>6143</t>
  </si>
  <si>
    <t>Dalevegen 24</t>
  </si>
  <si>
    <t>6153</t>
  </si>
  <si>
    <t>Øyna 13</t>
  </si>
  <si>
    <t>6200</t>
  </si>
  <si>
    <t>Kommunelegekontoret i Norddal</t>
  </si>
  <si>
    <t>Storfjord Helsesenter</t>
  </si>
  <si>
    <t>6210</t>
  </si>
  <si>
    <t>VALLDAL</t>
  </si>
  <si>
    <t>Haugneset 20</t>
  </si>
  <si>
    <t>6230</t>
  </si>
  <si>
    <t>Sjøholtvegen 86</t>
  </si>
  <si>
    <t>6240</t>
  </si>
  <si>
    <t>Stordalsvn 550</t>
  </si>
  <si>
    <t>6250</t>
  </si>
  <si>
    <t>Rådhuset</t>
  </si>
  <si>
    <t>6260</t>
  </si>
  <si>
    <t>Kommunelegekontoret i Brattvåg</t>
  </si>
  <si>
    <t>Dalevn 50</t>
  </si>
  <si>
    <t>6270</t>
  </si>
  <si>
    <t>BRATTVÅG</t>
  </si>
  <si>
    <t>Helland</t>
  </si>
  <si>
    <t>6390</t>
  </si>
  <si>
    <t>Parkvn 81</t>
  </si>
  <si>
    <t xml:space="preserve">Molde sykehus  </t>
  </si>
  <si>
    <t>6412</t>
  </si>
  <si>
    <t>Gotfred Lies pl 4, 1. etg</t>
  </si>
  <si>
    <t xml:space="preserve">Helse- og skolehelsetj                  </t>
  </si>
  <si>
    <t>6413</t>
  </si>
  <si>
    <t>Setbakken 1</t>
  </si>
  <si>
    <t>6440</t>
  </si>
  <si>
    <t>Kråkholmvn 2</t>
  </si>
  <si>
    <t>6460</t>
  </si>
  <si>
    <t>Bukthaugvn 2</t>
  </si>
  <si>
    <t>6475</t>
  </si>
  <si>
    <t>Aukraringen 17</t>
  </si>
  <si>
    <t>6480</t>
  </si>
  <si>
    <t>Kommunelegekontoret i Sandøy</t>
  </si>
  <si>
    <t>Austrevegen 13</t>
  </si>
  <si>
    <t>6487</t>
  </si>
  <si>
    <t>HARØY</t>
  </si>
  <si>
    <t>Rådhusvn 7</t>
  </si>
  <si>
    <t>6490</t>
  </si>
  <si>
    <t>Herman Døhlens v 1</t>
  </si>
  <si>
    <t>6508</t>
  </si>
  <si>
    <t>Fosnagt 13</t>
  </si>
  <si>
    <t>6509</t>
  </si>
  <si>
    <t>Bruvollvn 4</t>
  </si>
  <si>
    <t>6530</t>
  </si>
  <si>
    <t>Straumen</t>
  </si>
  <si>
    <t>6570</t>
  </si>
  <si>
    <t>Mongstugt. 5</t>
  </si>
  <si>
    <t>6600</t>
  </si>
  <si>
    <t>Midtvågvn 6</t>
  </si>
  <si>
    <t>6630</t>
  </si>
  <si>
    <t>810, Torget</t>
  </si>
  <si>
    <t>71 29 11 80</t>
  </si>
  <si>
    <t>Bårdshaugvn 1</t>
  </si>
  <si>
    <t>6650</t>
  </si>
  <si>
    <t>Sjukehemsvegen 6</t>
  </si>
  <si>
    <t>6657</t>
  </si>
  <si>
    <t>Kommunelegekontoret i Halsa</t>
  </si>
  <si>
    <t>Glåmsmyrvn 23</t>
  </si>
  <si>
    <t>6683</t>
  </si>
  <si>
    <t xml:space="preserve">Bankbygget, 2.etg                       </t>
  </si>
  <si>
    <t>Torpbakkan</t>
  </si>
  <si>
    <t>6690</t>
  </si>
  <si>
    <t>Gate 1  nr 64</t>
  </si>
  <si>
    <t>6700</t>
  </si>
  <si>
    <t>Granden 4</t>
  </si>
  <si>
    <t>6723</t>
  </si>
  <si>
    <t>Selje</t>
  </si>
  <si>
    <t>6740</t>
  </si>
  <si>
    <t>Grøddesvn 8</t>
  </si>
  <si>
    <t>6763</t>
  </si>
  <si>
    <t>Eid helsestasjon</t>
  </si>
  <si>
    <t>Rådhusvn 11</t>
  </si>
  <si>
    <t>6770</t>
  </si>
  <si>
    <t>Setrevn 4</t>
  </si>
  <si>
    <t>6783</t>
  </si>
  <si>
    <t>Langebruvn 28</t>
  </si>
  <si>
    <t>6800</t>
  </si>
  <si>
    <t>Svanehaugvegen 2</t>
  </si>
  <si>
    <t>Mikrobiologisk avd</t>
  </si>
  <si>
    <t>Berrevellene 32</t>
  </si>
  <si>
    <t>6817</t>
  </si>
  <si>
    <t>Dalavn 2</t>
  </si>
  <si>
    <t>6856</t>
  </si>
  <si>
    <t>Ohnstadhaugen 17</t>
  </si>
  <si>
    <t>6863</t>
  </si>
  <si>
    <t>Øyagata 7A</t>
  </si>
  <si>
    <t xml:space="preserve">Helsesenteret                           </t>
  </si>
  <si>
    <t>6868</t>
  </si>
  <si>
    <t>Helsetunet</t>
  </si>
  <si>
    <t>6893</t>
  </si>
  <si>
    <t>Kong Beles v 6</t>
  </si>
  <si>
    <t>6899</t>
  </si>
  <si>
    <t>Hans Blomgt 39</t>
  </si>
  <si>
    <t>6905</t>
  </si>
  <si>
    <t>Solund legekontor</t>
  </si>
  <si>
    <t>Hardbakke</t>
  </si>
  <si>
    <t>6924</t>
  </si>
  <si>
    <t>HARDBAKKE</t>
  </si>
  <si>
    <t>Hyllestad</t>
  </si>
  <si>
    <t>6957</t>
  </si>
  <si>
    <t>Dalsvegen 81</t>
  </si>
  <si>
    <t>57 73 81 90 </t>
  </si>
  <si>
    <t>Førdevn 15</t>
  </si>
  <si>
    <t>6973</t>
  </si>
  <si>
    <t>Prestemarka 1</t>
  </si>
  <si>
    <t xml:space="preserve">1. etasje </t>
  </si>
  <si>
    <t>57 73 46 00</t>
  </si>
  <si>
    <t>Høyanger legesenter</t>
  </si>
  <si>
    <t>Storgt 8</t>
  </si>
  <si>
    <t>6993</t>
  </si>
  <si>
    <t>Idungården legesenter</t>
  </si>
  <si>
    <t>Olav Tryggvasons gt. 24</t>
  </si>
  <si>
    <t>7011</t>
  </si>
  <si>
    <t>Erling Skakkesgt 40A</t>
  </si>
  <si>
    <t xml:space="preserve">Vaksinasjons- og smittevernkontor, 1.etg  </t>
  </si>
  <si>
    <t>7012</t>
  </si>
  <si>
    <t>Olav Kyrresgt 17</t>
  </si>
  <si>
    <t xml:space="preserve">1902 bygget, 2.etg Arb.miløavd          </t>
  </si>
  <si>
    <t>7030</t>
  </si>
  <si>
    <t>Årnsetveien 35</t>
  </si>
  <si>
    <t>73 85 28 00</t>
  </si>
  <si>
    <t>Skolegt 9</t>
  </si>
  <si>
    <t>7130</t>
  </si>
  <si>
    <t>Dr Sauersv 8</t>
  </si>
  <si>
    <t>7160</t>
  </si>
  <si>
    <t>Prestegårdshaugen 5</t>
  </si>
  <si>
    <t>7170</t>
  </si>
  <si>
    <t>Helsetunveien 13</t>
  </si>
  <si>
    <t>7200</t>
  </si>
  <si>
    <t>Rådhusvn 2</t>
  </si>
  <si>
    <t>7224</t>
  </si>
  <si>
    <t>Vikaholmvn 2</t>
  </si>
  <si>
    <t>7240</t>
  </si>
  <si>
    <t>Krokstadøra</t>
  </si>
  <si>
    <t>7257</t>
  </si>
  <si>
    <t>Rørosvn 1</t>
  </si>
  <si>
    <t>7290</t>
  </si>
  <si>
    <t xml:space="preserve">Alfarvn 1                               </t>
  </si>
  <si>
    <t>Bårdshaug</t>
  </si>
  <si>
    <t>7300</t>
  </si>
  <si>
    <t>7316</t>
  </si>
  <si>
    <t>Løkkenvn 2</t>
  </si>
  <si>
    <t>7336</t>
  </si>
  <si>
    <t>Inge Krokanns veg 2</t>
  </si>
  <si>
    <t xml:space="preserve">Oppdal Rådhus                           </t>
  </si>
  <si>
    <t>7340</t>
  </si>
  <si>
    <t>Henrik Grønnsvei 25</t>
  </si>
  <si>
    <t>7374</t>
  </si>
  <si>
    <t xml:space="preserve">Gamle Kongevei 39A                      </t>
  </si>
  <si>
    <t>Berkåk</t>
  </si>
  <si>
    <t>7391</t>
  </si>
  <si>
    <t>Breidablikkvn 3</t>
  </si>
  <si>
    <t>7500</t>
  </si>
  <si>
    <t>Helsestasjonen</t>
  </si>
  <si>
    <t>74 81 32 50</t>
  </si>
  <si>
    <t>Vikingv 8</t>
  </si>
  <si>
    <t>7540</t>
  </si>
  <si>
    <t>Torggt 2</t>
  </si>
  <si>
    <t>7550</t>
  </si>
  <si>
    <t>Nestansringen 24</t>
  </si>
  <si>
    <t>7580</t>
  </si>
  <si>
    <t>Håkon Den Godes gt 22</t>
  </si>
  <si>
    <t>7600</t>
  </si>
  <si>
    <t>Frosta Kommunehus</t>
  </si>
  <si>
    <t>7633</t>
  </si>
  <si>
    <t>Rådhusgt.4,  2.etg</t>
  </si>
  <si>
    <t>7650</t>
  </si>
  <si>
    <t>Vennalivn 5</t>
  </si>
  <si>
    <t>7670</t>
  </si>
  <si>
    <t>Kongensgt 39</t>
  </si>
  <si>
    <t xml:space="preserve">Steinkjer rådhus 2.etg                  </t>
  </si>
  <si>
    <t>7713</t>
  </si>
  <si>
    <t>Rådhusvn 17</t>
  </si>
  <si>
    <t>7740</t>
  </si>
  <si>
    <t>Mellomvn 8</t>
  </si>
  <si>
    <t>7750</t>
  </si>
  <si>
    <t>Snåsa helsesenter</t>
  </si>
  <si>
    <t>Stallbakksvingen 2</t>
  </si>
  <si>
    <t>7760</t>
  </si>
  <si>
    <t>Flatanger helsestasjon</t>
  </si>
  <si>
    <t>Lauvsneshaugen 25</t>
  </si>
  <si>
    <t>7770</t>
  </si>
  <si>
    <t>FLATANGER</t>
  </si>
  <si>
    <t>Malm Legekontor</t>
  </si>
  <si>
    <t>Sandbakken</t>
  </si>
  <si>
    <t>7790</t>
  </si>
  <si>
    <t>MALM</t>
  </si>
  <si>
    <t>Carl Guldbrandsensgt 4</t>
  </si>
  <si>
    <t>7800</t>
  </si>
  <si>
    <t>Stavarvegen 2</t>
  </si>
  <si>
    <t>7856</t>
  </si>
  <si>
    <t>Ferjemannsvn 6</t>
  </si>
  <si>
    <t>7863</t>
  </si>
  <si>
    <t>Blåklokkevn 16</t>
  </si>
  <si>
    <t>7870</t>
  </si>
  <si>
    <t>Stortangvn 16</t>
  </si>
  <si>
    <t>7882</t>
  </si>
  <si>
    <t>R.C. Hansensvei 4</t>
  </si>
  <si>
    <t>NAMSSKOGAN</t>
  </si>
  <si>
    <t>74 33 33 20</t>
  </si>
  <si>
    <t>Røyrvik legekontor</t>
  </si>
  <si>
    <t>Bergveien 10</t>
  </si>
  <si>
    <t>7898</t>
  </si>
  <si>
    <t>Storgt  19 A</t>
  </si>
  <si>
    <t>7900</t>
  </si>
  <si>
    <t>Nøkkroseveien 2</t>
  </si>
  <si>
    <t>7970</t>
  </si>
  <si>
    <t>Vargeia 1</t>
  </si>
  <si>
    <t>7977</t>
  </si>
  <si>
    <t>Bindal helsestasjon</t>
  </si>
  <si>
    <t>Oldervikveien 5</t>
  </si>
  <si>
    <t xml:space="preserve">Rådhuset                                </t>
  </si>
  <si>
    <t>7980</t>
  </si>
  <si>
    <t>TERRÅK</t>
  </si>
  <si>
    <t>Leka helsestasjon</t>
  </si>
  <si>
    <t>Skeisvn 115</t>
  </si>
  <si>
    <t>7994</t>
  </si>
  <si>
    <t>LEKA</t>
  </si>
  <si>
    <t>Kunde nr</t>
  </si>
  <si>
    <t>Kunde navn</t>
  </si>
  <si>
    <t>Post nr</t>
  </si>
  <si>
    <t>Høgskolen i Innlandet</t>
  </si>
  <si>
    <t>Hamarvegen 112</t>
  </si>
  <si>
    <t>Den norske legeforening</t>
  </si>
  <si>
    <t>Akersgt 2</t>
  </si>
  <si>
    <t xml:space="preserve"> (inng Christiania torv)</t>
  </si>
  <si>
    <t>Sykehusapoteket Hamar - 33</t>
  </si>
  <si>
    <t>Skolegt. 32</t>
  </si>
  <si>
    <t>Karl Johansgt.22</t>
  </si>
  <si>
    <t>BHT inngang garasjen Prestegt</t>
  </si>
  <si>
    <t>NHO</t>
  </si>
  <si>
    <t>Middelthunsgt 27</t>
  </si>
  <si>
    <t>Bedriftshelsetjenesten</t>
  </si>
  <si>
    <t>Apotek 1 Hygiea Stavanger</t>
  </si>
  <si>
    <t>Kirkegt. 2</t>
  </si>
  <si>
    <t>4006</t>
  </si>
  <si>
    <t>Bygdøy Skole</t>
  </si>
  <si>
    <t>Strømsborgv. 12</t>
  </si>
  <si>
    <t>Vitusapotek Lena</t>
  </si>
  <si>
    <t>Kinogata 16</t>
  </si>
  <si>
    <t>LENA</t>
  </si>
  <si>
    <t>Hallset legesenter</t>
  </si>
  <si>
    <t>Selsbakkvn 37</t>
  </si>
  <si>
    <t>7027</t>
  </si>
  <si>
    <t>Boots apotek Gol</t>
  </si>
  <si>
    <t>Sentrumsveien 116</t>
  </si>
  <si>
    <t>Avd.nr 140</t>
  </si>
  <si>
    <t>Jacobsen Frede W. lege</t>
  </si>
  <si>
    <t>Jegervn 4</t>
  </si>
  <si>
    <t>Apotek 1 Bien Skien 5406</t>
  </si>
  <si>
    <t>Liegata 10</t>
  </si>
  <si>
    <t>Bergen kommune</t>
  </si>
  <si>
    <t>Bontelabo 8</t>
  </si>
  <si>
    <t>5003</t>
  </si>
  <si>
    <t>Li helsestasjon</t>
  </si>
  <si>
    <t>Liakroken 29</t>
  </si>
  <si>
    <t>5132</t>
  </si>
  <si>
    <t>NYBORG</t>
  </si>
  <si>
    <t>NIMI Ullevål a/s</t>
  </si>
  <si>
    <t>Songsveien 75D</t>
  </si>
  <si>
    <t>Apotek 1 Lier 5103</t>
  </si>
  <si>
    <t>Vestsidevn 5D</t>
  </si>
  <si>
    <t>Rollag helsestasjon</t>
  </si>
  <si>
    <t>Ligrendvn 30</t>
  </si>
  <si>
    <t>VEGGLI</t>
  </si>
  <si>
    <t>31023000 </t>
  </si>
  <si>
    <t>Vitusapotek Spydeberg</t>
  </si>
  <si>
    <t>Wilses v 3</t>
  </si>
  <si>
    <t>Apotek 1 Søgne 5173</t>
  </si>
  <si>
    <t>Rådhusv.35</t>
  </si>
  <si>
    <t>Jørpeland helsestasjon</t>
  </si>
  <si>
    <t>Fjelltunv 84</t>
  </si>
  <si>
    <t>4100</t>
  </si>
  <si>
    <t>JØRPELAND</t>
  </si>
  <si>
    <t>Vitusapotek St.Georg</t>
  </si>
  <si>
    <t>Bogstadveien 34</t>
  </si>
  <si>
    <t>Kragskogen legesenter</t>
  </si>
  <si>
    <t>Holmenkollvn 78 B</t>
  </si>
  <si>
    <t>Abildsø legekontor</t>
  </si>
  <si>
    <t>Smedbergvn 5</t>
  </si>
  <si>
    <t>Boots apotek Fyllingsdalen</t>
  </si>
  <si>
    <t>Folke Bernadottes v 52                  Avd.nr 131</t>
  </si>
  <si>
    <t>5147</t>
  </si>
  <si>
    <t>Stoa legekontor</t>
  </si>
  <si>
    <t>Stoavn 45A</t>
  </si>
  <si>
    <t>Norske Shell A/S</t>
  </si>
  <si>
    <t>Råket 2</t>
  </si>
  <si>
    <t>6516</t>
  </si>
  <si>
    <t>NMD Vitusapotek Løven Stavanger</t>
  </si>
  <si>
    <t>Olav Vs gt 11</t>
  </si>
  <si>
    <t>4005</t>
  </si>
  <si>
    <t>NMD Vitusapotek Løven Trondheim</t>
  </si>
  <si>
    <t>Olav Tryggvasonsgt 26/28</t>
  </si>
  <si>
    <t>Apotek 1 Svanen Arendal 5207</t>
  </si>
  <si>
    <t>Vesterveien 4</t>
  </si>
  <si>
    <t>Arena Senteret</t>
  </si>
  <si>
    <t>Sykehuset Telemark HF</t>
  </si>
  <si>
    <t>Apotek 1 Greåker 5153</t>
  </si>
  <si>
    <t>Tamburv 5</t>
  </si>
  <si>
    <t>GREÅKER</t>
  </si>
  <si>
    <t>Holen Per lege</t>
  </si>
  <si>
    <t>Vesterngt 5</t>
  </si>
  <si>
    <t>Klæbu kommune</t>
  </si>
  <si>
    <t>Vikingvn 8</t>
  </si>
  <si>
    <t>Apotek 1 Stovner 5453</t>
  </si>
  <si>
    <t>Stovner Senter 3</t>
  </si>
  <si>
    <t>Vitusapotek Gjøvik</t>
  </si>
  <si>
    <t>Bakkegt 3</t>
  </si>
  <si>
    <t>Sveio legekontor</t>
  </si>
  <si>
    <t>Sveiogata 70</t>
  </si>
  <si>
    <t>5550</t>
  </si>
  <si>
    <t>Kommunelegekontoret i Rena</t>
  </si>
  <si>
    <t>Apotek 1 Hegren</t>
  </si>
  <si>
    <t>Vågsgt 16</t>
  </si>
  <si>
    <t>4306</t>
  </si>
  <si>
    <t>Midtløkken legekontor</t>
  </si>
  <si>
    <t>Skiringsalgt 1A</t>
  </si>
  <si>
    <t>Mære legekontor</t>
  </si>
  <si>
    <t>Tuvbakken 5</t>
  </si>
  <si>
    <t>7710</t>
  </si>
  <si>
    <t>SPARBU</t>
  </si>
  <si>
    <t>Hyllestad helsestasjon</t>
  </si>
  <si>
    <t>Fagerborg-legene</t>
  </si>
  <si>
    <t>Rosenborggt 9</t>
  </si>
  <si>
    <t>Stortingsgaten Bedriftshelsetjeneste</t>
  </si>
  <si>
    <t>Stortingsgt 30</t>
  </si>
  <si>
    <t xml:space="preserve"> 5.etg</t>
  </si>
  <si>
    <t>Munkegt 1</t>
  </si>
  <si>
    <t>7013</t>
  </si>
  <si>
    <t>Voss helsestasjon</t>
  </si>
  <si>
    <t>Uttrågt.15</t>
  </si>
  <si>
    <t>Bærums Verk legesenter</t>
  </si>
  <si>
    <t>Gamlevn 5</t>
  </si>
  <si>
    <t>BÆRUMS VERK</t>
  </si>
  <si>
    <t>NMD Vitusapotek Nordfjordeid</t>
  </si>
  <si>
    <t>Sjøgt 21</t>
  </si>
  <si>
    <t>Årnes helsestasjon</t>
  </si>
  <si>
    <t>Seterstøavegen 2B</t>
  </si>
  <si>
    <t>ÅRNES</t>
  </si>
  <si>
    <t>Lom helsesenter</t>
  </si>
  <si>
    <t>Krokamyrvegen 16</t>
  </si>
  <si>
    <t>Vollen legekontor</t>
  </si>
  <si>
    <t>Skjæret 47</t>
  </si>
  <si>
    <t>VOLLEN</t>
  </si>
  <si>
    <t>Trysil helsesenter</t>
  </si>
  <si>
    <t>Laboratoriet</t>
  </si>
  <si>
    <t>Stokka legesenter</t>
  </si>
  <si>
    <t>Ø. Stokkav 46</t>
  </si>
  <si>
    <t>4023</t>
  </si>
  <si>
    <t>Bedriftshelsetjenesten Innlandet AS - 857318</t>
  </si>
  <si>
    <t>Elvegt 19</t>
  </si>
  <si>
    <t>Fjellgata legekontor</t>
  </si>
  <si>
    <t>Fjellgt 17</t>
  </si>
  <si>
    <t>Brøttum legesenter</t>
  </si>
  <si>
    <t>Brøttumsvn 12A</t>
  </si>
  <si>
    <t>BRØTTUM</t>
  </si>
  <si>
    <t>Modum Felles Bedriftshelsetjen</t>
  </si>
  <si>
    <t>Eikervn 28</t>
  </si>
  <si>
    <t>Kommunelegekontoret i Fitjar</t>
  </si>
  <si>
    <t>Havnahuset</t>
  </si>
  <si>
    <t>NMD Vitusapotek Bien Bergen 178</t>
  </si>
  <si>
    <t>Solheimsgt. 15</t>
  </si>
  <si>
    <t>Åros legekontor</t>
  </si>
  <si>
    <t>Hurumv. 49</t>
  </si>
  <si>
    <t>ÅROS</t>
  </si>
  <si>
    <t>Apotek 1 Nøtterøy 5121</t>
  </si>
  <si>
    <t>Ørsnesalleen 37</t>
  </si>
  <si>
    <t>Ringerike interkommunale legevakt</t>
  </si>
  <si>
    <t>Arnold Dybsjordsv 1</t>
  </si>
  <si>
    <t>Lovisenberg sykehusapotek</t>
  </si>
  <si>
    <t>Boots apotek Askøy</t>
  </si>
  <si>
    <t>Gamle Kleppestøvn 2</t>
  </si>
  <si>
    <t>Kleppestø senter</t>
  </si>
  <si>
    <t>Nesoddtangen legesenter DA</t>
  </si>
  <si>
    <t>Vestvn 51</t>
  </si>
  <si>
    <t>Akuttetaten</t>
  </si>
  <si>
    <t>Storgt.40</t>
  </si>
  <si>
    <t>Kriminalomsorgen Hassel fengsel</t>
  </si>
  <si>
    <t>Hasselvn 21</t>
  </si>
  <si>
    <t>Hassel fengsel</t>
  </si>
  <si>
    <t>SKOTSELV</t>
  </si>
  <si>
    <t>Stavanger legevakt</t>
  </si>
  <si>
    <t>Arm.Hansensv.30</t>
  </si>
  <si>
    <t>Slemdal legesenter</t>
  </si>
  <si>
    <t>Stasjonsvn. 4</t>
  </si>
  <si>
    <t>Tonstad legekontor</t>
  </si>
  <si>
    <t>Josdalsveien 3</t>
  </si>
  <si>
    <t>4440</t>
  </si>
  <si>
    <t>Mandal og Lindesnes legevakt</t>
  </si>
  <si>
    <t>Halsevn 5</t>
  </si>
  <si>
    <t>Vågsøy helsestasjon</t>
  </si>
  <si>
    <t>Gate 1 nr 64</t>
  </si>
  <si>
    <t>2 Etg</t>
  </si>
  <si>
    <t>Nedre Grefsen legegruppe</t>
  </si>
  <si>
    <t>Disenvn 31</t>
  </si>
  <si>
    <t>Lillekollen Legesenter DA</t>
  </si>
  <si>
    <t>Lillekollvegen 12</t>
  </si>
  <si>
    <t>HUNNDALEN</t>
  </si>
  <si>
    <t>Stavanger legesenter</t>
  </si>
  <si>
    <t>Lagårdsv.91</t>
  </si>
  <si>
    <t>4010</t>
  </si>
  <si>
    <t>Oppdal legesenter</t>
  </si>
  <si>
    <t>Industrivn 4</t>
  </si>
  <si>
    <t>Elvegt.14</t>
  </si>
  <si>
    <t>4400</t>
  </si>
  <si>
    <t>Sykehusapoteket Lillehammer - 35</t>
  </si>
  <si>
    <t>Anders Sandvigsgt 17</t>
  </si>
  <si>
    <t>NMD Vitusapotek Orkedalen</t>
  </si>
  <si>
    <t>Amfi senter</t>
  </si>
  <si>
    <t>Kriminalomsorgen Åna fengsel</t>
  </si>
  <si>
    <t>Anstaltveien 4</t>
  </si>
  <si>
    <t xml:space="preserve">Åna fengsel                             </t>
  </si>
  <si>
    <t>Tangvall</t>
  </si>
  <si>
    <t>Fedje kommune</t>
  </si>
  <si>
    <t>Stormarkvn 49</t>
  </si>
  <si>
    <t>Ål kommune</t>
  </si>
  <si>
    <t>Kinsarvik helsestasjon</t>
  </si>
  <si>
    <t>Heradshuset</t>
  </si>
  <si>
    <t>5780</t>
  </si>
  <si>
    <t>Steinkjer helsestasjon</t>
  </si>
  <si>
    <t>Rådhuset 2 etg</t>
  </si>
  <si>
    <t>Brattvåg legekontor</t>
  </si>
  <si>
    <t>Dalevegen 50</t>
  </si>
  <si>
    <t>Osloveien 1</t>
  </si>
  <si>
    <t>Kysthaven</t>
  </si>
  <si>
    <t>7260</t>
  </si>
  <si>
    <t>Midtre Gauldal kommune</t>
  </si>
  <si>
    <t>Orkdal legesenter</t>
  </si>
  <si>
    <t>Orkdalsvn 38</t>
  </si>
  <si>
    <t>Snillfjord legekontor</t>
  </si>
  <si>
    <t>Fet helsekontor</t>
  </si>
  <si>
    <t>Gamle Fetvei 13</t>
  </si>
  <si>
    <t>Furuset bydelforvaltning</t>
  </si>
  <si>
    <t>Jerikovn 26</t>
  </si>
  <si>
    <t>Bydel Grorud</t>
  </si>
  <si>
    <t>St.Hanshaugen-Ullevål bydelsfo</t>
  </si>
  <si>
    <t>Akersbakken 27</t>
  </si>
  <si>
    <t>Nes kommune legekontor</t>
  </si>
  <si>
    <t>Hagaskogvegen 17</t>
  </si>
  <si>
    <t>Notodden kommune</t>
  </si>
  <si>
    <t>Teatergata 3</t>
  </si>
  <si>
    <t>Froland kommune</t>
  </si>
  <si>
    <t>Furuvegen 5</t>
  </si>
  <si>
    <t>FROLAND</t>
  </si>
  <si>
    <t>Ranheim legesenter</t>
  </si>
  <si>
    <t>Sverre Svendsens v 38</t>
  </si>
  <si>
    <t>7056</t>
  </si>
  <si>
    <t>RANHEIM</t>
  </si>
  <si>
    <t>Rødtvet legesenter</t>
  </si>
  <si>
    <t>Kakkelovnskroken 2</t>
  </si>
  <si>
    <t>Lilletorget legekontor</t>
  </si>
  <si>
    <t>Brugata 14</t>
  </si>
  <si>
    <t>NMD Vitusapotek Tiller</t>
  </si>
  <si>
    <t>Ivar Lykkesv 3</t>
  </si>
  <si>
    <t>7075</t>
  </si>
  <si>
    <t>TILLER</t>
  </si>
  <si>
    <t>Kristiansund helsestasjon</t>
  </si>
  <si>
    <t>Sandnes legevakt</t>
  </si>
  <si>
    <t>Brannstasjonsvn 2</t>
  </si>
  <si>
    <t>4312</t>
  </si>
  <si>
    <t>Hvaler helsestasjon</t>
  </si>
  <si>
    <t>Spjærøy 210</t>
  </si>
  <si>
    <t>Bleikemyr helsestasjon</t>
  </si>
  <si>
    <t>Myrullvn.3</t>
  </si>
  <si>
    <t>Auna legesenter</t>
  </si>
  <si>
    <t>O.Skasliensv.11</t>
  </si>
  <si>
    <t>Kriminalomsorgen Skien fengsel</t>
  </si>
  <si>
    <t>Rødmyrlia 43</t>
  </si>
  <si>
    <t>Skien fengsel</t>
  </si>
  <si>
    <t>Apotek 1 Ørsta</t>
  </si>
  <si>
    <t xml:space="preserve">Vikeøyrane 4                            </t>
  </si>
  <si>
    <t>Ørsta Amfi</t>
  </si>
  <si>
    <t>6150</t>
  </si>
  <si>
    <t>Tjølling legekontor</t>
  </si>
  <si>
    <t>Skolerønningen 1</t>
  </si>
  <si>
    <t>TJODALYNG</t>
  </si>
  <si>
    <t>Hemne legesenter</t>
  </si>
  <si>
    <t>Helsetunvn 13</t>
  </si>
  <si>
    <t>Apotek 1 Sandane</t>
  </si>
  <si>
    <t>Grandavn 14</t>
  </si>
  <si>
    <t>6823</t>
  </si>
  <si>
    <t>Cathinka Guldberg senter</t>
  </si>
  <si>
    <t>Lovisenberggt.7</t>
  </si>
  <si>
    <t>Eiken helsestasjon</t>
  </si>
  <si>
    <t xml:space="preserve">Skeie helse og sos senter               </t>
  </si>
  <si>
    <t>Torget legekontor</t>
  </si>
  <si>
    <t>Torget 10</t>
  </si>
  <si>
    <t>Helsehuset legekontor DA</t>
  </si>
  <si>
    <t>Drammensvn.62</t>
  </si>
  <si>
    <t>Grünerløkka sykehjem</t>
  </si>
  <si>
    <t>Markvn 61</t>
  </si>
  <si>
    <t>Ganddal legesenter</t>
  </si>
  <si>
    <t>Olabakken 5</t>
  </si>
  <si>
    <t>4322</t>
  </si>
  <si>
    <t>Boots apotek Rakkestad</t>
  </si>
  <si>
    <t>Avd.nr 167</t>
  </si>
  <si>
    <t>Rosten helsestasjon</t>
  </si>
  <si>
    <t>Østre Rosten 43</t>
  </si>
  <si>
    <t>Ørmelen legesenter</t>
  </si>
  <si>
    <t>Tangenvn 5</t>
  </si>
  <si>
    <t>7653</t>
  </si>
  <si>
    <t>Rådhusgaten legegruppe</t>
  </si>
  <si>
    <t>Direktør Poulsonsgt 68</t>
  </si>
  <si>
    <t>Stamina Helse avd Det Norske Veritas</t>
  </si>
  <si>
    <t>Veritasvn.1</t>
  </si>
  <si>
    <t>c/o Det Norske Veritas</t>
  </si>
  <si>
    <t>HØVIK</t>
  </si>
  <si>
    <t>Gloppen kommune</t>
  </si>
  <si>
    <t>Grandavn 9</t>
  </si>
  <si>
    <t>Bakke Senter for Mestring og</t>
  </si>
  <si>
    <t>Iddefjordsvn 885</t>
  </si>
  <si>
    <t>Rehabilitering AS</t>
  </si>
  <si>
    <t>Hisøy legesenter</t>
  </si>
  <si>
    <t>Noroddvn 2</t>
  </si>
  <si>
    <t>KOLBJØRNSVIK</t>
  </si>
  <si>
    <t>Harbitzalleen Legesenter A/S</t>
  </si>
  <si>
    <t>Harbitzalleen 2 a</t>
  </si>
  <si>
    <t>Svaneapoteket i Fredrikstad</t>
  </si>
  <si>
    <t>Voldgt.10-11</t>
  </si>
  <si>
    <t>GAMLE FREDRIKSTAD</t>
  </si>
  <si>
    <t>Vestmar bedriftshelsetjeneste</t>
  </si>
  <si>
    <t>Løkkebakken 12 B</t>
  </si>
  <si>
    <t>Oasen legesenter</t>
  </si>
  <si>
    <t>Folke Bernadottesv 52</t>
  </si>
  <si>
    <t>Sjømannslege Vea A/S</t>
  </si>
  <si>
    <t>Veamyr 10</t>
  </si>
  <si>
    <t>4276</t>
  </si>
  <si>
    <t>VEAVÅGEN</t>
  </si>
  <si>
    <t>Apotek 1 Hvalen 5220</t>
  </si>
  <si>
    <t>Storgata 1</t>
  </si>
  <si>
    <t>Farmandstorvet</t>
  </si>
  <si>
    <t>Stange legesenter</t>
  </si>
  <si>
    <t>Dr.Thorshaugsv 25</t>
  </si>
  <si>
    <t>Skøyen helsesenter</t>
  </si>
  <si>
    <t>Hovfaret 17 A</t>
  </si>
  <si>
    <t>Hemne kommune</t>
  </si>
  <si>
    <t>Trondheimsvn 1</t>
  </si>
  <si>
    <t>Ågotnes helsestasjon</t>
  </si>
  <si>
    <t>Skjergardsvn 1376</t>
  </si>
  <si>
    <t>5363</t>
  </si>
  <si>
    <t>ÅGOTNES</t>
  </si>
  <si>
    <t>Boots apotek Rena</t>
  </si>
  <si>
    <t>Torget 5</t>
  </si>
  <si>
    <t>Avd.nr 159</t>
  </si>
  <si>
    <t>Vitusapotek Tvedestrand</t>
  </si>
  <si>
    <t>Hovedgt 42</t>
  </si>
  <si>
    <t>Ulvenlegene</t>
  </si>
  <si>
    <t>Karl Staaffs v 6</t>
  </si>
  <si>
    <t>Solbergmoen legehus</t>
  </si>
  <si>
    <t>Gamle Riksv 137</t>
  </si>
  <si>
    <t>SOLBERGMOEN</t>
  </si>
  <si>
    <t>Legesenteret</t>
  </si>
  <si>
    <t>Olav V´s gt 13</t>
  </si>
  <si>
    <t>Audnedal kommune</t>
  </si>
  <si>
    <t>Silurveien sykehjem</t>
  </si>
  <si>
    <t>Silurvn 4-6</t>
  </si>
  <si>
    <t>Bjørndal legesenter</t>
  </si>
  <si>
    <t>Granbergstubben 196</t>
  </si>
  <si>
    <t>Apotek 1 Åssiden 5174</t>
  </si>
  <si>
    <t>Vårveien 24</t>
  </si>
  <si>
    <t>Randesund/Tveit Helsestasjon</t>
  </si>
  <si>
    <t>Strømmevn 85</t>
  </si>
  <si>
    <t>Apotek 1 Langhus 5186</t>
  </si>
  <si>
    <t>Langhussenteret</t>
  </si>
  <si>
    <t>Referanse 186</t>
  </si>
  <si>
    <t>LANGHUS</t>
  </si>
  <si>
    <t>Rådhusvn 9</t>
  </si>
  <si>
    <t>7353</t>
  </si>
  <si>
    <t>Høvik legesenter</t>
  </si>
  <si>
    <t>Sandviksvn 26</t>
  </si>
  <si>
    <t>Lund Kurt lege</t>
  </si>
  <si>
    <t>Vestheimvn 1</t>
  </si>
  <si>
    <t>Bremnes legesenter</t>
  </si>
  <si>
    <t>Leirdalen 25</t>
  </si>
  <si>
    <t xml:space="preserve">Bømlo helsehus                          </t>
  </si>
  <si>
    <t>Mediteam AS</t>
  </si>
  <si>
    <t>Sjøvn 34</t>
  </si>
  <si>
    <t>4315</t>
  </si>
  <si>
    <t>Vitusapotek Østerås</t>
  </si>
  <si>
    <t>Otto Rugesvei 80</t>
  </si>
  <si>
    <t>ØSTERÅS</t>
  </si>
  <si>
    <t>Boots apotek Sørumsand</t>
  </si>
  <si>
    <t>Villavn 2</t>
  </si>
  <si>
    <t>Avd.nr 189</t>
  </si>
  <si>
    <t>Elvebredden legesenter DA</t>
  </si>
  <si>
    <t>Nedre Lunds v 1</t>
  </si>
  <si>
    <t>Luster legesenter</t>
  </si>
  <si>
    <t>Øyagt 7A</t>
  </si>
  <si>
    <t xml:space="preserve">Helsesenteret i Gaupne                  </t>
  </si>
  <si>
    <t>Sentrum Legeservice a/s</t>
  </si>
  <si>
    <t>Havnegt.7</t>
  </si>
  <si>
    <t>Berven Knut lege</t>
  </si>
  <si>
    <t>Storgt 26</t>
  </si>
  <si>
    <t>Strømmen legekontor AS</t>
  </si>
  <si>
    <t>Manglerud legekontor</t>
  </si>
  <si>
    <t>Plogvn 6</t>
  </si>
  <si>
    <t>Manglerud senter</t>
  </si>
  <si>
    <t>Apotek 1 Vanylven</t>
  </si>
  <si>
    <t>Gressvik helsestasjon</t>
  </si>
  <si>
    <t>Storvn. 2</t>
  </si>
  <si>
    <t>GRESSVIK</t>
  </si>
  <si>
    <t>Landstadvn 35</t>
  </si>
  <si>
    <t>Eiksmarka legesenter</t>
  </si>
  <si>
    <t>Niels Leuchs v 99</t>
  </si>
  <si>
    <t>EIKSMARKA</t>
  </si>
  <si>
    <t>Radøy kommune</t>
  </si>
  <si>
    <t>Radøyvn 1690</t>
  </si>
  <si>
    <t>Bedriftshelsetjenesten Trondheim</t>
  </si>
  <si>
    <t>Haakon VII´s gt 12 B</t>
  </si>
  <si>
    <t>7041</t>
  </si>
  <si>
    <t>Vigrestad helsesenter</t>
  </si>
  <si>
    <t>Langgata 27</t>
  </si>
  <si>
    <t>4362</t>
  </si>
  <si>
    <t>VIGRESTAD</t>
  </si>
  <si>
    <t>Sandviken legekontor</t>
  </si>
  <si>
    <t>Ladegårdsgt. 67</t>
  </si>
  <si>
    <t>5033</t>
  </si>
  <si>
    <t>Halfdan Kierulfsgt. 4</t>
  </si>
  <si>
    <t xml:space="preserve">Bedrifshelsetjenesten                   </t>
  </si>
  <si>
    <t>5017</t>
  </si>
  <si>
    <t>Lund Legesenter ANS</t>
  </si>
  <si>
    <t>Kirkevn 4</t>
  </si>
  <si>
    <t>Høyanger Helsesenter</t>
  </si>
  <si>
    <t>Dr.Lerner legekontor</t>
  </si>
  <si>
    <t>Solørvn 1075</t>
  </si>
  <si>
    <t>Mjøndalen helsestasjon</t>
  </si>
  <si>
    <t>Køhler legesenter</t>
  </si>
  <si>
    <t>Langflåtvn 33</t>
  </si>
  <si>
    <t>4017</t>
  </si>
  <si>
    <t>Sinsen legesenter</t>
  </si>
  <si>
    <t>Trondheimsvn. 139B</t>
  </si>
  <si>
    <t>NMD Vitusapotek Ålgård</t>
  </si>
  <si>
    <t>Ole Nielsens v 25</t>
  </si>
  <si>
    <t>Eidskog legesenter</t>
  </si>
  <si>
    <t>Boots apotek Oppsal</t>
  </si>
  <si>
    <t>Haakon Tvetersv 88</t>
  </si>
  <si>
    <t>Avd.nr 137</t>
  </si>
  <si>
    <t>Hatlebrekke Trond  lege</t>
  </si>
  <si>
    <t>Fageråsveien 2</t>
  </si>
  <si>
    <t>5067</t>
  </si>
  <si>
    <t>Siljan helsestasjon</t>
  </si>
  <si>
    <t>Boots apotek Hvittingfoss</t>
  </si>
  <si>
    <t>Sentrumsvn 28</t>
  </si>
  <si>
    <t>Avd.nr 219</t>
  </si>
  <si>
    <t>HVITTINGFOSS</t>
  </si>
  <si>
    <t>Bærums Verk helsestasjon</t>
  </si>
  <si>
    <t>Skollerudvn 29</t>
  </si>
  <si>
    <t>Apotek 1 Lerka</t>
  </si>
  <si>
    <t>Solavegen 25</t>
  </si>
  <si>
    <t>Nordvoll skole</t>
  </si>
  <si>
    <t>Dr.Dedichens vei 18</t>
  </si>
  <si>
    <t>Snillfjord kommune</t>
  </si>
  <si>
    <t>Åfjord kommune</t>
  </si>
  <si>
    <t>Øvre Årnes 7</t>
  </si>
  <si>
    <t>Valle helsestasjon</t>
  </si>
  <si>
    <t>Kjellebergvn 3</t>
  </si>
  <si>
    <t>Inderøy kommune</t>
  </si>
  <si>
    <t>Vennalivn 7</t>
  </si>
  <si>
    <t>Gausdal Kommune</t>
  </si>
  <si>
    <t>Vestringsvegen 8</t>
  </si>
  <si>
    <t>Stryn helsesenter</t>
  </si>
  <si>
    <t>Vitusapotek Biri</t>
  </si>
  <si>
    <t>Biriveien 56</t>
  </si>
  <si>
    <t>BIRI</t>
  </si>
  <si>
    <t>Helgeland Bent Erik lege</t>
  </si>
  <si>
    <t>Storgt 69 A</t>
  </si>
  <si>
    <t>Boots apotek Slemmestad</t>
  </si>
  <si>
    <t>Kirkealleen 1</t>
  </si>
  <si>
    <t>Avd.nr 122</t>
  </si>
  <si>
    <t>SLEMMESTAD</t>
  </si>
  <si>
    <t>Skarbøvik helsestasjon</t>
  </si>
  <si>
    <t>Ole Thoresensgt. 16</t>
  </si>
  <si>
    <t>6006</t>
  </si>
  <si>
    <t>Follo bedriftshelsetjeneste AS</t>
  </si>
  <si>
    <t>Johan K.Skanckes v 1-3</t>
  </si>
  <si>
    <t>Fjell legesenter</t>
  </si>
  <si>
    <t>Lauritz Hervigs vei 13</t>
  </si>
  <si>
    <t>Rismyhr Bjørn  lege AS</t>
  </si>
  <si>
    <t>Rådhusveien  16</t>
  </si>
  <si>
    <t>4270</t>
  </si>
  <si>
    <t>ÅKREHAMN</t>
  </si>
  <si>
    <t>Linderud legesenter</t>
  </si>
  <si>
    <t>Erich Mogensøns vei 38</t>
  </si>
  <si>
    <t>Bamble legevaktsentral</t>
  </si>
  <si>
    <t>Sykehjemsvn 1</t>
  </si>
  <si>
    <t>STATHELLE</t>
  </si>
  <si>
    <t>Eide legekontor</t>
  </si>
  <si>
    <t>Rådhusvn 10</t>
  </si>
  <si>
    <t>Apotek 1 Sagstua 5606</t>
  </si>
  <si>
    <t>Sentrumsvegen 23</t>
  </si>
  <si>
    <t>Meråker kommune</t>
  </si>
  <si>
    <t>Rådhusgata 7</t>
  </si>
  <si>
    <t>7530</t>
  </si>
  <si>
    <t>NMD Vitusapotek Måken Måløy</t>
  </si>
  <si>
    <t>Måløy brygge</t>
  </si>
  <si>
    <t>Sandviksboden legesenter</t>
  </si>
  <si>
    <t>Sandviksboden 65 B</t>
  </si>
  <si>
    <t>5035</t>
  </si>
  <si>
    <t>Ulstein legesenter A/S</t>
  </si>
  <si>
    <t>Sjøgt 3</t>
  </si>
  <si>
    <t>Boots apotek Fræna</t>
  </si>
  <si>
    <t xml:space="preserve">Torget 10 </t>
  </si>
  <si>
    <t>NMD Vitusapotek Husnes</t>
  </si>
  <si>
    <t>Sentrumsvegen 15</t>
  </si>
  <si>
    <t>Torghuset</t>
  </si>
  <si>
    <t>Nordseterhjemmet</t>
  </si>
  <si>
    <t>Nyquistvn. 28</t>
  </si>
  <si>
    <t>Apotek 1 Drøbak Sentrum 5125</t>
  </si>
  <si>
    <t>Wienerbrødskjæringa 1</t>
  </si>
  <si>
    <t>Apotek 1 Vågsbygd 5151</t>
  </si>
  <si>
    <t>Kirsten Flagstadsv 30</t>
  </si>
  <si>
    <t>Sentrum legekontor</t>
  </si>
  <si>
    <t>Holtanløkka 1</t>
  </si>
  <si>
    <t>Apotek 1 Mørejarlen</t>
  </si>
  <si>
    <t>Saunesvegen 10</t>
  </si>
  <si>
    <t>Teis Qvale</t>
  </si>
  <si>
    <t>Kommunehelsetjenesten i Askøy</t>
  </si>
  <si>
    <t>Kleppevn 17</t>
  </si>
  <si>
    <t xml:space="preserve">Smittevernkontoret                      </t>
  </si>
  <si>
    <t>Hellen legekontor</t>
  </si>
  <si>
    <t>Breiviksbakken 1 B</t>
  </si>
  <si>
    <t>Apotek 1 Bragernes 5124</t>
  </si>
  <si>
    <t>Bragernes Torg 12</t>
  </si>
  <si>
    <t>Boots apotek Skedsmokorset</t>
  </si>
  <si>
    <t>Furuvn.11</t>
  </si>
  <si>
    <t>Avd.nr 145</t>
  </si>
  <si>
    <t>SKEDSMOKORSET</t>
  </si>
  <si>
    <t>Rømskog legekontor</t>
  </si>
  <si>
    <t>Lillestrøm legesenter</t>
  </si>
  <si>
    <t>C.J. Hansensv 13</t>
  </si>
  <si>
    <t>KJELLER</t>
  </si>
  <si>
    <t>Lærdal helsestasjon</t>
  </si>
  <si>
    <t>Øyraplassen 8</t>
  </si>
  <si>
    <t>6887</t>
  </si>
  <si>
    <t>LÆRDAL</t>
  </si>
  <si>
    <t>Kommunelegekontoret i Voss</t>
  </si>
  <si>
    <t>Uttrågt 15</t>
  </si>
  <si>
    <t>Voss Bedrifshelsetjeneste</t>
  </si>
  <si>
    <t>Uttrågata 19</t>
  </si>
  <si>
    <t>Sel kommune</t>
  </si>
  <si>
    <t>Botten Hansens gt 9</t>
  </si>
  <si>
    <t> 61700700</t>
  </si>
  <si>
    <t>Kalbakken legegruppe</t>
  </si>
  <si>
    <t>Kakkelovnskroken 1</t>
  </si>
  <si>
    <t>Skoleveien legesenter</t>
  </si>
  <si>
    <t>Skoleveien 2</t>
  </si>
  <si>
    <t>Vitusapotek Rykkinn</t>
  </si>
  <si>
    <t>Munins vei 1</t>
  </si>
  <si>
    <t>RYKKINN</t>
  </si>
  <si>
    <t>Dronningensgate legesenter</t>
  </si>
  <si>
    <t>Dronningensgt 4</t>
  </si>
  <si>
    <t>Kommunelegekontoret i Vinstra</t>
  </si>
  <si>
    <t>Nedregata 50</t>
  </si>
  <si>
    <t>Follo legevakt</t>
  </si>
  <si>
    <t>Vardåsvn 3</t>
  </si>
  <si>
    <t>Roald Amundsensgt 33</t>
  </si>
  <si>
    <t>Apotek 1 Viben</t>
  </si>
  <si>
    <t>Arne Garborgsv 15/17</t>
  </si>
  <si>
    <t>Apotek 1 Vikersund 5450</t>
  </si>
  <si>
    <t>Vikersundgt 34</t>
  </si>
  <si>
    <t>VIKERSUND</t>
  </si>
  <si>
    <t>Salutis HMS AS</t>
  </si>
  <si>
    <t>Sandviksbodene 65 B</t>
  </si>
  <si>
    <t>Jørpeland legesenter</t>
  </si>
  <si>
    <t>Fjelltunvn 84</t>
  </si>
  <si>
    <t>Fet legesenter</t>
  </si>
  <si>
    <t>Gamle Fetv 13</t>
  </si>
  <si>
    <t>NMD Vitusapotek Levanger</t>
  </si>
  <si>
    <t xml:space="preserve">Håkon den Godes gt </t>
  </si>
  <si>
    <t xml:space="preserve"> Domus Senter</t>
  </si>
  <si>
    <t>Apotek 1 Ørnen Halden 5210</t>
  </si>
  <si>
    <t>Storgt. 5</t>
  </si>
  <si>
    <t>Vea Gunnar  lege</t>
  </si>
  <si>
    <t>Austre Veaveg 93</t>
  </si>
  <si>
    <t xml:space="preserve">Vea Med as                              </t>
  </si>
  <si>
    <t>Legehuset</t>
  </si>
  <si>
    <t>Drammensvn 16</t>
  </si>
  <si>
    <t>Borge legesenter DA</t>
  </si>
  <si>
    <t>Trykkerivn 6</t>
  </si>
  <si>
    <t>SELLEBAKK</t>
  </si>
  <si>
    <t>Bamble legesenter</t>
  </si>
  <si>
    <t>Strandgt 20</t>
  </si>
  <si>
    <t>Villaveien legesenter</t>
  </si>
  <si>
    <t>Villaveien 1</t>
  </si>
  <si>
    <t>Sykehusapoteket Lørenskog - 23</t>
  </si>
  <si>
    <t>Sykehusveien 27</t>
  </si>
  <si>
    <t>Akershus Universitetssykehus</t>
  </si>
  <si>
    <t>Sjukehusapoteket Skien - 64</t>
  </si>
  <si>
    <t>Sykehuset Telemark</t>
  </si>
  <si>
    <t>Apotek 1 Løven Tønsberg 5261</t>
  </si>
  <si>
    <t>Storgt 32</t>
  </si>
  <si>
    <t>Askøy kommune</t>
  </si>
  <si>
    <t>Kleppvn 17</t>
  </si>
  <si>
    <t>Apotek 1 Manglerud 5227</t>
  </si>
  <si>
    <t>Marnardal kommune</t>
  </si>
  <si>
    <t>Helseetaten</t>
  </si>
  <si>
    <t>Stensparken medisinske senter</t>
  </si>
  <si>
    <t>Theresesgt 35B</t>
  </si>
  <si>
    <t>Sandtangen legesenter</t>
  </si>
  <si>
    <t>Kirsten Brynesv. 7</t>
  </si>
  <si>
    <t>4340</t>
  </si>
  <si>
    <t>Boots apotek Laksevåg</t>
  </si>
  <si>
    <t>Kringsjåveien 83/89</t>
  </si>
  <si>
    <t>5163</t>
  </si>
  <si>
    <t>LAKSEVÅG</t>
  </si>
  <si>
    <t>Tolldirektoratet</t>
  </si>
  <si>
    <t>Schweigaardsgt.15</t>
  </si>
  <si>
    <t>Vitusapotek Brumunddal</t>
  </si>
  <si>
    <t>Nygt 22B</t>
  </si>
  <si>
    <t>Boots apotek Strømmen</t>
  </si>
  <si>
    <t>Støperivn 5</t>
  </si>
  <si>
    <t>Strømmen storsenter - Avd.nr 125</t>
  </si>
  <si>
    <t>STRØMMEN</t>
  </si>
  <si>
    <t>Apotek 1 Løven Bergen</t>
  </si>
  <si>
    <t>Strandgt 58</t>
  </si>
  <si>
    <t>5004</t>
  </si>
  <si>
    <t>Vinkjelleren legesenter</t>
  </si>
  <si>
    <t>Storgt 60</t>
  </si>
  <si>
    <t>Boots apotek Linderud</t>
  </si>
  <si>
    <t>Erich Mogensønsv 38</t>
  </si>
  <si>
    <t>Avd.nr 171</t>
  </si>
  <si>
    <t>Dalgård legesenter DA</t>
  </si>
  <si>
    <t>Dalgårdvn 1</t>
  </si>
  <si>
    <t>7024</t>
  </si>
  <si>
    <t>Boots apotek Havfruen</t>
  </si>
  <si>
    <t>Austbøv. 16</t>
  </si>
  <si>
    <t>Oasen Storsenter</t>
  </si>
  <si>
    <t>5542</t>
  </si>
  <si>
    <t>KARMSUND</t>
  </si>
  <si>
    <t>Bogo Ralph lege</t>
  </si>
  <si>
    <t>Øravn 5</t>
  </si>
  <si>
    <t>SÆTRE</t>
  </si>
  <si>
    <t>Bergen reisemedisin</t>
  </si>
  <si>
    <t>Strandgt 14</t>
  </si>
  <si>
    <t>5013</t>
  </si>
  <si>
    <t>Ålesund legesenter AS</t>
  </si>
  <si>
    <t>Korsegt. 8</t>
  </si>
  <si>
    <t>6002</t>
  </si>
  <si>
    <t>Legene Sørland og Voltersvik DA</t>
  </si>
  <si>
    <t>Nygårdsgt 4</t>
  </si>
  <si>
    <t>5015</t>
  </si>
  <si>
    <t>Sjukehusapoteket i Stavanger</t>
  </si>
  <si>
    <t>Tromøy legesenter</t>
  </si>
  <si>
    <t>Elgvn 5</t>
  </si>
  <si>
    <t>FÆRVIK</t>
  </si>
  <si>
    <t>Varna Legesenter</t>
  </si>
  <si>
    <t>Varnaveien 35</t>
  </si>
  <si>
    <t>Volvat Medisinske Senter Østfold</t>
  </si>
  <si>
    <t>Jens Wilhelmsensgt 1</t>
  </si>
  <si>
    <t>BHT-gruppen SA</t>
  </si>
  <si>
    <t>Hågånvn 17</t>
  </si>
  <si>
    <t>Tolga helsestasjon</t>
  </si>
  <si>
    <t>Midtbyen legesenter</t>
  </si>
  <si>
    <t>Olav Tryggvasons gt 40</t>
  </si>
  <si>
    <t>Legevakta i Drammensregionen IKS</t>
  </si>
  <si>
    <t>Rosenkrantzgt 17</t>
  </si>
  <si>
    <t>Tysnes legekontor</t>
  </si>
  <si>
    <t>Uggdalsvn 301</t>
  </si>
  <si>
    <t>5685</t>
  </si>
  <si>
    <t>UGGDAL</t>
  </si>
  <si>
    <t>Norsk Luthersk Misjonssamband-Utland</t>
  </si>
  <si>
    <t>Sinsenvn. 25</t>
  </si>
  <si>
    <t>Vitusapotek Jevnaker</t>
  </si>
  <si>
    <t>Glimtstubben 2</t>
  </si>
  <si>
    <t>Solheim HMS</t>
  </si>
  <si>
    <t>Solheimvn 112</t>
  </si>
  <si>
    <t>Majorstua skole</t>
  </si>
  <si>
    <t>Bogstadvn 74</t>
  </si>
  <si>
    <t>Skolehelsetjenesten</t>
  </si>
  <si>
    <t>Råholt legesenter</t>
  </si>
  <si>
    <t>Gladbakkvn 1</t>
  </si>
  <si>
    <t>RÅHOLT</t>
  </si>
  <si>
    <t>Fredrikstad og Hvaler legevakt</t>
  </si>
  <si>
    <t>Lillesand kommune</t>
  </si>
  <si>
    <t>Østregt 2</t>
  </si>
  <si>
    <t> 37261500 </t>
  </si>
  <si>
    <t>Ullevål sykehus</t>
  </si>
  <si>
    <t>Kirkevn 166</t>
  </si>
  <si>
    <t>Svelvik helsetjenester A/S</t>
  </si>
  <si>
    <t>Storgt. 69A</t>
  </si>
  <si>
    <t>Rosendal helsestasjon</t>
  </si>
  <si>
    <t>Rosendalsvegen 10</t>
  </si>
  <si>
    <t>5470</t>
  </si>
  <si>
    <t>ROSENDAL</t>
  </si>
  <si>
    <t>Åsane videregående skole</t>
  </si>
  <si>
    <t>Åsamyrane 289</t>
  </si>
  <si>
    <t>5131</t>
  </si>
  <si>
    <t>Scandinavian Airline System Norway</t>
  </si>
  <si>
    <t>Henrik Ibsensv 1</t>
  </si>
  <si>
    <t>SAS HMS Norge/OSLIM</t>
  </si>
  <si>
    <t>GARDERMOEN</t>
  </si>
  <si>
    <t>Skåregt. 101</t>
  </si>
  <si>
    <t>Inngang Kirkegt</t>
  </si>
  <si>
    <t>5528</t>
  </si>
  <si>
    <t>Boots apotek Nesttun</t>
  </si>
  <si>
    <t>Østre Nesttunvn 16</t>
  </si>
  <si>
    <t>5221</t>
  </si>
  <si>
    <t>NESTTUN</t>
  </si>
  <si>
    <t>Aurskog-Høland kommune</t>
  </si>
  <si>
    <t>Rådhusveien 3</t>
  </si>
  <si>
    <t>Bjørkelangen helsehus</t>
  </si>
  <si>
    <t>Kapp legesenter</t>
  </si>
  <si>
    <t>Mjøsvn 549</t>
  </si>
  <si>
    <t>KAPP</t>
  </si>
  <si>
    <t>Øvre Eiker kommune</t>
  </si>
  <si>
    <t>Stasjonsgt 72-74</t>
  </si>
  <si>
    <t>Ågotnes legekontor</t>
  </si>
  <si>
    <t>Apotek 1 Strand</t>
  </si>
  <si>
    <t>Rådhusgt 22</t>
  </si>
  <si>
    <t>Sarpsborg og Rakkestad legevakt</t>
  </si>
  <si>
    <t>Lena legesenter</t>
  </si>
  <si>
    <t>Kinogt 34</t>
  </si>
  <si>
    <t>Boots apotek Bøler</t>
  </si>
  <si>
    <t>Bølerlia 4</t>
  </si>
  <si>
    <t>Avd.nr 136</t>
  </si>
  <si>
    <t>Apotek 1 Løven Haugesund</t>
  </si>
  <si>
    <t>Haraldsgt. 90</t>
  </si>
  <si>
    <t>NMD Vitusapotek Oppdal</t>
  </si>
  <si>
    <t>Dovrev 2</t>
  </si>
  <si>
    <t>Kristelig Gymnasium</t>
  </si>
  <si>
    <t>Homansbakken 2</t>
  </si>
  <si>
    <t>Statens arbeidsmiljøinstitutt</t>
  </si>
  <si>
    <t>Gydas vei 8</t>
  </si>
  <si>
    <t>Biri Helsesenter</t>
  </si>
  <si>
    <t>Birivn 97</t>
  </si>
  <si>
    <t>Slependen legesenter</t>
  </si>
  <si>
    <t>Slependenvn 60</t>
  </si>
  <si>
    <t>SLEPENDEN</t>
  </si>
  <si>
    <t>Kommunelegekontoret i Solund</t>
  </si>
  <si>
    <t>Apotek 1 Hygiea Oslo 5129</t>
  </si>
  <si>
    <t>Hegdehaugsvn 35</t>
  </si>
  <si>
    <t>Ditt Apotek Høyanger</t>
  </si>
  <si>
    <t>Hans Hygensgate  1</t>
  </si>
  <si>
    <t>Medi 3 AS avd Klinikk</t>
  </si>
  <si>
    <t>Kongensgate 11</t>
  </si>
  <si>
    <t xml:space="preserve">Reise-og vaksinasjonsklinikken          </t>
  </si>
  <si>
    <t>Trysil kommune</t>
  </si>
  <si>
    <t>Storvegen 5</t>
  </si>
  <si>
    <t>Namsskogan legekontor</t>
  </si>
  <si>
    <t>Tunstivn 2</t>
  </si>
  <si>
    <t>7890</t>
  </si>
  <si>
    <t>Os helsestasjon</t>
  </si>
  <si>
    <t>Persbråten vidergående skole</t>
  </si>
  <si>
    <t>Gamle Hovseter v 1</t>
  </si>
  <si>
    <t>Tynset legekontor</t>
  </si>
  <si>
    <t>Torggt. 1</t>
  </si>
  <si>
    <t>Ullern legesenter</t>
  </si>
  <si>
    <t>Stokke legesenter</t>
  </si>
  <si>
    <t>Nygaards Allé 4</t>
  </si>
  <si>
    <t>STOKKE</t>
  </si>
  <si>
    <t>Stortorget legesenter</t>
  </si>
  <si>
    <t>Torggata 83</t>
  </si>
  <si>
    <t>NMD Vitusapotek Brekstad</t>
  </si>
  <si>
    <t>Yrjars gt 35</t>
  </si>
  <si>
    <t>Bærum Kommune</t>
  </si>
  <si>
    <t>Sogneprest Munthe-Kaas vei 100</t>
  </si>
  <si>
    <t>Asker og Bærum Legevakt</t>
  </si>
  <si>
    <t>GJETTUM</t>
  </si>
  <si>
    <t>Hannestad helsestasjon</t>
  </si>
  <si>
    <t>Hannestadtunet 1</t>
  </si>
  <si>
    <t>YVEN</t>
  </si>
  <si>
    <t>Vitusapotek Evje</t>
  </si>
  <si>
    <t>Nils Heglands veg 48</t>
  </si>
  <si>
    <t>Sentrum</t>
  </si>
  <si>
    <t>Søreide Legekontor</t>
  </si>
  <si>
    <t>Søreidtunet 1</t>
  </si>
  <si>
    <t>5251</t>
  </si>
  <si>
    <t>SØREIDGREND</t>
  </si>
  <si>
    <t>Ila legesenter</t>
  </si>
  <si>
    <t>Ilevollen 50</t>
  </si>
  <si>
    <t>7018</t>
  </si>
  <si>
    <t>Apotek 1 Svanen Borgenhaugen 5225</t>
  </si>
  <si>
    <t>Snekkerstubakken 26</t>
  </si>
  <si>
    <t>BORGENHAUGEN</t>
  </si>
  <si>
    <t>Høybråten legekontor</t>
  </si>
  <si>
    <t>Folkvangvn 26</t>
  </si>
  <si>
    <t>Rovik legesenter</t>
  </si>
  <si>
    <t>Åsvn 123</t>
  </si>
  <si>
    <t>4328</t>
  </si>
  <si>
    <t>Boots apotek Linnea</t>
  </si>
  <si>
    <t>Hardangerfjordvn 634</t>
  </si>
  <si>
    <t>Oslo universitetssykehus HF</t>
  </si>
  <si>
    <t>Trondheimsvn 235</t>
  </si>
  <si>
    <t>Sørlandet sykehus HF</t>
  </si>
  <si>
    <t>Sykehusveien 1</t>
  </si>
  <si>
    <t>Diakonhjemmet sykehus AS</t>
  </si>
  <si>
    <t>Diakonveien 12</t>
  </si>
  <si>
    <t>Sykehuset Buskerud</t>
  </si>
  <si>
    <t>Dronninggata 28</t>
  </si>
  <si>
    <t>Vestre Viken HF</t>
  </si>
  <si>
    <t>Sørlandet sykehus Flekkefjord</t>
  </si>
  <si>
    <t>Engvald Hansens vei 6</t>
  </si>
  <si>
    <t>Bertramjordet Medisinske Senter</t>
  </si>
  <si>
    <t>Bertramjordet 25</t>
  </si>
  <si>
    <t>Glittreklinikken</t>
  </si>
  <si>
    <t>Glittreveien 31</t>
  </si>
  <si>
    <t>TØYENHAUGEN</t>
  </si>
  <si>
    <t>Sykehuset Innlandet HF Hamar</t>
  </si>
  <si>
    <t>Skolegt 32</t>
  </si>
  <si>
    <t>Haugesund sjukehus</t>
  </si>
  <si>
    <t>Karmsundgata 120C</t>
  </si>
  <si>
    <t>Helse Bergen HF</t>
  </si>
  <si>
    <t>Jonas Lies vei 65</t>
  </si>
  <si>
    <t>5021</t>
  </si>
  <si>
    <t>Bristol legesenter</t>
  </si>
  <si>
    <t>Stasjonsvn 13 B</t>
  </si>
  <si>
    <t>Kirkegata 2</t>
  </si>
  <si>
    <t>Nordre Aasen Habiliteringssenter</t>
  </si>
  <si>
    <t>Kyrre Grepps gt 11</t>
  </si>
  <si>
    <t>Kongsberg sykehus</t>
  </si>
  <si>
    <t>Drammensv. 4</t>
  </si>
  <si>
    <t>Sykehuset Innlandet Kongsvinger</t>
  </si>
  <si>
    <t>Parkv. 35</t>
  </si>
  <si>
    <t>Egsveien 100</t>
  </si>
  <si>
    <t> 03738</t>
  </si>
  <si>
    <t>Kristiansund Sykehus</t>
  </si>
  <si>
    <t>Sykehuset Innlandet HF Lillehammer</t>
  </si>
  <si>
    <t>Lærdal Sjukehus</t>
  </si>
  <si>
    <t>Sjukehusvn 9</t>
  </si>
  <si>
    <t xml:space="preserve">Med avdeling                            </t>
  </si>
  <si>
    <t>Mandal sykehus</t>
  </si>
  <si>
    <t>4515</t>
  </si>
  <si>
    <t>Molde Sjukehus</t>
  </si>
  <si>
    <t>Parkvegen 84</t>
  </si>
  <si>
    <t>Sykehuset Østfold Moss</t>
  </si>
  <si>
    <t>Peer Gynts vei 78</t>
  </si>
  <si>
    <t>Sykehusapoteket Namsos</t>
  </si>
  <si>
    <t>Havikvn 8</t>
  </si>
  <si>
    <t>7803</t>
  </si>
  <si>
    <t>Hegdehaugen legesenter</t>
  </si>
  <si>
    <t>Hegdehaugsvn 31/33</t>
  </si>
  <si>
    <t>Frei legesenter</t>
  </si>
  <si>
    <t>Rådhusbakken 3</t>
  </si>
  <si>
    <t>6522</t>
  </si>
  <si>
    <t>FREI</t>
  </si>
  <si>
    <t>Sykehusapoteket Tønsberg - 65</t>
  </si>
  <si>
    <t>Halfdan Wilhelmsensallè 17</t>
  </si>
  <si>
    <t>Nydalen helsestasjon</t>
  </si>
  <si>
    <t>Nydalsvn 21</t>
  </si>
  <si>
    <t>Rosten legesenter</t>
  </si>
  <si>
    <t>Ivar Lykkes v 9</t>
  </si>
  <si>
    <t>Rikshospitalet</t>
  </si>
  <si>
    <t>Sognsvannsveien 20</t>
  </si>
  <si>
    <t>Fødeavdelingen</t>
  </si>
  <si>
    <t>Stavanger Universitetssjukehus</t>
  </si>
  <si>
    <t>Armauer Hansensv 20</t>
  </si>
  <si>
    <t>Røros Sykehus</t>
  </si>
  <si>
    <t>Henrik Grønns vei 24</t>
  </si>
  <si>
    <t>Lundamo legesenter</t>
  </si>
  <si>
    <t>Bruavegen 50</t>
  </si>
  <si>
    <t>7232</t>
  </si>
  <si>
    <t>LUNDAMO</t>
  </si>
  <si>
    <t>Øvre Årdal legekontor</t>
  </si>
  <si>
    <t>Jotunvn 4</t>
  </si>
  <si>
    <t>6884</t>
  </si>
  <si>
    <t>Haramsøy legekontor</t>
  </si>
  <si>
    <t>Jonasvn 49</t>
  </si>
  <si>
    <t>6290</t>
  </si>
  <si>
    <t>HARAMSØY</t>
  </si>
  <si>
    <t>Riska  legesenter</t>
  </si>
  <si>
    <t>Hommersåkveien 20</t>
  </si>
  <si>
    <t>4311</t>
  </si>
  <si>
    <t>HOMMERSÅK</t>
  </si>
  <si>
    <t>Boots apotek Sotra</t>
  </si>
  <si>
    <t>Sartor Storsenter</t>
  </si>
  <si>
    <t>5353</t>
  </si>
  <si>
    <t>Våler legekontor</t>
  </si>
  <si>
    <t>Vestlia 1</t>
  </si>
  <si>
    <t>Stord Sykehus</t>
  </si>
  <si>
    <t>Tysevegen 64</t>
  </si>
  <si>
    <t>5416</t>
  </si>
  <si>
    <t>Sykehuset Innlandet HF Tynset</t>
  </si>
  <si>
    <t>Sykehusvn 9</t>
  </si>
  <si>
    <t>Skaun legekontor</t>
  </si>
  <si>
    <t>Rådhusvegen 9</t>
  </si>
  <si>
    <t>NMD Vitusapotek Røros</t>
  </si>
  <si>
    <t>Peder Hiortgata 7</t>
  </si>
  <si>
    <t>Sykehuset i Vestfold</t>
  </si>
  <si>
    <t>Volda Sjukehus</t>
  </si>
  <si>
    <t>Kløvertunvn 1</t>
  </si>
  <si>
    <t>6103</t>
  </si>
  <si>
    <t>Voss Sjukehus</t>
  </si>
  <si>
    <t>Sjukehusvn 16</t>
  </si>
  <si>
    <t>5704</t>
  </si>
  <si>
    <t>Apotek 1 Kviteseid 5477</t>
  </si>
  <si>
    <t>Garverivegen 10</t>
  </si>
  <si>
    <t>Apotek 1 Knarvik</t>
  </si>
  <si>
    <t>Kvassnesv 23</t>
  </si>
  <si>
    <t>Straume Legesenter AS</t>
  </si>
  <si>
    <t>Sykehuset Østfold</t>
  </si>
  <si>
    <t>Kalnesveien 320</t>
  </si>
  <si>
    <t>Servicegården</t>
  </si>
  <si>
    <t>Porsgrunn legevakt</t>
  </si>
  <si>
    <t>Aallsgt 41</t>
  </si>
  <si>
    <t>Villa Enerhaugen</t>
  </si>
  <si>
    <t>Smedgt.30</t>
  </si>
  <si>
    <t>Paulus alders og sykehjem</t>
  </si>
  <si>
    <t>Sannergt. 1 B</t>
  </si>
  <si>
    <t>Gausdal apotek</t>
  </si>
  <si>
    <t>Vestringsvn 14</t>
  </si>
  <si>
    <t>Uranienborghjemmet</t>
  </si>
  <si>
    <t>Industrigata 20</t>
  </si>
  <si>
    <t>Vålerengen bo-og servicesenter</t>
  </si>
  <si>
    <t>Etterstadgt.10</t>
  </si>
  <si>
    <t>Charlottenlund legesenter</t>
  </si>
  <si>
    <t>Chr. Blomsv 2A</t>
  </si>
  <si>
    <t>7058</t>
  </si>
  <si>
    <t>JAKOBSLI</t>
  </si>
  <si>
    <t>Storgt.16</t>
  </si>
  <si>
    <t>Rødberg legekontor</t>
  </si>
  <si>
    <t>Havstein legesenter</t>
  </si>
  <si>
    <t>Statsråd Kroghs veg 15C</t>
  </si>
  <si>
    <t>7021</t>
  </si>
  <si>
    <t>Økern sykehjem</t>
  </si>
  <si>
    <t>Økernvn 151</t>
  </si>
  <si>
    <t>Marnardal helsestasjon</t>
  </si>
  <si>
    <t>Oppsal sykehjem</t>
  </si>
  <si>
    <t>Oppsalvn.28</t>
  </si>
  <si>
    <t>Apotek 1 Svanen Trondheim</t>
  </si>
  <si>
    <t>Kongensgt 14 B</t>
  </si>
  <si>
    <t>Norheim legesenter</t>
  </si>
  <si>
    <t>Austbøvn 16</t>
  </si>
  <si>
    <t>Naustdal helsestasjon</t>
  </si>
  <si>
    <t>Berrvellene 32</t>
  </si>
  <si>
    <t>Boots apotek Sauda</t>
  </si>
  <si>
    <t>Rådhusgt 21</t>
  </si>
  <si>
    <t>Lund Helsestasjon</t>
  </si>
  <si>
    <t>Stovnerskogen Sykehjem</t>
  </si>
  <si>
    <t>Ruths vei 4</t>
  </si>
  <si>
    <t>Gjerdrum helsesenter</t>
  </si>
  <si>
    <t>Nystuen 1</t>
  </si>
  <si>
    <t>FSAN Allmennhelse</t>
  </si>
  <si>
    <t>Forsvarssvegen 75</t>
  </si>
  <si>
    <t>Sykestua/Bygn 0020</t>
  </si>
  <si>
    <t>SESSVOLLMOEN</t>
  </si>
  <si>
    <t>Apotek 1 Heilo</t>
  </si>
  <si>
    <t>Klemetsrud helsestasjon</t>
  </si>
  <si>
    <t>Mortensrudvn. 185</t>
  </si>
  <si>
    <t>Apotek 1 Modum 5108</t>
  </si>
  <si>
    <t>Lilleåsgt 1</t>
  </si>
  <si>
    <t>Kommunelegekontoret i Nore og Uvdal</t>
  </si>
  <si>
    <t>Geithus helsesenter</t>
  </si>
  <si>
    <t>Geithusveien 9</t>
  </si>
  <si>
    <t>GEITHUS</t>
  </si>
  <si>
    <t>Nes bo og servicesenter</t>
  </si>
  <si>
    <t>Leirvegen 4</t>
  </si>
  <si>
    <t>Arendal legevakt</t>
  </si>
  <si>
    <t>Sykehusvn 1</t>
  </si>
  <si>
    <t>Sanitetsinspektøren for Sjøforsvaret</t>
  </si>
  <si>
    <t>Haakonsvern 1</t>
  </si>
  <si>
    <t>5173</t>
  </si>
  <si>
    <t>LODDEFJORD</t>
  </si>
  <si>
    <t>Sunndal Medisinske Senter</t>
  </si>
  <si>
    <t>Ragnvald Blakstadsgt 22</t>
  </si>
  <si>
    <t>Nordberghjemmet</t>
  </si>
  <si>
    <t>Carl Kjelsensv. 23 C</t>
  </si>
  <si>
    <t>Holmestrand sykehjem</t>
  </si>
  <si>
    <t>Langgt 45</t>
  </si>
  <si>
    <t>Sykehusapotekene HF-62 Drammen</t>
  </si>
  <si>
    <t>Drammensvn 4</t>
  </si>
  <si>
    <t>Kongsberg sykehus(Apoteket)</t>
  </si>
  <si>
    <t>Harald Hårfagre K.N.M.</t>
  </si>
  <si>
    <t>Madlavn 350</t>
  </si>
  <si>
    <t xml:space="preserve">Sanitetsavdeling                        </t>
  </si>
  <si>
    <t>4045</t>
  </si>
  <si>
    <t>HAFRSFJORD</t>
  </si>
  <si>
    <t>Jørstadmoen leir</t>
  </si>
  <si>
    <t>Jørstadmovegen 621</t>
  </si>
  <si>
    <t>JØRSTADMOEN</t>
  </si>
  <si>
    <t>Nasjonal Militærmedisinsk poliklinikk</t>
  </si>
  <si>
    <t>Grev Wedels pl 2</t>
  </si>
  <si>
    <t>Gamle Logen</t>
  </si>
  <si>
    <t>Rygge flystasjon</t>
  </si>
  <si>
    <t>Flyplassvn.300</t>
  </si>
  <si>
    <t>SYKESTUA</t>
  </si>
  <si>
    <t>RYGGE</t>
  </si>
  <si>
    <t>Øyrane legesenter</t>
  </si>
  <si>
    <t>Ådnavn. 63</t>
  </si>
  <si>
    <t xml:space="preserve">Øyrane torg                             </t>
  </si>
  <si>
    <t>5260</t>
  </si>
  <si>
    <t>INDRE ARNA</t>
  </si>
  <si>
    <t>Ørland Hovedflystasjon</t>
  </si>
  <si>
    <t>Sanitetsavd/Sykestua</t>
  </si>
  <si>
    <t xml:space="preserve">132 Luftving                            </t>
  </si>
  <si>
    <t>Vikedal legekontor</t>
  </si>
  <si>
    <t>Holmen 1</t>
  </si>
  <si>
    <t>5583</t>
  </si>
  <si>
    <t>VIKEDAL</t>
  </si>
  <si>
    <t xml:space="preserve"> Åsehaugen 5</t>
  </si>
  <si>
    <t xml:space="preserve">Sjukehusapoteket </t>
  </si>
  <si>
    <t>6017</t>
  </si>
  <si>
    <t>Nesttun allmennpraksis</t>
  </si>
  <si>
    <t>Ø.Nesttunvn.20</t>
  </si>
  <si>
    <t>Apotek 1 Løven Kristiansund</t>
  </si>
  <si>
    <t>Nedre Engg. 6A</t>
  </si>
  <si>
    <t>FSAN Kjevik</t>
  </si>
  <si>
    <t>Sanitetesskvadronen</t>
  </si>
  <si>
    <t>Lindås legekontor</t>
  </si>
  <si>
    <t>Kolåsvn 5</t>
  </si>
  <si>
    <t>5955</t>
  </si>
  <si>
    <t>LINDÅS</t>
  </si>
  <si>
    <t>Haugerud helsestasjon</t>
  </si>
  <si>
    <t>Haugerud Senter 4</t>
  </si>
  <si>
    <t>Vestsiden helsestasjon</t>
  </si>
  <si>
    <t>Hassingsv 34</t>
  </si>
  <si>
    <t>FREDRIKSTAD</t>
  </si>
  <si>
    <t>Grue helsestasjon</t>
  </si>
  <si>
    <t>Snorres veg</t>
  </si>
  <si>
    <t>Grue Rådhus, Servicetorget</t>
  </si>
  <si>
    <t>629420 00</t>
  </si>
  <si>
    <t>Sandøy helsestasjon</t>
  </si>
  <si>
    <t>Skulevegen 28</t>
  </si>
  <si>
    <t xml:space="preserve">Sandøyhagen                             </t>
  </si>
  <si>
    <t>Hjelmeland helsestasjon</t>
  </si>
  <si>
    <t>Prestegården 13</t>
  </si>
  <si>
    <t>Lardal helsestasjon</t>
  </si>
  <si>
    <t>Ringvn 16</t>
  </si>
  <si>
    <t>SVARSTAD</t>
  </si>
  <si>
    <t>Rauma helsestasjon</t>
  </si>
  <si>
    <t>Vollan 8A</t>
  </si>
  <si>
    <t>6300</t>
  </si>
  <si>
    <t>Raufoss helsestasjon</t>
  </si>
  <si>
    <t>Sigurd Østliens v 4</t>
  </si>
  <si>
    <t>Rolvsøy helsestasjon</t>
  </si>
  <si>
    <t>Råkollvn 103</t>
  </si>
  <si>
    <t>ROLVSØY</t>
  </si>
  <si>
    <t>Svelvik helsestasjon</t>
  </si>
  <si>
    <t>Tingvoll helsestasjon</t>
  </si>
  <si>
    <t>Midtvågvn 2</t>
  </si>
  <si>
    <t>Øystre Slidre helsestasjon</t>
  </si>
  <si>
    <t>Bygdinvn 2136</t>
  </si>
  <si>
    <t>Alvdal kommunale helsestasjon</t>
  </si>
  <si>
    <t>Gjelen</t>
  </si>
  <si>
    <t>Hitra helsestasjon</t>
  </si>
  <si>
    <t>Legesenteret A/S Melhus</t>
  </si>
  <si>
    <t>Melhusvn 505</t>
  </si>
  <si>
    <t>Sandvenvn 35</t>
  </si>
  <si>
    <t>5600</t>
  </si>
  <si>
    <t>Ås helsestasjon</t>
  </si>
  <si>
    <t>Rådhusplassen 29</t>
  </si>
  <si>
    <t xml:space="preserve">Meråker Kommune </t>
  </si>
  <si>
    <t>Teatergt 11</t>
  </si>
  <si>
    <t>Helsetjenesten for barn og unge</t>
  </si>
  <si>
    <t>Lambertseter helsestasjon</t>
  </si>
  <si>
    <t>Cecilie Thoresens v 7 D</t>
  </si>
  <si>
    <t>Lillestrøm helsestasjon</t>
  </si>
  <si>
    <t>Dampsagvn 4</t>
  </si>
  <si>
    <t>Sagene - Torshov helsestasjon</t>
  </si>
  <si>
    <t>Sandakervn 33 c</t>
  </si>
  <si>
    <t>Sandvika helsestasjon</t>
  </si>
  <si>
    <t>Rådmann Halmrastsv 2</t>
  </si>
  <si>
    <t>Ørland helsestasjon</t>
  </si>
  <si>
    <t>Grünerløkka helsestasjon</t>
  </si>
  <si>
    <t>Mailundvn 23</t>
  </si>
  <si>
    <t>1.etg</t>
  </si>
  <si>
    <t>Rjukan helsestasjon</t>
  </si>
  <si>
    <t>Kirkevn. 3</t>
  </si>
  <si>
    <t>Sogndal Helsesenter</t>
  </si>
  <si>
    <t>Samnanger helsestasjon</t>
  </si>
  <si>
    <t>Skjetten helsestasjon</t>
  </si>
  <si>
    <t>Øvre Ryensv 46</t>
  </si>
  <si>
    <t>SKJETTEN</t>
  </si>
  <si>
    <t>Karlsrud helsestasjon</t>
  </si>
  <si>
    <t>Raschs vei 38 A</t>
  </si>
  <si>
    <t>Namdalseid helsestasjon</t>
  </si>
  <si>
    <t>Verdal helsesenter</t>
  </si>
  <si>
    <t xml:space="preserve">Legesenteret                            </t>
  </si>
  <si>
    <t>Skedsmokorset helsestasjon</t>
  </si>
  <si>
    <t>Furuvn 1</t>
  </si>
  <si>
    <t>Seljord helsestasjon</t>
  </si>
  <si>
    <t>Ingrid Slettensv 16</t>
  </si>
  <si>
    <t>Sandefjord helsestasjon</t>
  </si>
  <si>
    <t>Bryn legesenter</t>
  </si>
  <si>
    <t>Kirkegårdsvn.3</t>
  </si>
  <si>
    <t>Sandsvn 1</t>
  </si>
  <si>
    <t>Hokksund helsestasjon</t>
  </si>
  <si>
    <t>Marie Plahte helsestasjon</t>
  </si>
  <si>
    <t>Dønskivn 50</t>
  </si>
  <si>
    <t>Nesttun helsestasjon</t>
  </si>
  <si>
    <t>Wollert Konows pl 2</t>
  </si>
  <si>
    <t>5224</t>
  </si>
  <si>
    <t>Storøya helsestasjon</t>
  </si>
  <si>
    <t>Forneburingen 300</t>
  </si>
  <si>
    <t>Lena helsestasjon</t>
  </si>
  <si>
    <t>Rådhusgata 20</t>
  </si>
  <si>
    <t>Biri helsestasjon</t>
  </si>
  <si>
    <t>Torggt 7</t>
  </si>
  <si>
    <t>Molde helsestasjon</t>
  </si>
  <si>
    <t>Grandfjæra 24</t>
  </si>
  <si>
    <t>6415</t>
  </si>
  <si>
    <t>Frekhaug helsestasjon</t>
  </si>
  <si>
    <t>Havnevn 41</t>
  </si>
  <si>
    <t>Vestre Slidre Helsestasjon </t>
  </si>
  <si>
    <t>Knarvik helsestasjon</t>
  </si>
  <si>
    <t>Kvassnesvegen 48</t>
  </si>
  <si>
    <t>Stovner helsestasjon</t>
  </si>
  <si>
    <t>Karl Fossumsv 1</t>
  </si>
  <si>
    <t>Alna helsestasjon</t>
  </si>
  <si>
    <t>Trygve Lies pl 1</t>
  </si>
  <si>
    <t>Furusetsenter inngang A, 4.etg</t>
  </si>
  <si>
    <t>Kløfta helsestasjon</t>
  </si>
  <si>
    <t>Skolev. 14B</t>
  </si>
  <si>
    <t>(Bakke Skole)</t>
  </si>
  <si>
    <t>KLØFTA</t>
  </si>
  <si>
    <t>Giske helsestasjon</t>
  </si>
  <si>
    <t>Valderhaug 4</t>
  </si>
  <si>
    <t>Moa helsestasjon</t>
  </si>
  <si>
    <t>Vestmoa 6</t>
  </si>
  <si>
    <t>6018</t>
  </si>
  <si>
    <t>Apotek 1 Kronen 5109</t>
  </si>
  <si>
    <t>Grensen 9</t>
  </si>
  <si>
    <t>Grønland helsestasjon</t>
  </si>
  <si>
    <t>Sør-Fron helsestasjon</t>
  </si>
  <si>
    <t>Sørheimsv 15</t>
  </si>
  <si>
    <t>Fagernes helsestasjon</t>
  </si>
  <si>
    <t>Tveitavn 11</t>
  </si>
  <si>
    <t>Vestre Slidre helsestasjon</t>
  </si>
  <si>
    <t>Tingnesvn 720</t>
  </si>
  <si>
    <t>NES PÅ HEDMARK</t>
  </si>
  <si>
    <t>Østsiden helsestasjon</t>
  </si>
  <si>
    <t>Borgarvn 1</t>
  </si>
  <si>
    <t>Holmlia helsestasjon</t>
  </si>
  <si>
    <t>Holmlia Senter v 9</t>
  </si>
  <si>
    <t>Sveiogt. 70</t>
  </si>
  <si>
    <t>Jæren Bedriftshelsetjeneste AS</t>
  </si>
  <si>
    <t>Hålandsveien 24</t>
  </si>
  <si>
    <t>Kaarby Ola lege</t>
  </si>
  <si>
    <t>Lilleakervn 14</t>
  </si>
  <si>
    <t>Kommunelegekontoret i Drangedal</t>
  </si>
  <si>
    <t>Stemmenvn 1</t>
  </si>
  <si>
    <t>Nesbru legesenter</t>
  </si>
  <si>
    <t>Fekjan 13 A</t>
  </si>
  <si>
    <t>NESBRU</t>
  </si>
  <si>
    <t>Boots apotek Arna</t>
  </si>
  <si>
    <t>Ådnav. 63</t>
  </si>
  <si>
    <t>Bø kommune</t>
  </si>
  <si>
    <t>Bøgt 67</t>
  </si>
  <si>
    <t>Brogt 7</t>
  </si>
  <si>
    <t xml:space="preserve">Helsetjenesten                          </t>
  </si>
  <si>
    <t>4550</t>
  </si>
  <si>
    <t>Fredrikstad kommune</t>
  </si>
  <si>
    <t>Hassingvn 34</t>
  </si>
  <si>
    <t>Gjøvik Kommune</t>
  </si>
  <si>
    <t>Øvre Torggt 26</t>
  </si>
  <si>
    <t>Holmestrand kommune</t>
  </si>
  <si>
    <t>Kongsvinger kommune</t>
  </si>
  <si>
    <t>Oterveien 26</t>
  </si>
  <si>
    <t>Helsekontor</t>
  </si>
  <si>
    <t>Lier kommune</t>
  </si>
  <si>
    <t>Vestsideveien 2</t>
  </si>
  <si>
    <t>Servicetorget, Rådhuset - Vaksinasjonskontoret</t>
  </si>
  <si>
    <t>Lillehammer kommune</t>
  </si>
  <si>
    <t>Avd. Helse</t>
  </si>
  <si>
    <t>Løkenåsvn 45</t>
  </si>
  <si>
    <t>Helsekontoret i Lørenskog</t>
  </si>
  <si>
    <t>SKÅRER</t>
  </si>
  <si>
    <t>Godtfred Lies pl.4,1 etg</t>
  </si>
  <si>
    <t xml:space="preserve">Vaksinasjonskontoret                    </t>
  </si>
  <si>
    <t>Nesodden Apotek 5553</t>
  </si>
  <si>
    <t>Kapellvn 84</t>
  </si>
  <si>
    <t>Flaskebekksenteret</t>
  </si>
  <si>
    <t>Oppegård kommune</t>
  </si>
  <si>
    <t>Kolbotnv 23</t>
  </si>
  <si>
    <t>Helsesøstertjenesten, 3.etg.</t>
  </si>
  <si>
    <t>Bydekkende helsestasjon</t>
  </si>
  <si>
    <t>Julie Eges gt 6</t>
  </si>
  <si>
    <t xml:space="preserve">Reisevaksiner                           </t>
  </si>
  <si>
    <t>Tønsberg kommune</t>
  </si>
  <si>
    <t>Stoltenbergsgt 3</t>
  </si>
  <si>
    <t>Kontor for reisemedisin (under etg)</t>
  </si>
  <si>
    <t>Skjeberg familiesenter</t>
  </si>
  <si>
    <t>Jotunvn 4,  2.etg</t>
  </si>
  <si>
    <t>Hosteland helsestasjon</t>
  </si>
  <si>
    <t>Sør-Aurdal helsestasjon</t>
  </si>
  <si>
    <t>Hof helseetat</t>
  </si>
  <si>
    <t>Hofslundvn 6</t>
  </si>
  <si>
    <t>HOF</t>
  </si>
  <si>
    <t>Klæbu legekontor</t>
  </si>
  <si>
    <t>Tine Buggesv 1</t>
  </si>
  <si>
    <t>Nannestad kommune</t>
  </si>
  <si>
    <t>Teiealleen 31</t>
  </si>
  <si>
    <t>Skaun helsestasjon</t>
  </si>
  <si>
    <t>Rådhusvegen 8</t>
  </si>
  <si>
    <t>Stord kommune</t>
  </si>
  <si>
    <t>Lønningsåsen 9 B</t>
  </si>
  <si>
    <t xml:space="preserve">Førebyggande helsetenester              </t>
  </si>
  <si>
    <t>Larvik kommune</t>
  </si>
  <si>
    <t>Håkestadveien 3</t>
  </si>
  <si>
    <t>Vaksinasjonskontoret Tjølling familiesenter, ved Tjølling kirke</t>
  </si>
  <si>
    <t>Vikna kommunale legekontor</t>
  </si>
  <si>
    <t>Kirkegt 10</t>
  </si>
  <si>
    <t>Åseral  helsestasjon</t>
  </si>
  <si>
    <t>Gardsvn 66</t>
  </si>
  <si>
    <t>4540</t>
  </si>
  <si>
    <t>ÅSERAL</t>
  </si>
  <si>
    <t>Kongsberg helsestasjon</t>
  </si>
  <si>
    <t>Nansensgt 7</t>
  </si>
  <si>
    <t>Lesja kommune</t>
  </si>
  <si>
    <t>Jakup B.Klukstads veg 32</t>
  </si>
  <si>
    <t>Apotek 1 Mjøndalen 5164</t>
  </si>
  <si>
    <t>Arbeidergt. 28</t>
  </si>
  <si>
    <t>Vestnes helsestasjon</t>
  </si>
  <si>
    <t>Nissedal legekontor</t>
  </si>
  <si>
    <t>Treungvn 398</t>
  </si>
  <si>
    <t>TREUNGEN</t>
  </si>
  <si>
    <t>Helsetunet 9</t>
  </si>
  <si>
    <t>7380</t>
  </si>
  <si>
    <t>Alna HMS-senter AL</t>
  </si>
  <si>
    <t>Ulvenvn 87</t>
  </si>
  <si>
    <t>Vitusapotek Porsgrunn</t>
  </si>
  <si>
    <t>Jernbanegt 3</t>
  </si>
  <si>
    <t>Boots apotek Kløfta</t>
  </si>
  <si>
    <t>Trondhheimsv 86</t>
  </si>
  <si>
    <t>Avd.nr 119</t>
  </si>
  <si>
    <t>Centrum Fastlegegruppe as</t>
  </si>
  <si>
    <t>Rosenkrantzgt 21</t>
  </si>
  <si>
    <t>Hemnes legekontor</t>
  </si>
  <si>
    <t>Sykehjemsveien 1</t>
  </si>
  <si>
    <t>HEMNES</t>
  </si>
  <si>
    <t>Oppdal helsestasjon</t>
  </si>
  <si>
    <t>Russervn 5A</t>
  </si>
  <si>
    <t>Gamlevn 4</t>
  </si>
  <si>
    <t>Toll og avgiftsdirektoratet</t>
  </si>
  <si>
    <t>Schweigaards gt 15</t>
  </si>
  <si>
    <t>Skiptvet helsestasjon</t>
  </si>
  <si>
    <t>Sundåsvn 9</t>
  </si>
  <si>
    <t>Boots apotek Tøyen (Trygg)</t>
  </si>
  <si>
    <t>Hagegt 28</t>
  </si>
  <si>
    <t>Avd.nr 158</t>
  </si>
  <si>
    <t>Brattlikollen Legesenter</t>
  </si>
  <si>
    <t>Håvaldsv 7D</t>
  </si>
  <si>
    <t>Apotek 1 Nordstjernen Ålesund</t>
  </si>
  <si>
    <t>Korsegt 8</t>
  </si>
  <si>
    <t xml:space="preserve">Øyerane Torg                            </t>
  </si>
  <si>
    <t>Leka legekontor</t>
  </si>
  <si>
    <t>Skeisveien 67</t>
  </si>
  <si>
    <t>Furubo legesenter</t>
  </si>
  <si>
    <t>Energivn 19</t>
  </si>
  <si>
    <t>Sentrum helsestasjon, Asker</t>
  </si>
  <si>
    <t>Skysstasjon 11</t>
  </si>
  <si>
    <t>3. etg</t>
  </si>
  <si>
    <t>Kommunelegekontoret i Lierne</t>
  </si>
  <si>
    <t>Sandvika</t>
  </si>
  <si>
    <t>Tangen legekontor</t>
  </si>
  <si>
    <t>Wesselsv 95</t>
  </si>
  <si>
    <t>7502</t>
  </si>
  <si>
    <t>Flaaten Bjørn Olav lege</t>
  </si>
  <si>
    <t>Haslevn 38</t>
  </si>
  <si>
    <t>Rolvsøy Legekontor</t>
  </si>
  <si>
    <t>Råkollveien 103</t>
  </si>
  <si>
    <t>Kommunelegekontoret i Siljan</t>
  </si>
  <si>
    <t>Kvinesdal legesenter AS</t>
  </si>
  <si>
    <t>Apotek 1 Sagene 5254</t>
  </si>
  <si>
    <t>Grimstadgt. 21</t>
  </si>
  <si>
    <t>Kommunelegekontoret i Åmli</t>
  </si>
  <si>
    <t>Sykkylven legekontor</t>
  </si>
  <si>
    <t>Legesenteret i Florvåg</t>
  </si>
  <si>
    <t>Florvågvn 93</t>
  </si>
  <si>
    <t>5305</t>
  </si>
  <si>
    <t>FLORVÅG</t>
  </si>
  <si>
    <t>Volvat Medisinske Senter Bergen</t>
  </si>
  <si>
    <t>Lagunevn 9</t>
  </si>
  <si>
    <t xml:space="preserve">Laguneparken                            </t>
  </si>
  <si>
    <t>5239</t>
  </si>
  <si>
    <t>RÅDAL</t>
  </si>
  <si>
    <t>Flisa legekontor</t>
  </si>
  <si>
    <t>Kaffegt 74</t>
  </si>
  <si>
    <t>Sola legesenter</t>
  </si>
  <si>
    <t>Soltunvegen 8</t>
  </si>
  <si>
    <t>Melhus kommune</t>
  </si>
  <si>
    <t>Rådhusvegen 2</t>
  </si>
  <si>
    <t>Stamina Helse avd Bryggeklinikken</t>
  </si>
  <si>
    <t>Munkedamsvn 45</t>
  </si>
  <si>
    <t>Avd 2225</t>
  </si>
  <si>
    <t>Vikse Arild lege</t>
  </si>
  <si>
    <t>Øvre Smestadv.35</t>
  </si>
  <si>
    <t>NMD Vitusapotek Symra</t>
  </si>
  <si>
    <t>Vågsg 33</t>
  </si>
  <si>
    <t>HAVA BHT Valdres</t>
  </si>
  <si>
    <t>Skrautvålsvn 77</t>
  </si>
  <si>
    <t>Boots apotek Verdal</t>
  </si>
  <si>
    <t>Nordgata 13</t>
  </si>
  <si>
    <t>Hovind Hans G lege</t>
  </si>
  <si>
    <t>Eiker Bedriftshelsetjeneste</t>
  </si>
  <si>
    <t>Industrivn 20</t>
  </si>
  <si>
    <t>Forsvarets Mikrobiol. Laborato</t>
  </si>
  <si>
    <t>Lovisenberggaten 8</t>
  </si>
  <si>
    <t>Aksdal helsestasjon</t>
  </si>
  <si>
    <t>Aksdalvegen 165</t>
  </si>
  <si>
    <t xml:space="preserve">Helsesentret                            </t>
  </si>
  <si>
    <t>Fagerstrand legesenter DA</t>
  </si>
  <si>
    <t>Myklerudvn 65</t>
  </si>
  <si>
    <t>FAGERSTRAND</t>
  </si>
  <si>
    <t>Sykehusapoteket Trondheim</t>
  </si>
  <si>
    <t>Edvard Griegsgate 10</t>
  </si>
  <si>
    <t>MTFS-Vest</t>
  </si>
  <si>
    <t>Vestoppland BHT</t>
  </si>
  <si>
    <t>Nysethvn 3 B</t>
  </si>
  <si>
    <t>Vitusapotek Eidskog</t>
  </si>
  <si>
    <t>Rådhusvegen 6</t>
  </si>
  <si>
    <t>Mandal kommune</t>
  </si>
  <si>
    <t>Serviceboks 905</t>
  </si>
  <si>
    <t>4509</t>
  </si>
  <si>
    <t>Skatval legekontor</t>
  </si>
  <si>
    <t>Skatvalsvegen 126</t>
  </si>
  <si>
    <t>7510</t>
  </si>
  <si>
    <t>SKATVAL</t>
  </si>
  <si>
    <t>Flora helsestasjon</t>
  </si>
  <si>
    <t>Helset legesenter A/S</t>
  </si>
  <si>
    <t>Skollerudvn 11</t>
  </si>
  <si>
    <t>Vitusapotek Storo</t>
  </si>
  <si>
    <t>Vitaminveien 7/9</t>
  </si>
  <si>
    <t>NMD Vitusapotek Minde 179</t>
  </si>
  <si>
    <t>Fageråsv. 2</t>
  </si>
  <si>
    <t>Medi 3 Innlandet AS</t>
  </si>
  <si>
    <t>Helge Væringsaasens v 14</t>
  </si>
  <si>
    <t>Kommunelegekontoret i Frøya</t>
  </si>
  <si>
    <t>Hafslundsøy Legesenter</t>
  </si>
  <si>
    <t>Hagebyveien 2</t>
  </si>
  <si>
    <t>HAFSLUNDSØY</t>
  </si>
  <si>
    <t>Apotek 1 Mynten 5402</t>
  </si>
  <si>
    <t>Myntgt 13</t>
  </si>
  <si>
    <t>Boots apotek Sola</t>
  </si>
  <si>
    <t>Solakrossen</t>
  </si>
  <si>
    <t>Stamina Helse Ullevål</t>
  </si>
  <si>
    <t>Sognsvn 75 C</t>
  </si>
  <si>
    <t>Avd 2210, inng 10, 2. etg</t>
  </si>
  <si>
    <t>Apotek 1 Nordstrand 5128</t>
  </si>
  <si>
    <t>Nordstrandvn 42</t>
  </si>
  <si>
    <t>Kommunelegekontoret i Hurum</t>
  </si>
  <si>
    <t>Nordre Sætrev 1</t>
  </si>
  <si>
    <t>Fana legekontor</t>
  </si>
  <si>
    <t>Høgsetebrotet 6</t>
  </si>
  <si>
    <t>5244</t>
  </si>
  <si>
    <t>FANA</t>
  </si>
  <si>
    <t>Flaktveit legesenter</t>
  </si>
  <si>
    <t>Ulvedal 5</t>
  </si>
  <si>
    <t>5134</t>
  </si>
  <si>
    <t>FLAKTVEIT</t>
  </si>
  <si>
    <t>Sykehusapotekene HF - 61 Arendal</t>
  </si>
  <si>
    <t>Vitusapotek Notodden</t>
  </si>
  <si>
    <t>Storgt 40</t>
  </si>
  <si>
    <t>Iveland helsestasjon</t>
  </si>
  <si>
    <t>Rindal kommune</t>
  </si>
  <si>
    <t>Rindalsvn 17</t>
  </si>
  <si>
    <t>Finstad legesenter</t>
  </si>
  <si>
    <t>Solheimsvn 56</t>
  </si>
  <si>
    <t>Brattøra BHT</t>
  </si>
  <si>
    <t>Havnegt. 9</t>
  </si>
  <si>
    <t xml:space="preserve">Pirsenteret (1-etg.) Oppgang C          </t>
  </si>
  <si>
    <t>7010</t>
  </si>
  <si>
    <t>Slettebakken legesenter</t>
  </si>
  <si>
    <t>Vilhelm Bjerknes v 21</t>
  </si>
  <si>
    <t>5081</t>
  </si>
  <si>
    <t>GE Healthcare AS</t>
  </si>
  <si>
    <t>Vitaminveien 1</t>
  </si>
  <si>
    <t>Arb. med. avd</t>
  </si>
  <si>
    <t>92840031</t>
  </si>
  <si>
    <t>Beitostølen helsesportsenter</t>
  </si>
  <si>
    <t>Sentervegen 4</t>
  </si>
  <si>
    <t>BEITOSTØLEN</t>
  </si>
  <si>
    <t>Stryn helsestasjon</t>
  </si>
  <si>
    <t>Apotek 1 Fram Horten 5219</t>
  </si>
  <si>
    <t>Vognmannsgata 5</t>
  </si>
  <si>
    <t>Storgt 52</t>
  </si>
  <si>
    <t>Sentrumsgården legekontor</t>
  </si>
  <si>
    <t>Eivindvikvn 1102</t>
  </si>
  <si>
    <t>5966</t>
  </si>
  <si>
    <t>Lønnås legesenter</t>
  </si>
  <si>
    <t>Otto Rugesv 80</t>
  </si>
  <si>
    <t>Zapffe Anne Marie lege</t>
  </si>
  <si>
    <t>Tangen terrasse 59</t>
  </si>
  <si>
    <t>Skodje helsestasjon</t>
  </si>
  <si>
    <t>Niusvegen 3</t>
  </si>
  <si>
    <t>Dalen legesenter</t>
  </si>
  <si>
    <t>Oasen helsestasjon</t>
  </si>
  <si>
    <t>Stavern Familiesenter</t>
  </si>
  <si>
    <t>Vardevn 34</t>
  </si>
  <si>
    <t>STAVERN</t>
  </si>
  <si>
    <t>Aleris Helse AS</t>
  </si>
  <si>
    <t>Avd 322</t>
  </si>
  <si>
    <t>Vitusapotek Holmlia</t>
  </si>
  <si>
    <t>Holmlia senter vei 10</t>
  </si>
  <si>
    <t>Sandvika Helsesenter AS</t>
  </si>
  <si>
    <t>Engervannsvn 29</t>
  </si>
  <si>
    <t>Frei helsestasjon</t>
  </si>
  <si>
    <t>Rådhusbakken 1</t>
  </si>
  <si>
    <t>Vennesla helsestasjon</t>
  </si>
  <si>
    <t>Hovseterhjemmet</t>
  </si>
  <si>
    <t>avd. Økern</t>
  </si>
  <si>
    <t>Apotek 1 Asker 5105</t>
  </si>
  <si>
    <t>Strøket 9</t>
  </si>
  <si>
    <t>Boots apotek Bien</t>
  </si>
  <si>
    <t>Tomtegt 36</t>
  </si>
  <si>
    <t>Avd.nr 155</t>
  </si>
  <si>
    <t>Kong Ringsgt 1</t>
  </si>
  <si>
    <t>Avd.nr 183</t>
  </si>
  <si>
    <t>Boots apotek Bjørkelangen</t>
  </si>
  <si>
    <t>Rådhusveien 5</t>
  </si>
  <si>
    <t>Avd.nr 165</t>
  </si>
  <si>
    <t>NMD Vitusapotek Egersund</t>
  </si>
  <si>
    <t>Torget 6</t>
  </si>
  <si>
    <t>Vitusapotek Elefanten Kristiansand</t>
  </si>
  <si>
    <t>Gyldenløves gt 13</t>
  </si>
  <si>
    <t>Boots apotek Elverum</t>
  </si>
  <si>
    <t>Torggt 3</t>
  </si>
  <si>
    <t>Mart'nsenteret</t>
  </si>
  <si>
    <t>Arsana HMS</t>
  </si>
  <si>
    <t>Apotek 1 Farsund</t>
  </si>
  <si>
    <t>Vestersiden 1</t>
  </si>
  <si>
    <t>Apotek 1 Flekkefjord</t>
  </si>
  <si>
    <t>Brogt 13</t>
  </si>
  <si>
    <t>Apotek 1 Førde</t>
  </si>
  <si>
    <t>Storehagen 9</t>
  </si>
  <si>
    <t xml:space="preserve">Handelshuset </t>
  </si>
  <si>
    <t>Medi-3 A/S</t>
  </si>
  <si>
    <t>Sunngt 12A</t>
  </si>
  <si>
    <t>Boots apotek Heimdal</t>
  </si>
  <si>
    <t>Ringvålvn 3-7</t>
  </si>
  <si>
    <t>7080</t>
  </si>
  <si>
    <t>HEIMDAL</t>
  </si>
  <si>
    <t>NMD Vitusapotek Hemne</t>
  </si>
  <si>
    <t>Industrivn 1</t>
  </si>
  <si>
    <t>Boots apotek Hillevåg</t>
  </si>
  <si>
    <t>Torgvn. 2</t>
  </si>
  <si>
    <t>4016</t>
  </si>
  <si>
    <t>Apotek 1 Hjorten Fredrikstad 5289</t>
  </si>
  <si>
    <t>Stortorvet 1</t>
  </si>
  <si>
    <t>Boots apotek Hokksund</t>
  </si>
  <si>
    <t>Stasjonsgt 71</t>
  </si>
  <si>
    <t>Avd.nr 176</t>
  </si>
  <si>
    <t> 32252470</t>
  </si>
  <si>
    <t>Apotek 1 Hvalen 5260</t>
  </si>
  <si>
    <t>Storgt 1</t>
  </si>
  <si>
    <t>Apotek 1 St.Hanshaugen 5218</t>
  </si>
  <si>
    <t>Bjerregaardsgt.2 f</t>
  </si>
  <si>
    <t>Vitusapotek Jernbanetorvet</t>
  </si>
  <si>
    <t>Jernbanetorget 4 B</t>
  </si>
  <si>
    <t>Helse Sør-Øst RHF</t>
  </si>
  <si>
    <t>Vest-Agder sykehus HF</t>
  </si>
  <si>
    <t>Boots apotek Lambertseter</t>
  </si>
  <si>
    <t>Langbølgen 1</t>
  </si>
  <si>
    <t>Apotek 1 Landås 5149</t>
  </si>
  <si>
    <t>Vilh. Bjerknesv 4/10</t>
  </si>
  <si>
    <t>Gulskogen legesenter</t>
  </si>
  <si>
    <t>Vintergt 19</t>
  </si>
  <si>
    <t>Vitusapotek Løten</t>
  </si>
  <si>
    <t>Stasjonsvn 12</t>
  </si>
  <si>
    <t>Apotek 1 Herøy</t>
  </si>
  <si>
    <t>Eggesbøvn 2 D</t>
  </si>
  <si>
    <t>Nordås legekontor</t>
  </si>
  <si>
    <t>Søråshøgda 9</t>
  </si>
  <si>
    <t>5235</t>
  </si>
  <si>
    <t>Apotek 1 Mesna 5291</t>
  </si>
  <si>
    <t>Kirkegt 55</t>
  </si>
  <si>
    <t>NMD Vitusapotek Molde</t>
  </si>
  <si>
    <t xml:space="preserve">Romsdalsgt 7/13 </t>
  </si>
  <si>
    <t>Romsdalsgården</t>
  </si>
  <si>
    <t>Vitusapotek Mysen</t>
  </si>
  <si>
    <t>Smedgt 30</t>
  </si>
  <si>
    <t>Forus legesenter</t>
  </si>
  <si>
    <t>Heddeveien 120</t>
  </si>
  <si>
    <t>4034</t>
  </si>
  <si>
    <t>Skeiane legesenter</t>
  </si>
  <si>
    <t>Asheimvn 2</t>
  </si>
  <si>
    <t>4318</t>
  </si>
  <si>
    <t>Bjørnemyr legekontor</t>
  </si>
  <si>
    <t>Tosletta 44</t>
  </si>
  <si>
    <t>Apotek 1 Otta 5205</t>
  </si>
  <si>
    <t>Johan Nygårdsgt 12</t>
  </si>
  <si>
    <t>Medisinsk senter</t>
  </si>
  <si>
    <t>Muninsv 1</t>
  </si>
  <si>
    <t>Apotek 1 Raufoss 5223</t>
  </si>
  <si>
    <t>Storgata 49</t>
  </si>
  <si>
    <t>Vitusapotek Ringebu</t>
  </si>
  <si>
    <t>Hanstadgt 5</t>
  </si>
  <si>
    <t>RINGEBU</t>
  </si>
  <si>
    <t>Apotek 1 Risør 5165</t>
  </si>
  <si>
    <t>Strandgt 15</t>
  </si>
  <si>
    <t>Vitusapotek Røa</t>
  </si>
  <si>
    <t>Vækerøvn. 205</t>
  </si>
  <si>
    <t>Boots apotek Sand</t>
  </si>
  <si>
    <t>Sandsvn 2</t>
  </si>
  <si>
    <t>Sykehusapoteket Kongsvinger - 34</t>
  </si>
  <si>
    <t>Parkvn 35</t>
  </si>
  <si>
    <t>Vitusapotek Bekkestua</t>
  </si>
  <si>
    <t>Gml.Ringeriksv 39</t>
  </si>
  <si>
    <t>BEKKESTUA</t>
  </si>
  <si>
    <t>Apotek 1 Stange 5183</t>
  </si>
  <si>
    <t>Storgt 17</t>
  </si>
  <si>
    <t>Boots apotek Stjørdal</t>
  </si>
  <si>
    <t xml:space="preserve">Kjøpmannsgt 28  </t>
  </si>
  <si>
    <t>Vitusapotek Stokke</t>
  </si>
  <si>
    <t>Kornmagasingt 7</t>
  </si>
  <si>
    <t>Asker hudlegekontor</t>
  </si>
  <si>
    <t>Gml Drammensv 227</t>
  </si>
  <si>
    <t>NMD Vitusapotek Stranda</t>
  </si>
  <si>
    <t>Storgt 18</t>
  </si>
  <si>
    <t>Apotek 1 Svanen Bergen</t>
  </si>
  <si>
    <t>Strandgt  6</t>
  </si>
  <si>
    <t>Tingnes legesenter</t>
  </si>
  <si>
    <t>Tingnesveien 720</t>
  </si>
  <si>
    <t>NES</t>
  </si>
  <si>
    <t>Vitusapotek Svanen Larvik</t>
  </si>
  <si>
    <t>Nansetgt 6</t>
  </si>
  <si>
    <t>Boots apotek Svanen Moss</t>
  </si>
  <si>
    <t>Prinsensgt 6</t>
  </si>
  <si>
    <t>Avd.nr 112</t>
  </si>
  <si>
    <t>Apotek 1 Svanen Porsgrunn 5116</t>
  </si>
  <si>
    <t>Kulltangvn 70</t>
  </si>
  <si>
    <t>NMD Vitusapotek Svanen Stavanger</t>
  </si>
  <si>
    <t>Klubbgt 1</t>
  </si>
  <si>
    <t>4013</t>
  </si>
  <si>
    <t>NMD Vitusapotek Ålesund storsenter</t>
  </si>
  <si>
    <t xml:space="preserve">Grimmergt 1                             </t>
  </si>
  <si>
    <t>Ålesund storsenter</t>
  </si>
  <si>
    <t>Bø legesenter AS</t>
  </si>
  <si>
    <t>Hellandsvn 10</t>
  </si>
  <si>
    <t>Apotek 1 Trysil 5155</t>
  </si>
  <si>
    <t>Storvn 2</t>
  </si>
  <si>
    <t>Sykehusapoteket Oslo Ullevål - 52</t>
  </si>
  <si>
    <t>Kirkeveien 166</t>
  </si>
  <si>
    <t xml:space="preserve">Institusjonsleveranser, i forlengelse av bygg 1 (Tårnbygget) </t>
  </si>
  <si>
    <t>Boots apotek Vennesla</t>
  </si>
  <si>
    <t>Sentrumsvegen 41</t>
  </si>
  <si>
    <t>Apotek 1 Vinderen 5181</t>
  </si>
  <si>
    <t>Slemdalsvn 72</t>
  </si>
  <si>
    <t>Apotek 1 Voss</t>
  </si>
  <si>
    <t>Vangsgt 42</t>
  </si>
  <si>
    <t>Apotek 1 Ørnen Larvik</t>
  </si>
  <si>
    <t>Nansetgt 14</t>
  </si>
  <si>
    <t>Maxi Storsenter</t>
  </si>
  <si>
    <t>NMD Vitusapotek Åfjord</t>
  </si>
  <si>
    <t>Joakim Brevolds allé 4</t>
  </si>
  <si>
    <t xml:space="preserve">Parken                                 </t>
  </si>
  <si>
    <t>Haganlegene</t>
  </si>
  <si>
    <t>Hellinga 8</t>
  </si>
  <si>
    <t>HAGAN</t>
  </si>
  <si>
    <t>NMD Vitusapotek Åndalsnes</t>
  </si>
  <si>
    <t>Vollan 16</t>
  </si>
  <si>
    <t>Boots apotek Strømsø</t>
  </si>
  <si>
    <t>Tollbugt 1</t>
  </si>
  <si>
    <t>Avd.nr 105</t>
  </si>
  <si>
    <t>Syrstad Torgny lege</t>
  </si>
  <si>
    <t>Grønlandsleiret 23</t>
  </si>
  <si>
    <t>NMD Vitusapotek Bien Ålesund</t>
  </si>
  <si>
    <t>Moav 1</t>
  </si>
  <si>
    <t>Sjukehusapoteket i Førde</t>
  </si>
  <si>
    <t>6812</t>
  </si>
  <si>
    <t>Bjerke legesenter</t>
  </si>
  <si>
    <t>Trondheimsvn 275</t>
  </si>
  <si>
    <t>Sykehusapoteket Bærum - 21</t>
  </si>
  <si>
    <t>Sogneprest Munthe Kaas v 100</t>
  </si>
  <si>
    <t>Holmlia legesenter</t>
  </si>
  <si>
    <t>Holmlia senter v 10</t>
  </si>
  <si>
    <t>Rodeløkka legesenter</t>
  </si>
  <si>
    <t>Solhauggt. 2-4</t>
  </si>
  <si>
    <t>Dyrdal og Solerød lege</t>
  </si>
  <si>
    <t>Utmarksvn 2</t>
  </si>
  <si>
    <t>Stordal legekontor</t>
  </si>
  <si>
    <t>Stordalsvegen 550</t>
  </si>
  <si>
    <t>Tranby legesenter</t>
  </si>
  <si>
    <t>Tranby torg 5</t>
  </si>
  <si>
    <t>TRANBY</t>
  </si>
  <si>
    <t>Lade legesenter</t>
  </si>
  <si>
    <t>Haakon VIIs gt 9</t>
  </si>
  <si>
    <t>Rissa legekontor (5 ash)</t>
  </si>
  <si>
    <t>7100</t>
  </si>
  <si>
    <t>Grong helsestasjon</t>
  </si>
  <si>
    <t>Granveg 1</t>
  </si>
  <si>
    <t>Lossius William  lege</t>
  </si>
  <si>
    <t>Langvn 18</t>
  </si>
  <si>
    <t>Møllenberg legesenter</t>
  </si>
  <si>
    <t>Øvre Møllenberggt 61</t>
  </si>
  <si>
    <t>7043</t>
  </si>
  <si>
    <t>Tyristrand legekontor</t>
  </si>
  <si>
    <t>Vikersundvn 226</t>
  </si>
  <si>
    <t>TYRISTRAND</t>
  </si>
  <si>
    <t>Kommunelegekontoret i Eid</t>
  </si>
  <si>
    <t>Bøen 5</t>
  </si>
  <si>
    <t>Fjellsdalen legesenter</t>
  </si>
  <si>
    <t>Fjellsdalen 1</t>
  </si>
  <si>
    <t>5155</t>
  </si>
  <si>
    <t>BØNES</t>
  </si>
  <si>
    <t>Aksdal Jens  lege</t>
  </si>
  <si>
    <t>Leirskarvn 10</t>
  </si>
  <si>
    <t>5555</t>
  </si>
  <si>
    <t>FØRDE I HORDALAND</t>
  </si>
  <si>
    <t>Kurbadet legesenter</t>
  </si>
  <si>
    <t>Akersgt.74</t>
  </si>
  <si>
    <t>Skodje helsesenter</t>
  </si>
  <si>
    <t>Bjørnsletta legesenter</t>
  </si>
  <si>
    <t>Ullern alle 28</t>
  </si>
  <si>
    <t>Jan Wilhelmsen AS</t>
  </si>
  <si>
    <t>Hans Tanksgt 8</t>
  </si>
  <si>
    <t>5008</t>
  </si>
  <si>
    <t>Lindeberg omsorgsenter</t>
  </si>
  <si>
    <t>Lindebergvn 10</t>
  </si>
  <si>
    <t>Sykehusapoteket Ullevål</t>
  </si>
  <si>
    <t>Haukeland universitetssjukehus</t>
  </si>
  <si>
    <t xml:space="preserve">Sentralblokken                         </t>
  </si>
  <si>
    <t>Medisinsk post 6, 7.etg</t>
  </si>
  <si>
    <t>Lillohjemmet</t>
  </si>
  <si>
    <t>Kapellvn 68</t>
  </si>
  <si>
    <t>Kommunelegekontoret i Stor Elv</t>
  </si>
  <si>
    <t>Levanger legesenter</t>
  </si>
  <si>
    <t>Håkon Den Godes gt 30</t>
  </si>
  <si>
    <t>Onstadvegen 25</t>
  </si>
  <si>
    <t>5745</t>
  </si>
  <si>
    <t>Engen legesenter DA</t>
  </si>
  <si>
    <t>Kommunelegekontoret i Sykkylven</t>
  </si>
  <si>
    <t>Solvang legekontor A/S</t>
  </si>
  <si>
    <t>Espevikvn 18</t>
  </si>
  <si>
    <t>5521</t>
  </si>
  <si>
    <t>Grandavn12</t>
  </si>
  <si>
    <t>Norheim helsestasjon</t>
  </si>
  <si>
    <t>Manglerudhjemmet Bydel Østensjø</t>
  </si>
  <si>
    <t>Enebakkvn.158</t>
  </si>
  <si>
    <t>Kommunelegekontoret i Lier</t>
  </si>
  <si>
    <t>A-MED Bedriftshelsetjeneste -</t>
  </si>
  <si>
    <t>Youngstorget 2 A</t>
  </si>
  <si>
    <t xml:space="preserve"> 9.etg,</t>
  </si>
  <si>
    <t>Frank Mohn AS</t>
  </si>
  <si>
    <t>Hardangervn.150</t>
  </si>
  <si>
    <t xml:space="preserve">Bedriftshelsetjenesten                  </t>
  </si>
  <si>
    <t>5226</t>
  </si>
  <si>
    <t>Skøyen helsestasjon</t>
  </si>
  <si>
    <t>Drammensvn 133</t>
  </si>
  <si>
    <t>22064300</t>
  </si>
  <si>
    <t>Boots apotek Sølvkronen</t>
  </si>
  <si>
    <t>Storgt 30</t>
  </si>
  <si>
    <t>Apotek 1 Ullevaal stadion 5184</t>
  </si>
  <si>
    <t>Sognsvn 77 A</t>
  </si>
  <si>
    <t>Lesja helsestasjon</t>
  </si>
  <si>
    <t>Jakup B Klungstadv 32</t>
  </si>
  <si>
    <t>Luster kommune</t>
  </si>
  <si>
    <t>Boots apotek Ål</t>
  </si>
  <si>
    <t>Myren 12</t>
  </si>
  <si>
    <t>Avd.nr 139</t>
  </si>
  <si>
    <t>Vitusapotek Selbak</t>
  </si>
  <si>
    <t>Løenvn 5</t>
  </si>
  <si>
    <t>Vågsbygd helsestasjon</t>
  </si>
  <si>
    <t>Vågsbygd Ringv 100</t>
  </si>
  <si>
    <t>Trekanten</t>
  </si>
  <si>
    <t>Vilberg legesenter</t>
  </si>
  <si>
    <t>Smed Hagens veg 11</t>
  </si>
  <si>
    <t>Sandefjord legevakt</t>
  </si>
  <si>
    <t>Bugårdsgt 9B</t>
  </si>
  <si>
    <t>Ringdal Nils  lege</t>
  </si>
  <si>
    <t>Strandgt. 3</t>
  </si>
  <si>
    <t>Stasjonsgata legekontor</t>
  </si>
  <si>
    <t>Stasjonsgt 53</t>
  </si>
  <si>
    <t>Vinderen legekontor</t>
  </si>
  <si>
    <t>NMBU</t>
  </si>
  <si>
    <t>Universitetstunet 3</t>
  </si>
  <si>
    <t>Ellingsrud legesenter</t>
  </si>
  <si>
    <t>Kløfta legesenter</t>
  </si>
  <si>
    <t>Solbergvn 13</t>
  </si>
  <si>
    <t>Skedsmokorset legesenter</t>
  </si>
  <si>
    <t>Fornebu Legesenter</t>
  </si>
  <si>
    <t>Kilenvn 45</t>
  </si>
  <si>
    <t>LYSAKER</t>
  </si>
  <si>
    <t>Stephansen Stig lege</t>
  </si>
  <si>
    <t>Storg. 18</t>
  </si>
  <si>
    <t>Tjensvoll legesenter</t>
  </si>
  <si>
    <t>Tjensvolltorget 4</t>
  </si>
  <si>
    <t>4021</t>
  </si>
  <si>
    <t>Aksdal legesenter</t>
  </si>
  <si>
    <t>Vitusapotek Lillesand</t>
  </si>
  <si>
    <t>Storgt 2</t>
  </si>
  <si>
    <t>Sex og samfunn-senter for ung seksualitet</t>
  </si>
  <si>
    <t>Trondheimsv 2 B</t>
  </si>
  <si>
    <t>Oslo Politistasjon</t>
  </si>
  <si>
    <t>Grønlandsleiret 44</t>
  </si>
  <si>
    <t>NRK</t>
  </si>
  <si>
    <t>Bj. Bjørnsons pl 1</t>
  </si>
  <si>
    <t>RøaLegene AS</t>
  </si>
  <si>
    <t>Grinivn 6</t>
  </si>
  <si>
    <t>Solvang sykehjem</t>
  </si>
  <si>
    <t>Regnbuevn 2A</t>
  </si>
  <si>
    <t>Råholt helsestasjon</t>
  </si>
  <si>
    <t>Bønsmovn 19 B</t>
  </si>
  <si>
    <t>Tangen allé 39</t>
  </si>
  <si>
    <t>HIS</t>
  </si>
  <si>
    <t>Kriminalomsorgen Oslo fengsel</t>
  </si>
  <si>
    <t>Åkebergvn 11</t>
  </si>
  <si>
    <t>Oslo fengsel</t>
  </si>
  <si>
    <t>Oslo politidistrikt</t>
  </si>
  <si>
    <t>Sentralsjukehuset i Rogaland</t>
  </si>
  <si>
    <t>Apotek 1 Askim 5212</t>
  </si>
  <si>
    <t>Eidsbergveien 5</t>
  </si>
  <si>
    <t>Stavanger kommune</t>
  </si>
  <si>
    <t>Øvre Kleivegate 15</t>
  </si>
  <si>
    <t>Røde Kors Nordiske UWC</t>
  </si>
  <si>
    <t>Haugland</t>
  </si>
  <si>
    <t>6968</t>
  </si>
  <si>
    <t>FLEKKE</t>
  </si>
  <si>
    <t>Frogner helsesenter</t>
  </si>
  <si>
    <t>Fr. Stangs gt 11-13</t>
  </si>
  <si>
    <t>Smith Jørgen lege</t>
  </si>
  <si>
    <t>Munins v 1</t>
  </si>
  <si>
    <t>Apotek 1 Bjørnen 5146</t>
  </si>
  <si>
    <t>Roald Amundsens gt. 28</t>
  </si>
  <si>
    <t>Kriminalomsorgen Sem fengsel</t>
  </si>
  <si>
    <t>Semsbyvn 84</t>
  </si>
  <si>
    <t>Sem fengsel</t>
  </si>
  <si>
    <t>SEM</t>
  </si>
  <si>
    <t>Oslo Kommune</t>
  </si>
  <si>
    <t>Rørtveit Sverre  kommunelege</t>
  </si>
  <si>
    <t>Inngjerde</t>
  </si>
  <si>
    <t>5397</t>
  </si>
  <si>
    <t>BEKKJARVIK</t>
  </si>
  <si>
    <t>Kommunelegekontoret i Snillfjord</t>
  </si>
  <si>
    <t>Etnedal legekontor</t>
  </si>
  <si>
    <t>Kommunehuset Bruflat</t>
  </si>
  <si>
    <t>Fannrem legesenter</t>
  </si>
  <si>
    <t>Megardsvn 6A</t>
  </si>
  <si>
    <t>7320</t>
  </si>
  <si>
    <t>FANNREM</t>
  </si>
  <si>
    <t>HMK Garde - Husebyleiren</t>
  </si>
  <si>
    <t>Sørkedalsveien 148</t>
  </si>
  <si>
    <t>Kasper mottak</t>
  </si>
  <si>
    <t>Kasperveien 22</t>
  </si>
  <si>
    <t>Kommunevegen 1</t>
  </si>
  <si>
    <t>Landås helsestasjon</t>
  </si>
  <si>
    <t>Adolph Bergsvn. 31</t>
  </si>
  <si>
    <t>5089</t>
  </si>
  <si>
    <t>Statens vegvesen</t>
  </si>
  <si>
    <t>Rigedalen 5</t>
  </si>
  <si>
    <t>Statens vegvesen i Vest-Agder</t>
  </si>
  <si>
    <t>Rena helsestasjon</t>
  </si>
  <si>
    <t>Prestegårdsvn 2</t>
  </si>
  <si>
    <t>Ansattnr 53120</t>
  </si>
  <si>
    <t>Norcem AS Brevik</t>
  </si>
  <si>
    <t>Sætrevn 2</t>
  </si>
  <si>
    <t>BREVIK</t>
  </si>
  <si>
    <t>St. Hanshaugen Helsestasjon</t>
  </si>
  <si>
    <t>Stensberggt 25</t>
  </si>
  <si>
    <t>HMS-tjenesten i Vestfold</t>
  </si>
  <si>
    <t>Nedre Mov 4</t>
  </si>
  <si>
    <t>Vitusapotek Årnes</t>
  </si>
  <si>
    <t>Jernbanegata 25A</t>
  </si>
  <si>
    <t>Amfi Årnes, 2etg</t>
  </si>
  <si>
    <t>Lardal legekontor</t>
  </si>
  <si>
    <t>Randaberg helsestasjon</t>
  </si>
  <si>
    <t>Torvmyrv 24,  2.etg</t>
  </si>
  <si>
    <t>Boots apotek Valentinlyst</t>
  </si>
  <si>
    <t xml:space="preserve">Anders Estenstadsv 18                   </t>
  </si>
  <si>
    <t>Valentinlyst Senter</t>
  </si>
  <si>
    <t>7046</t>
  </si>
  <si>
    <t>Rossabø helsestasjon</t>
  </si>
  <si>
    <t>Austmannavn. 11</t>
  </si>
  <si>
    <t>5537</t>
  </si>
  <si>
    <t>Ørsta helsesenter</t>
  </si>
  <si>
    <t>Ytrebygda legekontor</t>
  </si>
  <si>
    <t>Ytrebygdsv 250</t>
  </si>
  <si>
    <t>5258</t>
  </si>
  <si>
    <t>BLOMSTERDALEN</t>
  </si>
  <si>
    <t>Solgården legesenter</t>
  </si>
  <si>
    <t>Kolbotnveien 23</t>
  </si>
  <si>
    <t>Apotek 1 Hjorten Hafrsfjord</t>
  </si>
  <si>
    <t xml:space="preserve">Madlakrossen 9                          </t>
  </si>
  <si>
    <t>Amfi Madla</t>
  </si>
  <si>
    <t>4042</t>
  </si>
  <si>
    <t>Lierbyen legesenter</t>
  </si>
  <si>
    <t>Bruveien 2</t>
  </si>
  <si>
    <t>Indre Arna helsestasjon</t>
  </si>
  <si>
    <t xml:space="preserve">Ådnavegen 63                            </t>
  </si>
  <si>
    <t>Øyrane Torg</t>
  </si>
  <si>
    <t>Moholt legesenter</t>
  </si>
  <si>
    <t>Moholt Allmenning 3</t>
  </si>
  <si>
    <t>7050</t>
  </si>
  <si>
    <t>NMD Vitusapotek Florø</t>
  </si>
  <si>
    <t>Åsane legekontor</t>
  </si>
  <si>
    <t>Myrdalsvn 22</t>
  </si>
  <si>
    <t>5130</t>
  </si>
  <si>
    <t>Nedre Eiker legesenter AS</t>
  </si>
  <si>
    <t>Nedre Torgg. 3</t>
  </si>
  <si>
    <t>Hasle skole</t>
  </si>
  <si>
    <t>Haaralds vei 1</t>
  </si>
  <si>
    <t>v/helsesøster</t>
  </si>
  <si>
    <t>SIO Helse Legekontoret Blindern</t>
  </si>
  <si>
    <t>St. Olavs gate 32</t>
  </si>
  <si>
    <t>Langesund legesenter</t>
  </si>
  <si>
    <t>Bamlevn 24</t>
  </si>
  <si>
    <t>Legekontoret for sjømenn Bergen</t>
  </si>
  <si>
    <t>Strandgt 18</t>
  </si>
  <si>
    <t xml:space="preserve">Maritim Telemedisin AS                  </t>
  </si>
  <si>
    <t>Legekontoret for sjømenn</t>
  </si>
  <si>
    <t>Skåregt 92</t>
  </si>
  <si>
    <t xml:space="preserve">Markedet legesenter                 </t>
  </si>
  <si>
    <t>Kråkerøy legesenter</t>
  </si>
  <si>
    <t>Verkstedvn 6A</t>
  </si>
  <si>
    <t>Kommunelegekontoret i Søgne</t>
  </si>
  <si>
    <t>Sandviken helsestasjon</t>
  </si>
  <si>
    <t>Ladegårdsgt 67</t>
  </si>
  <si>
    <t>Olsvik legesenter</t>
  </si>
  <si>
    <t>Olsvikåsen 4</t>
  </si>
  <si>
    <t>5183</t>
  </si>
  <si>
    <t>OLSVIK</t>
  </si>
  <si>
    <t>Hareid legesenter</t>
  </si>
  <si>
    <t>6060</t>
  </si>
  <si>
    <t>Boots apotek Haram</t>
  </si>
  <si>
    <t>Strandgata 40</t>
  </si>
  <si>
    <t>Sæter legegruppe AS</t>
  </si>
  <si>
    <t>Ekebergvn. 233</t>
  </si>
  <si>
    <t>Stabekk legesenter</t>
  </si>
  <si>
    <t>Ringsveien 3</t>
  </si>
  <si>
    <t>STABEKK</t>
  </si>
  <si>
    <t>Vold Per A lege</t>
  </si>
  <si>
    <t>Kjølberggt.22</t>
  </si>
  <si>
    <t>Vitusapotek Nesodden</t>
  </si>
  <si>
    <t>Apotek 1 Tveita 5256</t>
  </si>
  <si>
    <t>Tvetenveien 150</t>
  </si>
  <si>
    <t>Apotek 1 Holtet 5228</t>
  </si>
  <si>
    <t>Kongsvn 104</t>
  </si>
  <si>
    <t>Boots apotek Lillestrøm</t>
  </si>
  <si>
    <t>Brøtergt. 1</t>
  </si>
  <si>
    <t>Avd.nr 114</t>
  </si>
  <si>
    <t>Havblik Almenlegesenter</t>
  </si>
  <si>
    <t>Kystvn 154</t>
  </si>
  <si>
    <t>lege</t>
  </si>
  <si>
    <t>Glåmdal HMS-tjeneste</t>
  </si>
  <si>
    <t>Gågata 32</t>
  </si>
  <si>
    <t>Hamar helsestasjon</t>
  </si>
  <si>
    <t>Vangsvn 51</t>
  </si>
  <si>
    <t>Oslo Medisinske Senter</t>
  </si>
  <si>
    <t>Øvre Slottsgt 29</t>
  </si>
  <si>
    <t> 22941090</t>
  </si>
  <si>
    <t>Horten helsesenter</t>
  </si>
  <si>
    <t>Trimvn 41 B</t>
  </si>
  <si>
    <t>Loddefjord legesenter</t>
  </si>
  <si>
    <t xml:space="preserve">Lyderhornsvn 353                        </t>
  </si>
  <si>
    <t>Iskanten</t>
  </si>
  <si>
    <t>5171</t>
  </si>
  <si>
    <t>Enebakk legesenter</t>
  </si>
  <si>
    <t>Prestegårdsvn.4</t>
  </si>
  <si>
    <t>Ringvoll BHT AS</t>
  </si>
  <si>
    <t>Lilleengvn 8</t>
  </si>
  <si>
    <t>Inngang A, 2.etg</t>
  </si>
  <si>
    <t>Veitvet legesenter</t>
  </si>
  <si>
    <t>Løvenstadtunet legesenter</t>
  </si>
  <si>
    <t>Løvenstadvn 16</t>
  </si>
  <si>
    <t>LØVENSTAD</t>
  </si>
  <si>
    <t>Sana AS</t>
  </si>
  <si>
    <t>Nordbøgt 6</t>
  </si>
  <si>
    <t>Bøler legesenter</t>
  </si>
  <si>
    <t>Utmarksvn.1</t>
  </si>
  <si>
    <t>Boots apotek Skjetten</t>
  </si>
  <si>
    <t>Nordens v 15</t>
  </si>
  <si>
    <t>Avd.nr 126</t>
  </si>
  <si>
    <t>Skreia legesenter</t>
  </si>
  <si>
    <t>Stasjonsvegen 15</t>
  </si>
  <si>
    <t>SKREIA</t>
  </si>
  <si>
    <t>Kragerø legesenter</t>
  </si>
  <si>
    <t>Kirkegt 13</t>
  </si>
  <si>
    <t>Alvdal legekontor</t>
  </si>
  <si>
    <t>Flatåsen legesenter</t>
  </si>
  <si>
    <t>Øvre Flatåsen 4 B</t>
  </si>
  <si>
    <t>7079</t>
  </si>
  <si>
    <t>FLATÅSEN</t>
  </si>
  <si>
    <t>Grorud helsestasjon</t>
  </si>
  <si>
    <t>Bergensvn 4b</t>
  </si>
  <si>
    <t>2 etg</t>
  </si>
  <si>
    <t>Norsk Medisinaldepot AS</t>
  </si>
  <si>
    <t>Alf Bjerckes vei 28</t>
  </si>
  <si>
    <t>Klinikk For Alle v/Frode Elsness</t>
  </si>
  <si>
    <t>Gardevn 17</t>
  </si>
  <si>
    <t>02325</t>
  </si>
  <si>
    <t>Helsebanken</t>
  </si>
  <si>
    <t>Hardangerfjordvegen 650</t>
  </si>
  <si>
    <t>Byåsen legesenter</t>
  </si>
  <si>
    <t>Fjellsetervn 1</t>
  </si>
  <si>
    <t>7020</t>
  </si>
  <si>
    <t>Eidskog helsestasjon</t>
  </si>
  <si>
    <t>Boligv 45</t>
  </si>
  <si>
    <t>Grorud Legesenter</t>
  </si>
  <si>
    <t>Ammerudveien 37</t>
  </si>
  <si>
    <t>Åsgårdstrand legekontor</t>
  </si>
  <si>
    <t>Torvet 1</t>
  </si>
  <si>
    <t>ÅSGÅRDSTRAND</t>
  </si>
  <si>
    <t>Sætre helsesenter/legesenter</t>
  </si>
  <si>
    <t>Øraveien 5</t>
  </si>
  <si>
    <t>Boots apotek Solli</t>
  </si>
  <si>
    <t>Henrik Ibsensgt 90</t>
  </si>
  <si>
    <t>Avd.nr 142</t>
  </si>
  <si>
    <t>Tønsberg og omegn legevakt</t>
  </si>
  <si>
    <t>Skiringsalgaten 9A</t>
  </si>
  <si>
    <t>Vossevangen legesenter</t>
  </si>
  <si>
    <t>Sverresplass 4</t>
  </si>
  <si>
    <t>Meråker legekontor</t>
  </si>
  <si>
    <t>Stovner legesenter AS</t>
  </si>
  <si>
    <t>Karl Fossums vei 30</t>
  </si>
  <si>
    <t>Apotek 1 Ølen</t>
  </si>
  <si>
    <t>Dreganesvn 34</t>
  </si>
  <si>
    <t>Kommunelegekontoret i Nedre Ei</t>
  </si>
  <si>
    <t>Jacobsen Britt lege</t>
  </si>
  <si>
    <t>Gt 1, nr.120</t>
  </si>
  <si>
    <t>Sykehusapo ved Radiumhospitalet - 41</t>
  </si>
  <si>
    <t>Montebello</t>
  </si>
  <si>
    <t>Ullevål Hageby legesenter</t>
  </si>
  <si>
    <t>N.H.Abels v 2 C</t>
  </si>
  <si>
    <t>Norman Tommy  lege</t>
  </si>
  <si>
    <t>Eivindvikvegen 1102</t>
  </si>
  <si>
    <t>Ålesund legevakt</t>
  </si>
  <si>
    <t xml:space="preserve">Åsehaugen 5                             </t>
  </si>
  <si>
    <t>Ålesund sykehus</t>
  </si>
  <si>
    <t>Tonstad helsestasjon</t>
  </si>
  <si>
    <t>Josdalsvn 3</t>
  </si>
  <si>
    <t>Kviteseid legekontor</t>
  </si>
  <si>
    <t>Saupstad helsestasjon</t>
  </si>
  <si>
    <t>Reier Søbstadsv 22</t>
  </si>
  <si>
    <t>7078</t>
  </si>
  <si>
    <t>SAUPSTAD</t>
  </si>
  <si>
    <t>Sletten Allmennpraksis</t>
  </si>
  <si>
    <t>Vilhelm Bjerknes v 4/10</t>
  </si>
  <si>
    <t>Boots apotek Odda</t>
  </si>
  <si>
    <t xml:space="preserve">Tyssedalsvn 4 </t>
  </si>
  <si>
    <t>Kommunelegekontoret i Flå</t>
  </si>
  <si>
    <t>Sentrumsvn 9</t>
  </si>
  <si>
    <t>Enge Arne lege</t>
  </si>
  <si>
    <t>Oscarsgt. 12</t>
  </si>
  <si>
    <t>Storhaug legesenter</t>
  </si>
  <si>
    <t>Kaltenborn Kim lege</t>
  </si>
  <si>
    <t>Viken BHT</t>
  </si>
  <si>
    <t>Wirgenesv 9</t>
  </si>
  <si>
    <t>BARKÅKER</t>
  </si>
  <si>
    <t>Tveita legesenter</t>
  </si>
  <si>
    <t>Tvetenvn 150</t>
  </si>
  <si>
    <t>Jessheim Apotek</t>
  </si>
  <si>
    <t>Gotasaalleen 9/11</t>
  </si>
  <si>
    <t>Åsnes legesenter</t>
  </si>
  <si>
    <t>Kaffegt 23</t>
  </si>
  <si>
    <t>Steinkjer legevakt</t>
  </si>
  <si>
    <t>Ølvegt 2</t>
  </si>
  <si>
    <t>7715</t>
  </si>
  <si>
    <t>Kristiansand kommune Legevakten</t>
  </si>
  <si>
    <t>Egsv 102</t>
  </si>
  <si>
    <t>Boots apotek Hurum</t>
  </si>
  <si>
    <t>Østre Strandv 36</t>
  </si>
  <si>
    <t>Avd.nr 121</t>
  </si>
  <si>
    <t>TOFTE</t>
  </si>
  <si>
    <t>Skårer legesenter</t>
  </si>
  <si>
    <t>Skårersletta 18</t>
  </si>
  <si>
    <t>Skui legekontor</t>
  </si>
  <si>
    <t>Skuiløkka 17</t>
  </si>
  <si>
    <t>SKUI</t>
  </si>
  <si>
    <t>NMD Vitusapotek Nordstjernen</t>
  </si>
  <si>
    <t>Strømg 8</t>
  </si>
  <si>
    <t>Bergen Storsenter</t>
  </si>
  <si>
    <t>Oslo City legesenter</t>
  </si>
  <si>
    <t>Stenersgt 1</t>
  </si>
  <si>
    <t>Madlakrossen legesenter</t>
  </si>
  <si>
    <t>Madlamarkvn 2</t>
  </si>
  <si>
    <t>4041</t>
  </si>
  <si>
    <t>Fjell helsestasjon</t>
  </si>
  <si>
    <t>L. Grønlands v 33</t>
  </si>
  <si>
    <t>Sauherad helsestasjon</t>
  </si>
  <si>
    <t>Gvarvgata 69</t>
  </si>
  <si>
    <t>Heistad legekontor</t>
  </si>
  <si>
    <t>Gamle Breiviksv 110</t>
  </si>
  <si>
    <t>Stokke helsestasjon</t>
  </si>
  <si>
    <t>Nygaardsalle 1</t>
  </si>
  <si>
    <t>Sykehusapoteket Gjøvik - 32</t>
  </si>
  <si>
    <t>Kattem helsestasjon</t>
  </si>
  <si>
    <t>Uståsen 6</t>
  </si>
  <si>
    <t>7082</t>
  </si>
  <si>
    <t>KATTEM</t>
  </si>
  <si>
    <t>Krossen legekontor</t>
  </si>
  <si>
    <t>Kleppelundvegen 15</t>
  </si>
  <si>
    <t>Frosta helsestasjon</t>
  </si>
  <si>
    <t>Alstad</t>
  </si>
  <si>
    <t>Verran helsestasjon</t>
  </si>
  <si>
    <t>Liavn 1</t>
  </si>
  <si>
    <t>Hornindal helsestasjon</t>
  </si>
  <si>
    <t>Mandal Helsestasjon</t>
  </si>
  <si>
    <t>Marnavn 33</t>
  </si>
  <si>
    <t>Amfi senteret 3 etg</t>
  </si>
  <si>
    <t>apotek</t>
  </si>
  <si>
    <t>Mandal helsestasjon</t>
  </si>
  <si>
    <t xml:space="preserve">Amfi Senteret 3 etg                     </t>
  </si>
  <si>
    <t>Hof helsestasjon</t>
  </si>
  <si>
    <t>Jondal helsestasjon</t>
  </si>
  <si>
    <t>Nordbøen 2</t>
  </si>
  <si>
    <t>Sæterstøvn 2B</t>
  </si>
  <si>
    <t>Familiens hus</t>
  </si>
  <si>
    <t>Audnedal helsestasjon</t>
  </si>
  <si>
    <t>Sør-Aurdal kommune</t>
  </si>
  <si>
    <t>Blussuvoll  helsestasjon</t>
  </si>
  <si>
    <t>Lillebergvn 7</t>
  </si>
  <si>
    <t>7052</t>
  </si>
  <si>
    <t>Folldal helsestasjon</t>
  </si>
  <si>
    <t>Wilhelmsv 13</t>
  </si>
  <si>
    <t>Avaldsnes/Torvastad helsestasjon</t>
  </si>
  <si>
    <t>Kong Augvalds v 50</t>
  </si>
  <si>
    <t>4262</t>
  </si>
  <si>
    <t>AVALDSNES</t>
  </si>
  <si>
    <t>Frøya helsestasjon</t>
  </si>
  <si>
    <t xml:space="preserve">Sørvn 17B                             </t>
  </si>
  <si>
    <t>Froland helsestasjon</t>
  </si>
  <si>
    <t>Frolandssenteret 48</t>
  </si>
  <si>
    <t>Sørum kommune</t>
  </si>
  <si>
    <t>Parkveien 10</t>
  </si>
  <si>
    <t>Dale helsestasjon</t>
  </si>
  <si>
    <t>Konsul Jebsens g 16</t>
  </si>
  <si>
    <t>Brattvåg  helsestasjon</t>
  </si>
  <si>
    <t>Storgt 19</t>
  </si>
  <si>
    <t>Laksevåg helsestasjon</t>
  </si>
  <si>
    <t xml:space="preserve">Kringsjåvn 83/89                        </t>
  </si>
  <si>
    <t>Laksevåg senter</t>
  </si>
  <si>
    <t>Bømlo kommune</t>
  </si>
  <si>
    <t>Kyrkjegardsvn 22</t>
  </si>
  <si>
    <t xml:space="preserve">Helseavdelingen                         </t>
  </si>
  <si>
    <t>Halset legesenter</t>
  </si>
  <si>
    <t>Selsbakkvegen 37</t>
  </si>
  <si>
    <t>Bjønneslegene DA</t>
  </si>
  <si>
    <t>Frolandsveien 6</t>
  </si>
  <si>
    <t>Lyngdal legesenter</t>
  </si>
  <si>
    <t>Alléen 16</t>
  </si>
  <si>
    <t>4580</t>
  </si>
  <si>
    <t>Jevnaker helsestasjon</t>
  </si>
  <si>
    <t>Øyer helsestasjon</t>
  </si>
  <si>
    <t>Flesberg helsestasjon</t>
  </si>
  <si>
    <t>Lampelandhagan 7</t>
  </si>
  <si>
    <t>Gausdal helsestasjon</t>
  </si>
  <si>
    <t>Vestringvn 1</t>
  </si>
  <si>
    <t>Rakkestad helsestasjon</t>
  </si>
  <si>
    <t>Skogvn 9</t>
  </si>
  <si>
    <t>Dr. Randersgate legesenter</t>
  </si>
  <si>
    <t>Dr.Randersgt 4</t>
  </si>
  <si>
    <t>Otta helsestasjon</t>
  </si>
  <si>
    <t>Selsvn 10</t>
  </si>
  <si>
    <t>Flekkefjord helsestasjon</t>
  </si>
  <si>
    <t>Elvegt 14</t>
  </si>
  <si>
    <t>Tydal legekontor</t>
  </si>
  <si>
    <t>Åsgrinda</t>
  </si>
  <si>
    <t>7590</t>
  </si>
  <si>
    <t>Midtbyen helsestasjon</t>
  </si>
  <si>
    <t>Sommerveita 4-6</t>
  </si>
  <si>
    <t>Gransdalen Legesenter Drift AS</t>
  </si>
  <si>
    <t>Gransdalen 29</t>
  </si>
  <si>
    <t>Dovre helsestasjon</t>
  </si>
  <si>
    <t>Lars Moens veg 3</t>
  </si>
  <si>
    <t>Helsehuset - Dovre helse og rehabiliteringsavd</t>
  </si>
  <si>
    <t>Aurland helsestasjon</t>
  </si>
  <si>
    <t xml:space="preserve">Fjordsenteret 2.etg                     </t>
  </si>
  <si>
    <t>Gol helsestasjon</t>
  </si>
  <si>
    <t>Ref : Åse-3211</t>
  </si>
  <si>
    <t>Songdalen helsestasjon</t>
  </si>
  <si>
    <t>Songdalsv. 53</t>
  </si>
  <si>
    <t>Tananger Legesenter DA</t>
  </si>
  <si>
    <t>Havnealleen 36</t>
  </si>
  <si>
    <t>4056</t>
  </si>
  <si>
    <t>TANANGER</t>
  </si>
  <si>
    <t>Krødsherad helsestasjon</t>
  </si>
  <si>
    <t>Noresund</t>
  </si>
  <si>
    <t>Prinsdal legesenter</t>
  </si>
  <si>
    <t>Sveavn 71</t>
  </si>
  <si>
    <t>Vitusapotek Furuset</t>
  </si>
  <si>
    <t>Apotek 1 Løven Sarpsborg 5224</t>
  </si>
  <si>
    <t>St. Marie gt.71</t>
  </si>
  <si>
    <t>Øyer legekontor</t>
  </si>
  <si>
    <t>Hundervegen 19</t>
  </si>
  <si>
    <t>ØYER</t>
  </si>
  <si>
    <t>Vitusapotek Vinstra</t>
  </si>
  <si>
    <t>Nedregt. 1</t>
  </si>
  <si>
    <t>Helsesøster i Ullensaker</t>
  </si>
  <si>
    <t>Veiberggata 1</t>
  </si>
  <si>
    <t>Sokndal helsestasjon</t>
  </si>
  <si>
    <t>Aukra helsestasjon</t>
  </si>
  <si>
    <t>Søndre Land helsestasjon</t>
  </si>
  <si>
    <t>Hovsbakken 23</t>
  </si>
  <si>
    <t>Brøttum helsestasjon</t>
  </si>
  <si>
    <t>Brøttumsvegen 6</t>
  </si>
  <si>
    <t>Vågå helsestasjon</t>
  </si>
  <si>
    <t>Fjaler helsestasjon</t>
  </si>
  <si>
    <t>Dalstunet 20</t>
  </si>
  <si>
    <t>6963</t>
  </si>
  <si>
    <t>Nore og Uvdal helsestasjon</t>
  </si>
  <si>
    <t>Ryen legekontor</t>
  </si>
  <si>
    <t>Ryenstubben 3</t>
  </si>
  <si>
    <t>Halsa helsestasjon</t>
  </si>
  <si>
    <t>Osterøy helsestasjon</t>
  </si>
  <si>
    <t>Lonevåg sentrum</t>
  </si>
  <si>
    <t>5282</t>
  </si>
  <si>
    <t>Jaren helsestasjon</t>
  </si>
  <si>
    <t>Rådhusvn 39</t>
  </si>
  <si>
    <t>Nærbø helsestasjon</t>
  </si>
  <si>
    <t xml:space="preserve">Hå Helsesenter                          </t>
  </si>
  <si>
    <t>Askvoll helsestasjon</t>
  </si>
  <si>
    <t>Helsehuset 2 etg</t>
  </si>
  <si>
    <t>6980</t>
  </si>
  <si>
    <t>Trysil helsestasjon</t>
  </si>
  <si>
    <t>Lundevn 3</t>
  </si>
  <si>
    <t>Fritz Smithsgate 1</t>
  </si>
  <si>
    <t>Sogndal helsestasjon</t>
  </si>
  <si>
    <t>Dalavegen 2B</t>
  </si>
  <si>
    <t>Olsvik helsestasjon</t>
  </si>
  <si>
    <t>Olsvikåsen 14</t>
  </si>
  <si>
    <t>Moelv helsestasjon</t>
  </si>
  <si>
    <t>Storgata 106</t>
  </si>
  <si>
    <t>MOELV</t>
  </si>
  <si>
    <t>Greverud legesenter AS</t>
  </si>
  <si>
    <t>Flåtestadvn 3</t>
  </si>
  <si>
    <t>OPPEGÅRD</t>
  </si>
  <si>
    <t>Risvollan legesenter AS</t>
  </si>
  <si>
    <t>Ingeborg Aasv. 4</t>
  </si>
  <si>
    <t>7036</t>
  </si>
  <si>
    <t>Tydal Helsestasjon</t>
  </si>
  <si>
    <t>Engen helsestasjon</t>
  </si>
  <si>
    <t>Teatergt 41</t>
  </si>
  <si>
    <t>5010</t>
  </si>
  <si>
    <t>Revahaugvn 6</t>
  </si>
  <si>
    <t>Kommunelegekontoret i Raufoss</t>
  </si>
  <si>
    <t>Sigurd Østliens v.4</t>
  </si>
  <si>
    <t>Sagatunet,</t>
  </si>
  <si>
    <t>Hof legekontor</t>
  </si>
  <si>
    <t>Majorstukrysset legegruppe</t>
  </si>
  <si>
    <t>Bogstadvn 72</t>
  </si>
  <si>
    <t>Bykle helsestasjon</t>
  </si>
  <si>
    <t>Skulevn 1</t>
  </si>
  <si>
    <t>avd Hovden</t>
  </si>
  <si>
    <t>HOVDEN I SETESDAL</t>
  </si>
  <si>
    <t>Birkeland helsestasjon</t>
  </si>
  <si>
    <t>Smedens Kjerr 34</t>
  </si>
  <si>
    <t>Boots apotek Loddefjord</t>
  </si>
  <si>
    <t>Loddefjordvn. 2</t>
  </si>
  <si>
    <t>Vestkanten</t>
  </si>
  <si>
    <t>Bremanger helsestasjon</t>
  </si>
  <si>
    <t>Hauge Helsesenter</t>
  </si>
  <si>
    <t>6727</t>
  </si>
  <si>
    <t>BREMANGER</t>
  </si>
  <si>
    <t>Apotek 1 Skarnes 5605</t>
  </si>
  <si>
    <t>Stasjonsvn 28</t>
  </si>
  <si>
    <t>c/o Parken kjøpesenter</t>
  </si>
  <si>
    <t>Engerdal helsestasjon</t>
  </si>
  <si>
    <t>Futveien 8</t>
  </si>
  <si>
    <t>Finnøy helsestasjon</t>
  </si>
  <si>
    <t>Judabergvn 6</t>
  </si>
  <si>
    <t>Fyresdal helsestasjon</t>
  </si>
  <si>
    <t>Farsund helsestasjon</t>
  </si>
  <si>
    <t xml:space="preserve">Vestersiden 1                           </t>
  </si>
  <si>
    <t>Amfi Farsund</t>
  </si>
  <si>
    <t>Gjøvik legesenter</t>
  </si>
  <si>
    <t>Fahlstrøms plass 1</t>
  </si>
  <si>
    <t>Gaular helsestasjon</t>
  </si>
  <si>
    <t>Gjerstad helsestasjon</t>
  </si>
  <si>
    <t>Gjerstadvn 1335</t>
  </si>
  <si>
    <t>Familiehuset</t>
  </si>
  <si>
    <t>GJERSTAD</t>
  </si>
  <si>
    <t>Hallset helsestasjon</t>
  </si>
  <si>
    <t>Østre Hallsetvangen 8</t>
  </si>
  <si>
    <t>Holtålen helsestasjon</t>
  </si>
  <si>
    <t>Klipra Legesenter</t>
  </si>
  <si>
    <t>Fjellgt.49</t>
  </si>
  <si>
    <t>6007</t>
  </si>
  <si>
    <t>Kråkerøy helsestasjon</t>
  </si>
  <si>
    <t>Kråkerøyvn 21</t>
  </si>
  <si>
    <t>Lillehammer helsestasjon</t>
  </si>
  <si>
    <t>Storgata 170</t>
  </si>
  <si>
    <t>Leksvik helsestasjon</t>
  </si>
  <si>
    <t>Framnesvn 23</t>
  </si>
  <si>
    <t>7120</t>
  </si>
  <si>
    <t>LEKSVIK</t>
  </si>
  <si>
    <t>Manger helsestasjon</t>
  </si>
  <si>
    <t>Radøyvn 1621B</t>
  </si>
  <si>
    <t>Skjetten legesenter</t>
  </si>
  <si>
    <t>Roan helsestasjon</t>
  </si>
  <si>
    <t>Julie Næssv 10</t>
  </si>
  <si>
    <t>7180</t>
  </si>
  <si>
    <t>ROAN</t>
  </si>
  <si>
    <t>Rindal helsestasjon</t>
  </si>
  <si>
    <t>Sykehjemsveien 6</t>
  </si>
  <si>
    <t>Rennesøy helsestasjon</t>
  </si>
  <si>
    <t>Indre Fosen helsestasjon avd Rissa</t>
  </si>
  <si>
    <t>Årnsetflata 28</t>
  </si>
  <si>
    <t>Røros helsestasjon</t>
  </si>
  <si>
    <t>Henrik Grønnsv. 25</t>
  </si>
  <si>
    <t>Sauda helsestasjon</t>
  </si>
  <si>
    <t>Åbødalsv 79</t>
  </si>
  <si>
    <t>Midtre Gauldal helsestasjon</t>
  </si>
  <si>
    <t>Rørosveien 1</t>
  </si>
  <si>
    <t>Dehli Kolbjørn lege</t>
  </si>
  <si>
    <t>Ringstad</t>
  </si>
  <si>
    <t>GRAN</t>
  </si>
  <si>
    <t>Skudenes helsestasjon</t>
  </si>
  <si>
    <t>Nylundsbakken 2</t>
  </si>
  <si>
    <t>4280</t>
  </si>
  <si>
    <t>SKUDENESHAVN</t>
  </si>
  <si>
    <t>Snåsa helsestasjon</t>
  </si>
  <si>
    <t>Drøbak legesenter</t>
  </si>
  <si>
    <t>Dyreløkkeveien 15</t>
  </si>
  <si>
    <t>Kommunelegekontoret i Skjåk</t>
  </si>
  <si>
    <t>Austevoll helsestasjon</t>
  </si>
  <si>
    <t>Birkelandsvegen 2</t>
  </si>
  <si>
    <t>Klubbgt 5,  4.etg</t>
  </si>
  <si>
    <t>Tysnes helsestasjon</t>
  </si>
  <si>
    <t>Uggdalsvegen 301</t>
  </si>
  <si>
    <t>Tønsberg helsestasjon</t>
  </si>
  <si>
    <t>H.Wilhelmsens alle 1</t>
  </si>
  <si>
    <t>Vikeså helsestasjon</t>
  </si>
  <si>
    <t xml:space="preserve">Heradshuset                             </t>
  </si>
  <si>
    <t>Vang helsestasjon</t>
  </si>
  <si>
    <t>Vikersund helsestasjon</t>
  </si>
  <si>
    <t>Rådyrvn 4</t>
  </si>
  <si>
    <t>Vik helsestasjon</t>
  </si>
  <si>
    <t>Legene Svensbråten og Langdalen A/S</t>
  </si>
  <si>
    <t>Vesterngaten Medisinske Senter</t>
  </si>
  <si>
    <t>Årås helsestasjon</t>
  </si>
  <si>
    <t>Årdalstangen helsestasjon</t>
  </si>
  <si>
    <t>Statsråd Evensens vei 1</t>
  </si>
  <si>
    <t>6885</t>
  </si>
  <si>
    <t>ÅRDALSTANGEN</t>
  </si>
  <si>
    <t>Åfjord helsestasjon</t>
  </si>
  <si>
    <t>Øvre Årnes 3</t>
  </si>
  <si>
    <t>Åmot helsestasjon</t>
  </si>
  <si>
    <t>Eikervn 65</t>
  </si>
  <si>
    <t>Åkra/Vea helsestasjon</t>
  </si>
  <si>
    <t>Engvn 2</t>
  </si>
  <si>
    <t>Nordstrand legesenter</t>
  </si>
  <si>
    <t>Nordstrandvn 62</t>
  </si>
  <si>
    <t>Havnegaten 1</t>
  </si>
  <si>
    <t>Førde helsestasjon</t>
  </si>
  <si>
    <t>Hafstadvn 42</t>
  </si>
  <si>
    <t>Loddefjord helsestasjon</t>
  </si>
  <si>
    <t>Vademyrvn 77</t>
  </si>
  <si>
    <t>5172</t>
  </si>
  <si>
    <t>Trysil legekontor</t>
  </si>
  <si>
    <t>Lunevn 3</t>
  </si>
  <si>
    <t>Røyken helsestasjon</t>
  </si>
  <si>
    <t>Katrineåsen 20</t>
  </si>
  <si>
    <t>Kviteseid helsestasjon</t>
  </si>
  <si>
    <t>Tjøme helsestasjon</t>
  </si>
  <si>
    <t>Rødsgata 36</t>
  </si>
  <si>
    <t>TJØME</t>
  </si>
  <si>
    <t>Hjartdal helsestasjon</t>
  </si>
  <si>
    <t>Andebu helsestasjon</t>
  </si>
  <si>
    <t>Andebu sentrum 26</t>
  </si>
  <si>
    <t>Familiesenteret</t>
  </si>
  <si>
    <t>ANDEBU</t>
  </si>
  <si>
    <t>Bokn helsestasjon</t>
  </si>
  <si>
    <t>Boknatunvegen 39</t>
  </si>
  <si>
    <t>5561</t>
  </si>
  <si>
    <t>Finsgardmarka 8</t>
  </si>
  <si>
    <t>Lindesnes helsestasjon</t>
  </si>
  <si>
    <t>Rådhusv. 9</t>
  </si>
  <si>
    <t>Midsund helsestasjon</t>
  </si>
  <si>
    <t>Inderøy helsestasjon</t>
  </si>
  <si>
    <t xml:space="preserve">Helsehuset                              </t>
  </si>
  <si>
    <t>Rosenborg helsstasjon</t>
  </si>
  <si>
    <t>Stadsing Dahls gt 1</t>
  </si>
  <si>
    <t>7015</t>
  </si>
  <si>
    <t>Stordal helsestasjon</t>
  </si>
  <si>
    <t>Ålgård helsestasjon</t>
  </si>
  <si>
    <t>Ole Nielsens v 11</t>
  </si>
  <si>
    <t>Åmli helsestasjon</t>
  </si>
  <si>
    <t>Gata 19</t>
  </si>
  <si>
    <t>Andebu legesenter</t>
  </si>
  <si>
    <t>Andebuvn 939</t>
  </si>
  <si>
    <t>Ørskog helsestasjon</t>
  </si>
  <si>
    <t>Sjøholtvn 88</t>
  </si>
  <si>
    <t>Madla helsestasjon</t>
  </si>
  <si>
    <t>Madlastokken 5 B</t>
  </si>
  <si>
    <t>Audnedal legesenter</t>
  </si>
  <si>
    <t>Waaler Finn lege</t>
  </si>
  <si>
    <t>Hegdehaugensvn 31</t>
  </si>
  <si>
    <t>Piatkowski Wieflaw lege</t>
  </si>
  <si>
    <t>Eckersbergs gt 30-32</t>
  </si>
  <si>
    <t>Markveien legesenter</t>
  </si>
  <si>
    <t>Grünersgt 8</t>
  </si>
  <si>
    <t>Medica A/S</t>
  </si>
  <si>
    <t>Østensjøvn 36</t>
  </si>
  <si>
    <t>Konnerud Helsestasjon</t>
  </si>
  <si>
    <t>Gamlevn 9</t>
  </si>
  <si>
    <t>Bjugn helsestasjon</t>
  </si>
  <si>
    <t>Arnfinn Astads vei 2 c</t>
  </si>
  <si>
    <t>Forsand helsestasjon</t>
  </si>
  <si>
    <t>Storgt 8,  3.etg</t>
  </si>
  <si>
    <t>Hommelvik helsestasjon</t>
  </si>
  <si>
    <t>Hemsedal helsestasjon</t>
  </si>
  <si>
    <t>Kopervik helsestasjon</t>
  </si>
  <si>
    <t>Kopparen</t>
  </si>
  <si>
    <t>Gloppen helsestasjon</t>
  </si>
  <si>
    <t>Grandavegen 12</t>
  </si>
  <si>
    <t>Namsskogan helsestasjon</t>
  </si>
  <si>
    <t>R.C.Hansensv 2</t>
  </si>
  <si>
    <t>Riska helsestasjon</t>
  </si>
  <si>
    <t>Nøtteskjellen 9</t>
  </si>
  <si>
    <t>4310</t>
  </si>
  <si>
    <t>Stranda helsestasjon</t>
  </si>
  <si>
    <t xml:space="preserve">Øynasenteret                            </t>
  </si>
  <si>
    <t>Svelgen helsestasjon</t>
  </si>
  <si>
    <t>Granden 12</t>
  </si>
  <si>
    <t>Vika legesenter</t>
  </si>
  <si>
    <t>Langelandsvegen 17</t>
  </si>
  <si>
    <t xml:space="preserve">Daaeskogen                              </t>
  </si>
  <si>
    <t>6010</t>
  </si>
  <si>
    <t>Aurskog legekontor</t>
  </si>
  <si>
    <t>Senterveien 9</t>
  </si>
  <si>
    <t>AURSKOG</t>
  </si>
  <si>
    <t>Bygland helsestasjon</t>
  </si>
  <si>
    <t>Etnedal helsestasjon</t>
  </si>
  <si>
    <t>Kyrkjevegen 10</t>
  </si>
  <si>
    <t>Sør-Odal helsestasjon</t>
  </si>
  <si>
    <t>Sykehusvn 24</t>
  </si>
  <si>
    <t>helsesentret</t>
  </si>
  <si>
    <t>Sandsli helsestasjon</t>
  </si>
  <si>
    <t>Aurdalslia 14</t>
  </si>
  <si>
    <t>5253</t>
  </si>
  <si>
    <t>SANDSLI</t>
  </si>
  <si>
    <t>Øygarden helsestasjon</t>
  </si>
  <si>
    <t>Ternholmvegen 2</t>
  </si>
  <si>
    <t>Slagen helsestasjon</t>
  </si>
  <si>
    <t>Kastanjev. 22</t>
  </si>
  <si>
    <t>TOLVSRØD</t>
  </si>
  <si>
    <t>Rindal legesenter</t>
  </si>
  <si>
    <t>Sjukeheimsvn 6</t>
  </si>
  <si>
    <t>Jacobsen Kristin Løland lege</t>
  </si>
  <si>
    <t>Lorkenesgt. 3</t>
  </si>
  <si>
    <t>Bedriftshelsen AS</t>
  </si>
  <si>
    <t>Rafnes</t>
  </si>
  <si>
    <t>Lyngdal Helsestasjon</t>
  </si>
  <si>
    <t>Prost Birkelandsgt 4</t>
  </si>
  <si>
    <t>Boots apotek Grorud</t>
  </si>
  <si>
    <t>Bergensvn 2</t>
  </si>
  <si>
    <t>Avd.nr 202</t>
  </si>
  <si>
    <t>Kvinesdal helsestasjon</t>
  </si>
  <si>
    <t>Farmonen 11</t>
  </si>
  <si>
    <t>Ulset helsestasjon</t>
  </si>
  <si>
    <t>Åsane senter 38</t>
  </si>
  <si>
    <t>5116</t>
  </si>
  <si>
    <t>ULSET</t>
  </si>
  <si>
    <t>Langhus helsestasjon</t>
  </si>
  <si>
    <t>Gamle Vevelstad vei 34</t>
  </si>
  <si>
    <t>Drammen kommune</t>
  </si>
  <si>
    <t>Amtmand Blomsgt 1</t>
  </si>
  <si>
    <t>Hole helsestasjon</t>
  </si>
  <si>
    <t>Viksevn 30</t>
  </si>
  <si>
    <t>RØYSE</t>
  </si>
  <si>
    <t>Langevåg helsestasjon</t>
  </si>
  <si>
    <t>Stadsnesvegen 9B</t>
  </si>
  <si>
    <t>Sigdal helsestasjon</t>
  </si>
  <si>
    <t>Ulvik helsestasjon</t>
  </si>
  <si>
    <t>Skeiesvn 5</t>
  </si>
  <si>
    <t>Boots apotek Sandsli</t>
  </si>
  <si>
    <t>Fanatorget</t>
  </si>
  <si>
    <t>Solund helsestasjon</t>
  </si>
  <si>
    <t xml:space="preserve">Sentrum                                 </t>
  </si>
  <si>
    <t>3 etg. på Solundheimen</t>
  </si>
  <si>
    <t>Trøgstad legekontor</t>
  </si>
  <si>
    <t>Torget 3</t>
  </si>
  <si>
    <t>Bakken Knut J Sand  lege</t>
  </si>
  <si>
    <t>Kirkegt.5</t>
  </si>
  <si>
    <t>Forsvarets Regnskapsadministrasjon</t>
  </si>
  <si>
    <t>Nye Sandviksveien 30</t>
  </si>
  <si>
    <t>5032</t>
  </si>
  <si>
    <t>Kommunelegekontoret i Nes</t>
  </si>
  <si>
    <t>Stasjonsvn 48</t>
  </si>
  <si>
    <t>Fjellhamar legesenter</t>
  </si>
  <si>
    <t>Lørdagsrudvn.2</t>
  </si>
  <si>
    <t>FJELLHAMAR</t>
  </si>
  <si>
    <t>Hå helsesenter-Varhaug</t>
  </si>
  <si>
    <t>Ånestadvn 17</t>
  </si>
  <si>
    <t>4360</t>
  </si>
  <si>
    <t>VARHAUG</t>
  </si>
  <si>
    <t>Lambertseter legesenter</t>
  </si>
  <si>
    <t>Mellombølgen 47</t>
  </si>
  <si>
    <t>Torshovdalen helsesenter</t>
  </si>
  <si>
    <t>Hans Nilsen Hauges Gate 37 E</t>
  </si>
  <si>
    <t>Smestad Legesenter Drift</t>
  </si>
  <si>
    <t>Sørkedalsvn 90B</t>
  </si>
  <si>
    <t>Fusa helsestasjon</t>
  </si>
  <si>
    <t>Leiro 25</t>
  </si>
  <si>
    <t xml:space="preserve">Fjord´n senter 2.høgd                   </t>
  </si>
  <si>
    <t>Sykehusapoteket Elverum - 31</t>
  </si>
  <si>
    <t>Kirkev. 31</t>
  </si>
  <si>
    <t>Nidarvoll helsestasjon</t>
  </si>
  <si>
    <t xml:space="preserve">Klæbuveien 194 </t>
  </si>
  <si>
    <t>7037</t>
  </si>
  <si>
    <t>Skjold helsestasjon</t>
  </si>
  <si>
    <t>Odins veg 61</t>
  </si>
  <si>
    <t>Haugenstua Legesenter DA</t>
  </si>
  <si>
    <t>Garver Ytterborgsv 98</t>
  </si>
  <si>
    <t>Suldal helsestasjon</t>
  </si>
  <si>
    <t>Snillfjord helsestasjon</t>
  </si>
  <si>
    <t>Torggata 7</t>
  </si>
  <si>
    <t>Charlottenlund helsestasjon</t>
  </si>
  <si>
    <t>Churchillsv 20</t>
  </si>
  <si>
    <t xml:space="preserve">Adr.barneskolen                         </t>
  </si>
  <si>
    <t>Gulen helsestasjon</t>
  </si>
  <si>
    <t>Lærdal helsesenter</t>
  </si>
  <si>
    <t>Knarvik legekontor</t>
  </si>
  <si>
    <t>Kvassnesvn. 48</t>
  </si>
  <si>
    <t>Utsira helsestasjon</t>
  </si>
  <si>
    <t>Magnhild Meltveit Kleppas veg 4</t>
  </si>
  <si>
    <t>5547</t>
  </si>
  <si>
    <t>Sør-Fron legesenter</t>
  </si>
  <si>
    <t>Kommunevn 1</t>
  </si>
  <si>
    <t>Haugerud legesenter</t>
  </si>
  <si>
    <t>Haugerudsenteret 1-7</t>
  </si>
  <si>
    <t>4 etg</t>
  </si>
  <si>
    <t>Skjønhauglegene</t>
  </si>
  <si>
    <t>Skolevn 1</t>
  </si>
  <si>
    <t>International SOS avd Haugesund</t>
  </si>
  <si>
    <t>Longhammervn 7</t>
  </si>
  <si>
    <t>5536</t>
  </si>
  <si>
    <t>Osen helsestasjon</t>
  </si>
  <si>
    <t>Rådhusvn 13</t>
  </si>
  <si>
    <t>Furuset legesenter</t>
  </si>
  <si>
    <t>Bislett legesenter</t>
  </si>
  <si>
    <t>Sofiesgt. 48</t>
  </si>
  <si>
    <t>Eidsvåg legekontor</t>
  </si>
  <si>
    <t>Vollane 1</t>
  </si>
  <si>
    <t>5105</t>
  </si>
  <si>
    <t>EIDSVÅG I ÅSANE</t>
  </si>
  <si>
    <t>Varhaug Helsestasjon</t>
  </si>
  <si>
    <t>Ånestadv 17</t>
  </si>
  <si>
    <t>Bjørndal helsestasjon</t>
  </si>
  <si>
    <t>Blakkensv. 123</t>
  </si>
  <si>
    <t>Nes legesenter</t>
  </si>
  <si>
    <t>Hagaskogvn 17</t>
  </si>
  <si>
    <t>Nedre Eiker kommune</t>
  </si>
  <si>
    <t>Helse- og omsorgsetaten</t>
  </si>
  <si>
    <t>Bergtuvn 2</t>
  </si>
  <si>
    <t>Vang legekontor</t>
  </si>
  <si>
    <t>Tyinvegen 5061</t>
  </si>
  <si>
    <t>Vestli legesenter DA</t>
  </si>
  <si>
    <t>Vestlisvingen 188</t>
  </si>
  <si>
    <t>Nitter Lorentz H. lege</t>
  </si>
  <si>
    <t>Prinsensgt 2</t>
  </si>
  <si>
    <t>AMFI senteret</t>
  </si>
  <si>
    <t>Vitusapotek Sandaker</t>
  </si>
  <si>
    <t>Sandakervn 59</t>
  </si>
  <si>
    <t>Sandaker senteret</t>
  </si>
  <si>
    <t>Rolland legesenter</t>
  </si>
  <si>
    <t>Åslia 3</t>
  </si>
  <si>
    <t>5115</t>
  </si>
  <si>
    <t>Apotek 1 Nordlandet</t>
  </si>
  <si>
    <t>Industrivn 17</t>
  </si>
  <si>
    <t>6517</t>
  </si>
  <si>
    <t>Selbu  legesenter</t>
  </si>
  <si>
    <t>Nestansringen 22</t>
  </si>
  <si>
    <t>Sundet legesenter</t>
  </si>
  <si>
    <t>Wergelandsgate 5</t>
  </si>
  <si>
    <t>Legekontorene Centrum AS</t>
  </si>
  <si>
    <t>Jon Torbergssonsvei 9</t>
  </si>
  <si>
    <t>Gågata legesenter</t>
  </si>
  <si>
    <t>Gågata 5</t>
  </si>
  <si>
    <t>Sandbu Synne lege</t>
  </si>
  <si>
    <t>Askerjordet 37</t>
  </si>
  <si>
    <t>Vigrestad helsestasjon</t>
  </si>
  <si>
    <t>Langgt 27</t>
  </si>
  <si>
    <t>Solheimsviken helsestasjon</t>
  </si>
  <si>
    <t>Solheimsgt 13</t>
  </si>
  <si>
    <t>Kommunelegekontoret i Tingvoll</t>
  </si>
  <si>
    <t>Tingvoll helsesenter</t>
  </si>
  <si>
    <t>Ridabu legesenter</t>
  </si>
  <si>
    <t>Åker Alle 4</t>
  </si>
  <si>
    <t>RIDABU</t>
  </si>
  <si>
    <t>Apotek 1 Os</t>
  </si>
  <si>
    <t>Brugata 11</t>
  </si>
  <si>
    <t>Vitusapotek Ørje</t>
  </si>
  <si>
    <t>Trekanten 6</t>
  </si>
  <si>
    <t>Østensjø legesenter</t>
  </si>
  <si>
    <t>Vetlandsvn 99-101</t>
  </si>
  <si>
    <t>Stavanger kommune Smittevernkontoret</t>
  </si>
  <si>
    <t>Torgv 15 C</t>
  </si>
  <si>
    <t>Internasj vaksinasjonskontor, 3.etg</t>
  </si>
  <si>
    <t>Haugesund Sjukehusapotek</t>
  </si>
  <si>
    <t>Karmsundgt 120</t>
  </si>
  <si>
    <t>Sande kommune</t>
  </si>
  <si>
    <t>6085</t>
  </si>
  <si>
    <t>Hundvåg helsestasjon</t>
  </si>
  <si>
    <t>Hundvågvn 75</t>
  </si>
  <si>
    <t>4085</t>
  </si>
  <si>
    <t>HUNDVÅG</t>
  </si>
  <si>
    <t>Trollåsen Legesenter</t>
  </si>
  <si>
    <t>Trollåsvn 25</t>
  </si>
  <si>
    <t>TROLLÅSEN</t>
  </si>
  <si>
    <t>Hole sykehjem</t>
  </si>
  <si>
    <t>Gamlevn. 1</t>
  </si>
  <si>
    <t>CC Vest legesenter</t>
  </si>
  <si>
    <t>Bogerud Legesenter AS</t>
  </si>
  <si>
    <t>Stallerudveien 97</t>
  </si>
  <si>
    <t>Frogner legesenter</t>
  </si>
  <si>
    <t>Haxthausensgt 3</t>
  </si>
  <si>
    <t>GMS legekontor</t>
  </si>
  <si>
    <t>Trondheimsvn.60</t>
  </si>
  <si>
    <t>Surnadal legesenter</t>
  </si>
  <si>
    <t>Moavn 21</t>
  </si>
  <si>
    <t>Halmstad legesenter</t>
  </si>
  <si>
    <t>Idrettsvn 10</t>
  </si>
  <si>
    <t>Averøy legesenter</t>
  </si>
  <si>
    <t>Averøyvn 34</t>
  </si>
  <si>
    <t>NMD Vitusapotek Rørvik</t>
  </si>
  <si>
    <t>Strandgt 13</t>
  </si>
  <si>
    <t>Bykle legekontor</t>
  </si>
  <si>
    <t>Sarvsvn 31</t>
  </si>
  <si>
    <t>BYKLE</t>
  </si>
  <si>
    <t>Vågen legekontor</t>
  </si>
  <si>
    <t>Fyllingvegen 43</t>
  </si>
  <si>
    <t>Klepp legesenter</t>
  </si>
  <si>
    <t>Skulevn 7</t>
  </si>
  <si>
    <t>Kommunelegekontoret i Luster</t>
  </si>
  <si>
    <t>Øyagata 7</t>
  </si>
  <si>
    <t>Apotek 1 Stord</t>
  </si>
  <si>
    <t>Hamnegt. 11</t>
  </si>
  <si>
    <t>Amfisenteret</t>
  </si>
  <si>
    <t>5411</t>
  </si>
  <si>
    <t>Haug Legesenter DA</t>
  </si>
  <si>
    <t>Øvre Klekkenv 53</t>
  </si>
  <si>
    <t>Rakkestad legesenter</t>
  </si>
  <si>
    <t>Løkkegården legekontor</t>
  </si>
  <si>
    <t>Idrettsvn 5</t>
  </si>
  <si>
    <t>Moa legesenter AS</t>
  </si>
  <si>
    <t>Dovre legesenter</t>
  </si>
  <si>
    <t>Boecks gt 3</t>
  </si>
  <si>
    <t>Land bedriftshelsetjenest</t>
  </si>
  <si>
    <t>Storgt. 37</t>
  </si>
  <si>
    <t>Kvelde legekontor DA</t>
  </si>
  <si>
    <t>Kveldeveien 246</t>
  </si>
  <si>
    <t>KVELDE</t>
  </si>
  <si>
    <t>Ås kommune enhet for forebyggende helse</t>
  </si>
  <si>
    <t xml:space="preserve">Rådhusplassen 29 </t>
  </si>
  <si>
    <t>Åsundmarka Helsestasjon</t>
  </si>
  <si>
    <t>Rådyrvn 5</t>
  </si>
  <si>
    <t>Bjorbekk legesenter</t>
  </si>
  <si>
    <t>Rykenevn 113</t>
  </si>
  <si>
    <t>BJORBEKK</t>
  </si>
  <si>
    <t>Kvadraturen legesenter</t>
  </si>
  <si>
    <t>Vestre Strandgt 32</t>
  </si>
  <si>
    <t>SinsenKlinikken</t>
  </si>
  <si>
    <t>Lørenfaret 3</t>
  </si>
  <si>
    <t>Bleikemyr legesenter</t>
  </si>
  <si>
    <t>Myrullv. 3</t>
  </si>
  <si>
    <t>Kverndalen helsestasjon</t>
  </si>
  <si>
    <t>Kongensgt. 31</t>
  </si>
  <si>
    <t>Apotek 1 Mandal</t>
  </si>
  <si>
    <t>Holter legekontor AS</t>
  </si>
  <si>
    <t>Tulipanvn 4</t>
  </si>
  <si>
    <t>HOLTER</t>
  </si>
  <si>
    <t>Strømme helsestasjon</t>
  </si>
  <si>
    <t>Vinje Helsestasjon</t>
  </si>
  <si>
    <t>Drøbak Legesenter</t>
  </si>
  <si>
    <t>Dyrløkkeveien 15</t>
  </si>
  <si>
    <t>Tengesdal Jon Geir lege</t>
  </si>
  <si>
    <t>Madlakrossen 25</t>
  </si>
  <si>
    <t>Forneburingen 5</t>
  </si>
  <si>
    <t>Hobøl Legekontor</t>
  </si>
  <si>
    <t>Veigaard 66</t>
  </si>
  <si>
    <t>KNAPSTAD</t>
  </si>
  <si>
    <t>Apotek 1 Volda</t>
  </si>
  <si>
    <t>Industrigt 12</t>
  </si>
  <si>
    <t>Tangen 8</t>
  </si>
  <si>
    <t>Aquarama</t>
  </si>
  <si>
    <t>Kjelsås legesenter</t>
  </si>
  <si>
    <t>Kjelsåsvn 114</t>
  </si>
  <si>
    <t>Asker kommune Barne og Familieenheten</t>
  </si>
  <si>
    <t>Bergen legevakt</t>
  </si>
  <si>
    <t xml:space="preserve">Solheimsgaten 9                         </t>
  </si>
  <si>
    <t>Hovedinngang/Luke</t>
  </si>
  <si>
    <t>NMD Vitusapotek Stryn</t>
  </si>
  <si>
    <t>Rognehagen 11</t>
  </si>
  <si>
    <t>Boots apotek Råholt</t>
  </si>
  <si>
    <t>Gladbakkvn 2 B</t>
  </si>
  <si>
    <t>Stamina Helse AS</t>
  </si>
  <si>
    <t>Sinsenvn 53 A</t>
  </si>
  <si>
    <t>Avd 2210</t>
  </si>
  <si>
    <t>Varden legekontor A/S</t>
  </si>
  <si>
    <t>Rehabsenteret</t>
  </si>
  <si>
    <t>NMD Vitusapotek Nordstjernen Steinkjer</t>
  </si>
  <si>
    <t>Bogavn 6</t>
  </si>
  <si>
    <t>7725</t>
  </si>
  <si>
    <t>KAL-klinikken</t>
  </si>
  <si>
    <t>Sognsvn 75</t>
  </si>
  <si>
    <t>oppg F</t>
  </si>
  <si>
    <t>Kristiansand legevakt</t>
  </si>
  <si>
    <t>Egsvn 102</t>
  </si>
  <si>
    <t>Gaular Bygde- og Sjukeheim</t>
  </si>
  <si>
    <t>Apotek 1 Rissa</t>
  </si>
  <si>
    <t>Rådhusveien 13</t>
  </si>
  <si>
    <t>Lilleborg sykehjem</t>
  </si>
  <si>
    <t>Dynekilgt 20</t>
  </si>
  <si>
    <t>NMD Vitusapotek Askvoll</t>
  </si>
  <si>
    <t>Kystgården</t>
  </si>
  <si>
    <t>Kastanjeveien 22</t>
  </si>
  <si>
    <t>Blakstad Merete lege</t>
  </si>
  <si>
    <t>Kirkevn 64 A</t>
  </si>
  <si>
    <t>Harestua Medisinske Senter</t>
  </si>
  <si>
    <t>Hadelandsvn 859</t>
  </si>
  <si>
    <t>HARESTUA</t>
  </si>
  <si>
    <t>Buchmann Erik lege</t>
  </si>
  <si>
    <t>Mogens Thorsensgt 10</t>
  </si>
  <si>
    <t>St.Joseph Bedriftshelsetjeneste</t>
  </si>
  <si>
    <t>Jørgen Moes gt 4</t>
  </si>
  <si>
    <t>Sykestua, Rena</t>
  </si>
  <si>
    <t>Rena Leir</t>
  </si>
  <si>
    <t>Varemottaket, OPPSTØTTE Hæren</t>
  </si>
  <si>
    <t>Ryenstubben legekontor</t>
  </si>
  <si>
    <t>Apotek 1 Trøgstad 5213</t>
  </si>
  <si>
    <t>Samfunnshuset legekontor</t>
  </si>
  <si>
    <t>Heer legekontor</t>
  </si>
  <si>
    <t>Heerveien 9</t>
  </si>
  <si>
    <t>Boots apotek Konnerud</t>
  </si>
  <si>
    <t>Petersvollen 3</t>
  </si>
  <si>
    <t>Avd.nr 106</t>
  </si>
  <si>
    <t>Brandbu Legegruppe</t>
  </si>
  <si>
    <t>Nedre Hagali 18</t>
  </si>
  <si>
    <t>BRANDBU</t>
  </si>
  <si>
    <t>Boots apotek Tynset</t>
  </si>
  <si>
    <t>Brugata 20</t>
  </si>
  <si>
    <t>Avd.nr 109</t>
  </si>
  <si>
    <t>Vangstunet legesenter AS</t>
  </si>
  <si>
    <t>Vangsgt. 27</t>
  </si>
  <si>
    <t>Stamina Helse</t>
  </si>
  <si>
    <t>Akersgt 55</t>
  </si>
  <si>
    <t>Avd 2215</t>
  </si>
  <si>
    <t>Helsetjenester Vest AS</t>
  </si>
  <si>
    <t>Sartorvn 8</t>
  </si>
  <si>
    <t xml:space="preserve">Reisevaksiner, 2.etg                         </t>
  </si>
  <si>
    <t>Tasta legesenter</t>
  </si>
  <si>
    <t>Tastatunet 1-3</t>
  </si>
  <si>
    <t>4027</t>
  </si>
  <si>
    <t>Apotek 1 Liertoppen 5104</t>
  </si>
  <si>
    <t>Drammensvn 201</t>
  </si>
  <si>
    <t>LIERSKOGEN</t>
  </si>
  <si>
    <t>Apotek 1 Aksdal</t>
  </si>
  <si>
    <t xml:space="preserve">Aksdalvegen                             </t>
  </si>
  <si>
    <t>Aksdal Senter</t>
  </si>
  <si>
    <t>Vitusapotek Rygge</t>
  </si>
  <si>
    <t>Ryggeveien 375</t>
  </si>
  <si>
    <t>Stamina Helse  Sunnmøre</t>
  </si>
  <si>
    <t>Strandgt 4</t>
  </si>
  <si>
    <t>Boots apotek Risvollan</t>
  </si>
  <si>
    <t>Ingeborg Aasvei 2</t>
  </si>
  <si>
    <t>Sørlandet Sykehus HF</t>
  </si>
  <si>
    <t>Engv. Hansens vei 6</t>
  </si>
  <si>
    <t xml:space="preserve">Fødeavd                                 </t>
  </si>
  <si>
    <t>Apotek 1 Gulset</t>
  </si>
  <si>
    <t>Nyhusveien 14</t>
  </si>
  <si>
    <t>Apotek 1 Mjøsstranda 5204</t>
  </si>
  <si>
    <t>Jernbanesvingen 6</t>
  </si>
  <si>
    <t>Jordal Amfi legekontor</t>
  </si>
  <si>
    <t>Motzfeldts gt 10,</t>
  </si>
  <si>
    <t>inngang fra Urtegata</t>
  </si>
  <si>
    <t>Sagvåg helsestasjon</t>
  </si>
  <si>
    <t>Vassneset 1</t>
  </si>
  <si>
    <t>5410</t>
  </si>
  <si>
    <t>SAGVÅG</t>
  </si>
  <si>
    <t>Bedriftshelse1 Nordfjord</t>
  </si>
  <si>
    <t>Tinggata 17</t>
  </si>
  <si>
    <t>Stoavn 45</t>
  </si>
  <si>
    <t>Avd 2450</t>
  </si>
  <si>
    <t>Legekontoret AS</t>
  </si>
  <si>
    <t>Nansensgt 1</t>
  </si>
  <si>
    <t>Ullensaker kommune Legevakten</t>
  </si>
  <si>
    <t>Trondheimsv-Jessheim 60</t>
  </si>
  <si>
    <t>Våle legekontor</t>
  </si>
  <si>
    <t>Brekkeåsen</t>
  </si>
  <si>
    <t>VÅLE</t>
  </si>
  <si>
    <t>Boots apotek Skøyen</t>
  </si>
  <si>
    <t>Karenslyst allé 9</t>
  </si>
  <si>
    <t>Avd.nr 143</t>
  </si>
  <si>
    <t>Kirkebygden legekontor</t>
  </si>
  <si>
    <t>Korsholmvn 7</t>
  </si>
  <si>
    <t>Helsetorget legesenter</t>
  </si>
  <si>
    <t>Torggata 1</t>
  </si>
  <si>
    <t>Mart'n Senteret</t>
  </si>
  <si>
    <t>Nissedal helsestasjon</t>
  </si>
  <si>
    <t>Andøya legesenter</t>
  </si>
  <si>
    <t>Voie 1</t>
  </si>
  <si>
    <t>Pyramiden legekontor</t>
  </si>
  <si>
    <t>Gloppeskogen 24</t>
  </si>
  <si>
    <t>Grønland Basar legesenter</t>
  </si>
  <si>
    <t>Tøyengt 2</t>
  </si>
  <si>
    <t>Evje og Hornnes helsestasjon</t>
  </si>
  <si>
    <t>Taubanegt 2</t>
  </si>
  <si>
    <t>Atlas Medisinske Senter A/S</t>
  </si>
  <si>
    <t>Dronningensgt. 40</t>
  </si>
  <si>
    <t>Ullevålsveien legesenter</t>
  </si>
  <si>
    <t>Ullevålsvn 93</t>
  </si>
  <si>
    <t>Legesenteret Mariero</t>
  </si>
  <si>
    <t>Langflåtvn 38</t>
  </si>
  <si>
    <t>Marienlyst helsestasjon</t>
  </si>
  <si>
    <t>Schwartsgt. 6</t>
  </si>
  <si>
    <t>Helsekontoret for asylsøkere</t>
  </si>
  <si>
    <t>Solstadvn 42</t>
  </si>
  <si>
    <t>HVALSTAD</t>
  </si>
  <si>
    <t>Straxhuset</t>
  </si>
  <si>
    <t>Damsgården 106</t>
  </si>
  <si>
    <t>Varhaug legekontor</t>
  </si>
  <si>
    <t>Alliance Healthcare Norge AS</t>
  </si>
  <si>
    <t>Snipetjernvn 10</t>
  </si>
  <si>
    <t>Ringerike Medisinske Senter</t>
  </si>
  <si>
    <t>Kartverksvn 9</t>
  </si>
  <si>
    <t>Vøyenenga legekontor</t>
  </si>
  <si>
    <t>Vøyenengtunet 5</t>
  </si>
  <si>
    <t>VØYENENGA</t>
  </si>
  <si>
    <t>Klipra helsesenter</t>
  </si>
  <si>
    <t>Fjellgt 49</t>
  </si>
  <si>
    <t>Ryfylke bedriftshelsetjeneste</t>
  </si>
  <si>
    <t>Stålverksvn 75</t>
  </si>
  <si>
    <t>Madserud sykehjem</t>
  </si>
  <si>
    <t>Madserud Alle 35</t>
  </si>
  <si>
    <t>ForusAkutten-  Kolibri Medical</t>
  </si>
  <si>
    <t>Larsamyrå 18</t>
  </si>
  <si>
    <t>4313</t>
  </si>
  <si>
    <t>Skråtorpvn 2 B</t>
  </si>
  <si>
    <t>Mosseregionens legevakt</t>
  </si>
  <si>
    <t>Peer Gynts veg 84</t>
  </si>
  <si>
    <t>Flåten legekontor</t>
  </si>
  <si>
    <t>Prestegardsskogen 2A</t>
  </si>
  <si>
    <t>5210</t>
  </si>
  <si>
    <t>Auli legekontor</t>
  </si>
  <si>
    <t>Sentervegen</t>
  </si>
  <si>
    <t>Auli Foretningssenter</t>
  </si>
  <si>
    <t>AULI</t>
  </si>
  <si>
    <t>Apotek 1 Bømlo</t>
  </si>
  <si>
    <t>Bankbrekko 6</t>
  </si>
  <si>
    <t>Kopervik legesenter</t>
  </si>
  <si>
    <t>Grensegt 1</t>
  </si>
  <si>
    <t>Kopparen kjøpesenter</t>
  </si>
  <si>
    <t>Boots apotek Bryggen</t>
  </si>
  <si>
    <t>Vetrlidsallm. 11</t>
  </si>
  <si>
    <t>5014</t>
  </si>
  <si>
    <t>PRO-senteret</t>
  </si>
  <si>
    <t>Storgt 11</t>
  </si>
  <si>
    <t>Bedriftshelsen Herøy AS</t>
  </si>
  <si>
    <t>Hydrovegen 91</t>
  </si>
  <si>
    <t>c/o Bedriftshelsen AS</t>
  </si>
  <si>
    <t>Sotra legevakt</t>
  </si>
  <si>
    <t xml:space="preserve">Straume legesenter                      </t>
  </si>
  <si>
    <t>Apotek 1 Kvinesdal</t>
  </si>
  <si>
    <t>Elvevn 15</t>
  </si>
  <si>
    <t>Reiseklinikken</t>
  </si>
  <si>
    <t>St.Olavs pl 3</t>
  </si>
  <si>
    <t>Trekanten legesenter</t>
  </si>
  <si>
    <t>Knud Askers vei 28 B</t>
  </si>
  <si>
    <t>Driv HMS</t>
  </si>
  <si>
    <t>Russerv.5</t>
  </si>
  <si>
    <t>Legevakta i Klæbu, Malvik, Melhus og Trondheim</t>
  </si>
  <si>
    <t>Prinsesse Kristinas gt 3</t>
  </si>
  <si>
    <t>Helsebanken legesenter</t>
  </si>
  <si>
    <t>Ålgårdsheia 10</t>
  </si>
  <si>
    <t>Boots apotek Hole</t>
  </si>
  <si>
    <t>Vik Torg</t>
  </si>
  <si>
    <t>Avd nr 184</t>
  </si>
  <si>
    <t>Ringebu helsestasjon</t>
  </si>
  <si>
    <t>Berg legekontor</t>
  </si>
  <si>
    <t>Pastor Fangensv 26</t>
  </si>
  <si>
    <t>Iladalen legekontor</t>
  </si>
  <si>
    <t>Kingosgt 12-14</t>
  </si>
  <si>
    <t>Sagene Ring legekontor</t>
  </si>
  <si>
    <t>Stockfeldtsgt 51</t>
  </si>
  <si>
    <t>Kokstad medisinske senter</t>
  </si>
  <si>
    <t>Kokstadflaten 4</t>
  </si>
  <si>
    <t>5257</t>
  </si>
  <si>
    <t>KOKSTAD</t>
  </si>
  <si>
    <t>Laksevåg legesenter</t>
  </si>
  <si>
    <t>Damsgårdsvn 167-169</t>
  </si>
  <si>
    <t>5160</t>
  </si>
  <si>
    <t>Byfjorden legesenter</t>
  </si>
  <si>
    <t>Skogstøstraen 37</t>
  </si>
  <si>
    <t>Apotek 1 Austrheim</t>
  </si>
  <si>
    <t>Mastrevik torg</t>
  </si>
  <si>
    <t>Modumheimen</t>
  </si>
  <si>
    <t>Tasta helsestasjon</t>
  </si>
  <si>
    <t>Hakadal legekontor</t>
  </si>
  <si>
    <t>Grindbråtan 1</t>
  </si>
  <si>
    <t>Åneby</t>
  </si>
  <si>
    <t>HAKADAL</t>
  </si>
  <si>
    <t>Stamina Helse Ålesund</t>
  </si>
  <si>
    <t>Langelandsv. 17</t>
  </si>
  <si>
    <t>Wilbergjordet 1</t>
  </si>
  <si>
    <t>Avd 2310</t>
  </si>
  <si>
    <t>NMD Vitusapotek Hitra</t>
  </si>
  <si>
    <t>Skolegata 12</t>
  </si>
  <si>
    <t>Sarpsborgveien legekontor</t>
  </si>
  <si>
    <t>Sarpsborgvn 7E</t>
  </si>
  <si>
    <t>Atlas medica/Ringklinikken</t>
  </si>
  <si>
    <t>Gauterødvn 6 B</t>
  </si>
  <si>
    <t>Hillevåg legesenter</t>
  </si>
  <si>
    <t>Hillevågsvn. 41</t>
  </si>
  <si>
    <t>Molde indremedisinske kontor</t>
  </si>
  <si>
    <t>Strandgt 3</t>
  </si>
  <si>
    <t>StorOklinikken</t>
  </si>
  <si>
    <t>Vitaminvn 7-9</t>
  </si>
  <si>
    <t>Kantarellen legesenter</t>
  </si>
  <si>
    <t>Mortensrudvn 185</t>
  </si>
  <si>
    <t>Næstvold Alf lege</t>
  </si>
  <si>
    <t>2. etg</t>
  </si>
  <si>
    <t>Sørover AS</t>
  </si>
  <si>
    <t>Kirkegt 22</t>
  </si>
  <si>
    <t>BedriftsHelsen AS</t>
  </si>
  <si>
    <t>Nedre Fritzøegt 1-3</t>
  </si>
  <si>
    <t>Glåmsmyrvegen 23</t>
  </si>
  <si>
    <t>Kommunelegekontoret i Halden</t>
  </si>
  <si>
    <t>Drangedal legekontor</t>
  </si>
  <si>
    <t>Stemmenveien 6</t>
  </si>
  <si>
    <t>Olafiaklinikken</t>
  </si>
  <si>
    <t>Bygg N</t>
  </si>
  <si>
    <t>Nanset Legekontor</t>
  </si>
  <si>
    <t>Fridtjof Nansens v 4</t>
  </si>
  <si>
    <t>Centrum Bedriftshelsetjeneste</t>
  </si>
  <si>
    <t>Olav Tryggvasonsgt 24</t>
  </si>
  <si>
    <t>inngang C. 5.etg</t>
  </si>
  <si>
    <t>NMD Vitusapotek Sykkylven</t>
  </si>
  <si>
    <t>Storgt 3</t>
  </si>
  <si>
    <t>Vitusapotek Bærums Verk</t>
  </si>
  <si>
    <t>Vertshusvn 2</t>
  </si>
  <si>
    <t>Haug Kari Wold lege</t>
  </si>
  <si>
    <t>Høvikvn 67</t>
  </si>
  <si>
    <t>Orkladal  HMS tjenesten</t>
  </si>
  <si>
    <t>Sandenveien 5</t>
  </si>
  <si>
    <t xml:space="preserve">Statens Hus                             </t>
  </si>
  <si>
    <t>Bærum sykehus</t>
  </si>
  <si>
    <t>Barselavd. 4 etg.</t>
  </si>
  <si>
    <t>Ditt Apotek Bogafjell</t>
  </si>
  <si>
    <t>Bogafjellvn 65</t>
  </si>
  <si>
    <t>4324</t>
  </si>
  <si>
    <t>FLO-RLL/Sør-Vestlandet Sanitetslager</t>
  </si>
  <si>
    <t xml:space="preserve">K-31 Logistikkbygg                      </t>
  </si>
  <si>
    <t>Bønes legesenter DA</t>
  </si>
  <si>
    <t>Øvre Kråkenes 115</t>
  </si>
  <si>
    <t>5152</t>
  </si>
  <si>
    <t>Nordbyen legesenter</t>
  </si>
  <si>
    <t>Gamle Kongev 43</t>
  </si>
  <si>
    <t>Brynsenglegene AS</t>
  </si>
  <si>
    <t>Brynsengv. 2</t>
  </si>
  <si>
    <t>Drøjsbjerg AS</t>
  </si>
  <si>
    <t>Grønlandsleiret 31</t>
  </si>
  <si>
    <t>Dr Palle Drøjsberg</t>
  </si>
  <si>
    <t>Salus legesenter</t>
  </si>
  <si>
    <t>Solakrossen 15</t>
  </si>
  <si>
    <t>Nittedal helsestasjon</t>
  </si>
  <si>
    <t>Hellinga 8B</t>
  </si>
  <si>
    <t>Madlagården legegruppe</t>
  </si>
  <si>
    <t>Madlamarkvn. 2 A</t>
  </si>
  <si>
    <t>Åssiden legesenter</t>
  </si>
  <si>
    <t>Betzy Kjelsbergs v 263</t>
  </si>
  <si>
    <t>Brekke og Larsen legene</t>
  </si>
  <si>
    <t>Ringsvn 3</t>
  </si>
  <si>
    <t>ABC-legesenter</t>
  </si>
  <si>
    <t>Majorstuvn. 25 A</t>
  </si>
  <si>
    <t>Edda legesenter</t>
  </si>
  <si>
    <t>Håkon Jarlsgt.11</t>
  </si>
  <si>
    <t>Rubicon bedriftshelsetjeneste</t>
  </si>
  <si>
    <t>Baglergt 3</t>
  </si>
  <si>
    <t>Boots apotek Skaun</t>
  </si>
  <si>
    <t>Blindheim helsestasjon</t>
  </si>
  <si>
    <t>Skarpeteg vn 4</t>
  </si>
  <si>
    <t xml:space="preserve">Blindheim helsehus                      </t>
  </si>
  <si>
    <t>6012</t>
  </si>
  <si>
    <t>Christianslund legekontor</t>
  </si>
  <si>
    <t>Christianslund allè 4</t>
  </si>
  <si>
    <t>Robrygga legekontor</t>
  </si>
  <si>
    <t>Sverresgt 77</t>
  </si>
  <si>
    <t xml:space="preserve">Namsos medisinske senter                </t>
  </si>
  <si>
    <t>Vågsbygd legesenter</t>
  </si>
  <si>
    <t>Lumbervn 49</t>
  </si>
  <si>
    <t>Apotek 1 Triaden 5411</t>
  </si>
  <si>
    <t>Gamlevn 88</t>
  </si>
  <si>
    <t>RASTA</t>
  </si>
  <si>
    <t>Bygdøy helsestasjon</t>
  </si>
  <si>
    <t>Grandevn 1</t>
  </si>
  <si>
    <t>Mariadasan AS</t>
  </si>
  <si>
    <t>Skolegt 14</t>
  </si>
  <si>
    <t>Hov helsestasjon</t>
  </si>
  <si>
    <t>Hovsbakken 1</t>
  </si>
  <si>
    <t>Volda legesenter</t>
  </si>
  <si>
    <t>Stormyra 6</t>
  </si>
  <si>
    <t>Råde Kommune</t>
  </si>
  <si>
    <t>Skråtorpveien 2B</t>
  </si>
  <si>
    <t>Råde</t>
  </si>
  <si>
    <t>Boots apotek Fetsund</t>
  </si>
  <si>
    <t>Garderbakken 6</t>
  </si>
  <si>
    <t>Reisevaksiner Trondheim AS</t>
  </si>
  <si>
    <t>Olav Tryggvasons gate 2 B</t>
  </si>
  <si>
    <t>Telemark sentralsykehus</t>
  </si>
  <si>
    <t>Føde-barselavd</t>
  </si>
  <si>
    <t>Orstad helsestasjon</t>
  </si>
  <si>
    <t>Orstadv.191</t>
  </si>
  <si>
    <t>Haukeland sykehus</t>
  </si>
  <si>
    <t>Medisinsk avd. Post 6</t>
  </si>
  <si>
    <t>Eidsvoll kommunale legevakt</t>
  </si>
  <si>
    <t>Helge Neumanns veg 5</t>
  </si>
  <si>
    <t>Vilberg helsetun/Ref.38800</t>
  </si>
  <si>
    <t>Aurland legesenter</t>
  </si>
  <si>
    <t>Vangen 1</t>
  </si>
  <si>
    <t>Grønland skolehelsetjeneste</t>
  </si>
  <si>
    <t>5.etg</t>
  </si>
  <si>
    <t>Stavnem Helse AS</t>
  </si>
  <si>
    <t>Vågen 17/19</t>
  </si>
  <si>
    <t>4364</t>
  </si>
  <si>
    <t>SIREVÅG</t>
  </si>
  <si>
    <t>Blindheim legesenter</t>
  </si>
  <si>
    <t>Blindheim</t>
  </si>
  <si>
    <t>Klubbgaten Legesenter</t>
  </si>
  <si>
    <t>Bentsebro Legesenter</t>
  </si>
  <si>
    <t>Sandakervn 78</t>
  </si>
  <si>
    <t>Flyktningehelseteamet</t>
  </si>
  <si>
    <t>Schwachsgt. 1</t>
  </si>
  <si>
    <t>Artha Helseconsult</t>
  </si>
  <si>
    <t>Holtervn 3 E</t>
  </si>
  <si>
    <t>Landsbylegene i Spydeberg</t>
  </si>
  <si>
    <t>Nordmyrvn 3</t>
  </si>
  <si>
    <t>NMD Vitusapotek Byåsen</t>
  </si>
  <si>
    <t>Fjellseterv 1</t>
  </si>
  <si>
    <t>Vitusapotek Aker Brygge</t>
  </si>
  <si>
    <t>Støperigt 1</t>
  </si>
  <si>
    <t>94161140</t>
  </si>
  <si>
    <t>Horten Interkommunale legevakt</t>
  </si>
  <si>
    <t>Harald Pedersensgt 9</t>
  </si>
  <si>
    <t>Skoglivn 4</t>
  </si>
  <si>
    <t>Avd 2410</t>
  </si>
  <si>
    <t>Ørsta legesenter</t>
  </si>
  <si>
    <t>Dalevn 24</t>
  </si>
  <si>
    <t>Kriminalomsorgen Vestoppland fengsel</t>
  </si>
  <si>
    <t>Skolegt. 1</t>
  </si>
  <si>
    <t>Vestoppland fengsel avd Gjøvik</t>
  </si>
  <si>
    <t>Apotek 1 Bryn 5211</t>
  </si>
  <si>
    <t>Østensjøvn 79</t>
  </si>
  <si>
    <t>Ullevål Stadion legesenter</t>
  </si>
  <si>
    <t>Sognsvn 75 B</t>
  </si>
  <si>
    <t>Stasjonstorget legesenter</t>
  </si>
  <si>
    <t>Jernbaneveien 5-7</t>
  </si>
  <si>
    <t>Vitusapotek Torvbyen</t>
  </si>
  <si>
    <t>Brochsgt 8</t>
  </si>
  <si>
    <t>Ringvoll Klinikken</t>
  </si>
  <si>
    <t>Ringvoll senter 1D</t>
  </si>
  <si>
    <t>Legene på Sinsen</t>
  </si>
  <si>
    <t>Tønsberg Medisinske senter</t>
  </si>
  <si>
    <t>Kilen gt 18</t>
  </si>
  <si>
    <t>Legekontoret Molde brygge AS</t>
  </si>
  <si>
    <t>Julsund vn 2</t>
  </si>
  <si>
    <t>Solli Klinikk</t>
  </si>
  <si>
    <t xml:space="preserve">Trondheimsveien 70 </t>
  </si>
  <si>
    <t>Storgata legesenter AS</t>
  </si>
  <si>
    <t>Storgt 48</t>
  </si>
  <si>
    <t>Linde Legegruppe</t>
  </si>
  <si>
    <t>Rolls-Royce Marine AS</t>
  </si>
  <si>
    <t>Hordvikneset 125</t>
  </si>
  <si>
    <t xml:space="preserve">avd Bergen Engines                      </t>
  </si>
  <si>
    <t>5108</t>
  </si>
  <si>
    <t>HORDVIK</t>
  </si>
  <si>
    <t>Politidirektoratet</t>
  </si>
  <si>
    <t xml:space="preserve">Fritjof Nansensvei 16    </t>
  </si>
  <si>
    <t>91105884</t>
  </si>
  <si>
    <t>Apotek 1 Sandvika Storsenter 5123</t>
  </si>
  <si>
    <t>Brodtkorpsgate 7</t>
  </si>
  <si>
    <t>Sandvika Storsenter</t>
  </si>
  <si>
    <t>Apotek 1 Råde 5166</t>
  </si>
  <si>
    <t>Mosseveien 10</t>
  </si>
  <si>
    <t>Din Doktor AS</t>
  </si>
  <si>
    <t>Vollabakken 3</t>
  </si>
  <si>
    <t>Søndre Nordstrand legesenter</t>
  </si>
  <si>
    <t>Holmlia senterv 10</t>
  </si>
  <si>
    <t>Legene på Tårnplass</t>
  </si>
  <si>
    <t>Chr.Michelsensgt 1-3</t>
  </si>
  <si>
    <t>5012</t>
  </si>
  <si>
    <t>Helsetorget</t>
  </si>
  <si>
    <t>Vestre Torggt 8</t>
  </si>
  <si>
    <t>Bergsaker Riise Ma. lege</t>
  </si>
  <si>
    <t>Dalbakkvn 66</t>
  </si>
  <si>
    <t>Det Blå Huset legesenter</t>
  </si>
  <si>
    <t>Raveien 6A</t>
  </si>
  <si>
    <t>Oasen Vaksinasjonssenter A/S</t>
  </si>
  <si>
    <t>Samnanger helsetun</t>
  </si>
  <si>
    <t>Tyssevegen 217</t>
  </si>
  <si>
    <t>Masfjorden legekontor</t>
  </si>
  <si>
    <t>Vossamed legesenter/Wick Legepraksis AS</t>
  </si>
  <si>
    <t>Vangsgata 22B</t>
  </si>
  <si>
    <t>Vitusapotek Sandvika</t>
  </si>
  <si>
    <t>Leif Tronstads pl 6</t>
  </si>
  <si>
    <t>Apotek 1 Amanda</t>
  </si>
  <si>
    <t>Longhammarvn 27</t>
  </si>
  <si>
    <t>Nøste legekontor</t>
  </si>
  <si>
    <t>Baches v 97</t>
  </si>
  <si>
    <t>Porsgrunn legesenter</t>
  </si>
  <si>
    <t>Augestadvn 7</t>
  </si>
  <si>
    <t>3 leger</t>
  </si>
  <si>
    <t>St. Olavsgt 28</t>
  </si>
  <si>
    <t>Sunnfjord medisinske senter</t>
  </si>
  <si>
    <t>Hans Blomgt. 39</t>
  </si>
  <si>
    <t xml:space="preserve">Legegruppa SMS                          </t>
  </si>
  <si>
    <t>6900</t>
  </si>
  <si>
    <t>Førde legesenter AS</t>
  </si>
  <si>
    <t>Leirskarvegen 10</t>
  </si>
  <si>
    <t>Apotek 1 Åsane</t>
  </si>
  <si>
    <t>Åsane senter 42</t>
  </si>
  <si>
    <t>Allmenn Medisinsk Senter</t>
  </si>
  <si>
    <t>Søråsbrotet 9</t>
  </si>
  <si>
    <t>Kipervika legesenter AS</t>
  </si>
  <si>
    <t>K.Wilhelmsgt 24/26</t>
  </si>
  <si>
    <t>Vitusapotek Lillestrøm Torv</t>
  </si>
  <si>
    <t>Teatergt 14</t>
  </si>
  <si>
    <t>Apotek 1 Løven Kr sand 5276</t>
  </si>
  <si>
    <t>Markensgt. 25 B</t>
  </si>
  <si>
    <t>Lillemarkens</t>
  </si>
  <si>
    <t>Boots Apotek Gjerdrum</t>
  </si>
  <si>
    <t>Vestvangvn 6 AVD.118</t>
  </si>
  <si>
    <t>Apotek 1 Flåten</t>
  </si>
  <si>
    <t>Prestegardskogen 2</t>
  </si>
  <si>
    <t>Borgen legesenter</t>
  </si>
  <si>
    <t>Theodor Dahls v 1</t>
  </si>
  <si>
    <t>Danmarksplass legesenter</t>
  </si>
  <si>
    <t>Fjøsangervn 51</t>
  </si>
  <si>
    <t>5054</t>
  </si>
  <si>
    <t>Boknatunvn 39</t>
  </si>
  <si>
    <t>Klinikk for Alle AS</t>
  </si>
  <si>
    <t>Sandakerveien 109-111</t>
  </si>
  <si>
    <t>Avd. Storo</t>
  </si>
  <si>
    <t>Vitusapotek Kilen</t>
  </si>
  <si>
    <t>Kilengt 18</t>
  </si>
  <si>
    <t>Apotek 1 Østbyen 5195</t>
  </si>
  <si>
    <t>Ringgata 53</t>
  </si>
  <si>
    <t>Utstillingsplassen</t>
  </si>
  <si>
    <t>NMD Vitusapotek Hinna Park</t>
  </si>
  <si>
    <t>Jåttåvågv 7</t>
  </si>
  <si>
    <t>4020</t>
  </si>
  <si>
    <t>Boots apotek Tananger</t>
  </si>
  <si>
    <t>Skibmannsvn 3</t>
  </si>
  <si>
    <t>Ankerplassen  -  Avd.nr 161</t>
  </si>
  <si>
    <t>Nordhordland legevakt</t>
  </si>
  <si>
    <t>Kvassnesvn 48 A</t>
  </si>
  <si>
    <t>Legehuset Varden</t>
  </si>
  <si>
    <t>Brakevn 2</t>
  </si>
  <si>
    <t>5141</t>
  </si>
  <si>
    <t>Nøtterøy legesenter</t>
  </si>
  <si>
    <t>Danholmen 3</t>
  </si>
  <si>
    <t>Telemark Vaksinasjonssenter AS</t>
  </si>
  <si>
    <t>Byfogd Pausgt 10</t>
  </si>
  <si>
    <t>Åslyveien 21</t>
  </si>
  <si>
    <t>Avd 2420</t>
  </si>
  <si>
    <t>Sentrum Legesenter</t>
  </si>
  <si>
    <t>Elvarheimgt.10C</t>
  </si>
  <si>
    <t>Boots apotek Nannestad</t>
  </si>
  <si>
    <t>Ekervn.5</t>
  </si>
  <si>
    <t>Avd.nr 152</t>
  </si>
  <si>
    <t>HMS Senteret Stjørdal AS</t>
  </si>
  <si>
    <t>Lille Grensen legesenter</t>
  </si>
  <si>
    <t>Lille Grensen 3</t>
  </si>
  <si>
    <t>Apotek 1 Maxi</t>
  </si>
  <si>
    <t>Gravarsveien 7</t>
  </si>
  <si>
    <t>Apotek 1 Gulskogen 5167</t>
  </si>
  <si>
    <t>Guldlisten 35</t>
  </si>
  <si>
    <t>Klosterhagen legesenter</t>
  </si>
  <si>
    <t>Birgittesgt 17</t>
  </si>
  <si>
    <t>Bøverbru legekontor</t>
  </si>
  <si>
    <t>Gimlevn 24</t>
  </si>
  <si>
    <t>BØVERBRU</t>
  </si>
  <si>
    <t>Froland legesenter</t>
  </si>
  <si>
    <t>Furuvegen 1</t>
  </si>
  <si>
    <t>Tåsenklinikken DA</t>
  </si>
  <si>
    <t>Kaj Munks v 41</t>
  </si>
  <si>
    <t>Fenring legesenter</t>
  </si>
  <si>
    <t>Vitusapotek Mortensrud</t>
  </si>
  <si>
    <t>Loftsrudvn 6</t>
  </si>
  <si>
    <t>Vitusapotek Oslo City</t>
  </si>
  <si>
    <t>Stenersgt 1E , plan 2</t>
  </si>
  <si>
    <t>Knarvik allmennlegepraksis</t>
  </si>
  <si>
    <t>Kvernhusmyrane 9</t>
  </si>
  <si>
    <t>Flattum legesenter</t>
  </si>
  <si>
    <t>Hønengt 70</t>
  </si>
  <si>
    <t>Boots apotek Greverud</t>
  </si>
  <si>
    <t>Flåtestad 3</t>
  </si>
  <si>
    <t>Avd.124</t>
  </si>
  <si>
    <t>Hjalmar Wessels vei 10</t>
  </si>
  <si>
    <t>Kommunelegekontoret i Ås</t>
  </si>
  <si>
    <t>Os Allmenpraksis</t>
  </si>
  <si>
    <t>Holtbrekka 7</t>
  </si>
  <si>
    <t>Apotek 1 Hareid</t>
  </si>
  <si>
    <t>Kjøpmannsgata</t>
  </si>
  <si>
    <t>Apotek 1 Kopervik</t>
  </si>
  <si>
    <t>Hovedgaten 35</t>
  </si>
  <si>
    <t>Løken legekontor</t>
  </si>
  <si>
    <t>Hølandsveien 2008</t>
  </si>
  <si>
    <t>LØKEN</t>
  </si>
  <si>
    <t>Apotek 1 Moa Gård</t>
  </si>
  <si>
    <t>Langelandsvegen 51</t>
  </si>
  <si>
    <t>Boots apotek Hundvåg</t>
  </si>
  <si>
    <t>Hundvågvn 47</t>
  </si>
  <si>
    <t>Apotek 1 Kvadrat</t>
  </si>
  <si>
    <t>Gamle Stokkav. 1</t>
  </si>
  <si>
    <t>Apotek 1 Ski Storsenter 5141</t>
  </si>
  <si>
    <t>Klepp og Time legevaktsentral</t>
  </si>
  <si>
    <t>Olav Hålandsgt 2</t>
  </si>
  <si>
    <t>Klepp Helsestasjon, 2.etg</t>
  </si>
  <si>
    <t>Linderudklinikken AS</t>
  </si>
  <si>
    <t>NMD Vitusapotek Trondheim Torg</t>
  </si>
  <si>
    <t>Kongens g 11</t>
  </si>
  <si>
    <t>Gåseholmen Helsesenter AS</t>
  </si>
  <si>
    <t>Barbros gt 13 B</t>
  </si>
  <si>
    <t>Medisinsk Senter As</t>
  </si>
  <si>
    <t>Vestfjordgt 4</t>
  </si>
  <si>
    <t>Apotek 1 Hovenga 5142</t>
  </si>
  <si>
    <t>Meldal legekontor</t>
  </si>
  <si>
    <t>NMD Vitusapotek Gullgruven 301</t>
  </si>
  <si>
    <t>Liamyrane 1</t>
  </si>
  <si>
    <t>T.HolagerA/S avd Tønsberg Reiseklinikk</t>
  </si>
  <si>
    <t>Kilengt.18</t>
  </si>
  <si>
    <t>Nord-Fron helsestasjon</t>
  </si>
  <si>
    <t>Nordre Byre 17</t>
  </si>
  <si>
    <t>Tananger helsestasjon</t>
  </si>
  <si>
    <t>Apotek 1 Moholt</t>
  </si>
  <si>
    <t>Vegamot 8 C</t>
  </si>
  <si>
    <t>7049</t>
  </si>
  <si>
    <t>Apotek 1 Lagunen</t>
  </si>
  <si>
    <t>Laguneveien 1</t>
  </si>
  <si>
    <t>StorOklinikken DA</t>
  </si>
  <si>
    <t>Vitaminveien 7-9</t>
  </si>
  <si>
    <t>Apotek 1 Trekanten Asker 5201</t>
  </si>
  <si>
    <t>Knud Askers v 26</t>
  </si>
  <si>
    <t>Apotek 1 Buskerud Storsenter 5138</t>
  </si>
  <si>
    <t>Sandstranda 24</t>
  </si>
  <si>
    <t>KROKSTADELVA</t>
  </si>
  <si>
    <t>Jessheim Interkommunale legevakt</t>
  </si>
  <si>
    <t>Trondheimsvn 60</t>
  </si>
  <si>
    <t>Apotek 1 Holmen 5168</t>
  </si>
  <si>
    <t>Vogellund 6</t>
  </si>
  <si>
    <t>Vitusapotek Colosseum</t>
  </si>
  <si>
    <t>Sørkedalsveien 10 B</t>
  </si>
  <si>
    <t>Vitusapotek Vinterbro</t>
  </si>
  <si>
    <t>Sjøskogvn 7</t>
  </si>
  <si>
    <t>VINTERBRO</t>
  </si>
  <si>
    <t>Medco BHT A/S</t>
  </si>
  <si>
    <t>Risavika Havnering 14</t>
  </si>
  <si>
    <t>Arkaden Legesenter</t>
  </si>
  <si>
    <t>Arkaden Senter</t>
  </si>
  <si>
    <t>Vitusapotek Maxis</t>
  </si>
  <si>
    <t>Vestervn 44</t>
  </si>
  <si>
    <t>Bygdarbøen legesenter</t>
  </si>
  <si>
    <t>Bygdarbøen 2</t>
  </si>
  <si>
    <t>Apotek 1 Roseby</t>
  </si>
  <si>
    <t>Lingedalsvn 6-10</t>
  </si>
  <si>
    <t>Fromreide legesenter</t>
  </si>
  <si>
    <t>Skutlevika 3</t>
  </si>
  <si>
    <t>5314</t>
  </si>
  <si>
    <t>KJERRGARDEN</t>
  </si>
  <si>
    <t>Bedriftshelsen</t>
  </si>
  <si>
    <t>Borgeskogen 5</t>
  </si>
  <si>
    <t>Langbølgen legesenter ANS</t>
  </si>
  <si>
    <t>Langbølgen 11</t>
  </si>
  <si>
    <t>Kasperv.22</t>
  </si>
  <si>
    <t>Helsetjenesten for asylsøkere</t>
  </si>
  <si>
    <t>Vitusapotek Lund Kristiansand</t>
  </si>
  <si>
    <t>Industrig 1</t>
  </si>
  <si>
    <t>NMD Vitusapotek Kristiansund</t>
  </si>
  <si>
    <t>Konsul Knudtzons gt 8</t>
  </si>
  <si>
    <t>Apotek 1 Tåsen Senter 5175</t>
  </si>
  <si>
    <t>Kaj Munks vei 41</t>
  </si>
  <si>
    <t>Rauma sjukeheim</t>
  </si>
  <si>
    <t>Ørjavn 36</t>
  </si>
  <si>
    <t>6320</t>
  </si>
  <si>
    <t>ISFJORDEN</t>
  </si>
  <si>
    <t>Byporten Legesenter</t>
  </si>
  <si>
    <t>Jernbanetorget 6</t>
  </si>
  <si>
    <t>Rotneslegene A/S</t>
  </si>
  <si>
    <t>Stasjonsvn 45</t>
  </si>
  <si>
    <t>Klokkerbakken legekontor</t>
  </si>
  <si>
    <t>Myntgt 4</t>
  </si>
  <si>
    <t>Rennebu legekontor</t>
  </si>
  <si>
    <t>Gml.Kongev 39 A</t>
  </si>
  <si>
    <t>Apotek 1 Haugerud 5244</t>
  </si>
  <si>
    <t>Haugerudsenteret 1</t>
  </si>
  <si>
    <t>Kongsberg interkommunale legevakt</t>
  </si>
  <si>
    <t>Wergelandsvei 3</t>
  </si>
  <si>
    <t>Apotek 1 Hvaler 5290</t>
  </si>
  <si>
    <t>Norderhaugveien 16</t>
  </si>
  <si>
    <t>NMD Vitusapotek Hommersåk 528</t>
  </si>
  <si>
    <t>Kaiveien 27</t>
  </si>
  <si>
    <t>Apotek 1 Handelsparken Lyngdal</t>
  </si>
  <si>
    <t>Fiboveien 1</t>
  </si>
  <si>
    <t>Refstad Transittmottak</t>
  </si>
  <si>
    <t>Sinsenvn 76</t>
  </si>
  <si>
    <t>Kragsgata legesenter</t>
  </si>
  <si>
    <t>Helsenaustet Reisemedisin</t>
  </si>
  <si>
    <t>Havnev 3</t>
  </si>
  <si>
    <t>Svingen legesenter</t>
  </si>
  <si>
    <t>Nymosvingen 2</t>
  </si>
  <si>
    <t xml:space="preserve">lege </t>
  </si>
  <si>
    <t>Veitvet Apotek</t>
  </si>
  <si>
    <t>Innherred HMS</t>
  </si>
  <si>
    <t>Johannes Bruns gt 9</t>
  </si>
  <si>
    <t>Tjølling familiesenter - helsestasjon</t>
  </si>
  <si>
    <t>Håkestadvn 3</t>
  </si>
  <si>
    <t>Nærøy legekontor</t>
  </si>
  <si>
    <t>Idrettsvegen</t>
  </si>
  <si>
    <t>Levanger helsestasjon</t>
  </si>
  <si>
    <t>Håkon dg gt 30</t>
  </si>
  <si>
    <t xml:space="preserve">Barne-og familieenheten                 </t>
  </si>
  <si>
    <t>Apotek 1 Promenaden AS</t>
  </si>
  <si>
    <t>Kvernhusmyrane 15</t>
  </si>
  <si>
    <t>Torvet Apotek</t>
  </si>
  <si>
    <t>Stasjonsgt 27</t>
  </si>
  <si>
    <t>Vestmo Behandlingssenter</t>
  </si>
  <si>
    <t>Vestmoa 27</t>
  </si>
  <si>
    <t>Kalfaret legesenter</t>
  </si>
  <si>
    <t>Kalfarveien 20</t>
  </si>
  <si>
    <t>5018</t>
  </si>
  <si>
    <t>Apotek 1 Galleriet</t>
  </si>
  <si>
    <t>Torgallmenningen 8</t>
  </si>
  <si>
    <t>Apotek 1 Molde</t>
  </si>
  <si>
    <t xml:space="preserve">Torget 1   </t>
  </si>
  <si>
    <t>Moldetorget</t>
  </si>
  <si>
    <t>Kommunelegekontoret i Sandefjord</t>
  </si>
  <si>
    <t>Boots apotek Svelvik</t>
  </si>
  <si>
    <t>Storgt 92</t>
  </si>
  <si>
    <t>Avd.nr 211</t>
  </si>
  <si>
    <t>Oslo Sporveier AS</t>
  </si>
  <si>
    <t>Storovn 25</t>
  </si>
  <si>
    <t>4.etg</t>
  </si>
  <si>
    <t>22084000</t>
  </si>
  <si>
    <t>Apotek 1 Kilden</t>
  </si>
  <si>
    <t>Gartnerveien 15</t>
  </si>
  <si>
    <t>Gran Legesenter</t>
  </si>
  <si>
    <t>Hovsveien 4</t>
  </si>
  <si>
    <t>Nordseter legekontor</t>
  </si>
  <si>
    <t>Ivar Knutsonsv 58</t>
  </si>
  <si>
    <t>Bekkestua helsestasjon</t>
  </si>
  <si>
    <t>Gml. Ringeriksv 43</t>
  </si>
  <si>
    <t>Nittedal Bedriftshelsetjeneste</t>
  </si>
  <si>
    <t>Vøyenenga Legesenter</t>
  </si>
  <si>
    <t>Svelvik Helsetjenester AS</t>
  </si>
  <si>
    <t>Sjøsanden legesenter</t>
  </si>
  <si>
    <t>Hollendergt 3</t>
  </si>
  <si>
    <t>4514</t>
  </si>
  <si>
    <t>Tvedestrand legesenter</t>
  </si>
  <si>
    <t>Hovedgata 42</t>
  </si>
  <si>
    <t>Boots apotek Tårnåsen</t>
  </si>
  <si>
    <t>Valhallavn.70</t>
  </si>
  <si>
    <t>Avd.nr 250</t>
  </si>
  <si>
    <t>TÅRNÅSEN</t>
  </si>
  <si>
    <t>Elkem Solar AS</t>
  </si>
  <si>
    <t>Fiskåv. 100</t>
  </si>
  <si>
    <t>BHT</t>
  </si>
  <si>
    <t>Øvrebyen legesenter</t>
  </si>
  <si>
    <t>NMD Vitusapotek Vossevangen</t>
  </si>
  <si>
    <t>Vangsgt 22 C</t>
  </si>
  <si>
    <t>Heddalsvn 11</t>
  </si>
  <si>
    <t>Avd 2430</t>
  </si>
  <si>
    <t>Vitusapotek Apotek Enebakk</t>
  </si>
  <si>
    <t>Sagstuveien 1</t>
  </si>
  <si>
    <t>Vågsentret</t>
  </si>
  <si>
    <t>YTRE ENEBAKK</t>
  </si>
  <si>
    <t>Vasegård Mogens lege</t>
  </si>
  <si>
    <t>Øyraplassen 6</t>
  </si>
  <si>
    <t>Boots apotek Revetal</t>
  </si>
  <si>
    <t>Kåpeveien 7</t>
  </si>
  <si>
    <t>Avd.nr 209</t>
  </si>
  <si>
    <t>Apotek 1 Amfi Flekkefjord</t>
  </si>
  <si>
    <t>Jernbanevegen 12</t>
  </si>
  <si>
    <t>Moerveien legesenter</t>
  </si>
  <si>
    <t>Moerv 14</t>
  </si>
  <si>
    <t>Apotek 1 Frogner 5468</t>
  </si>
  <si>
    <t>Frognervn 40</t>
  </si>
  <si>
    <t>Rykkinn legekontor</t>
  </si>
  <si>
    <t>NMD Vitusapotek Leirvik</t>
  </si>
  <si>
    <t>Torgbakken 2</t>
  </si>
  <si>
    <t>Klipra helsestasjon</t>
  </si>
  <si>
    <t>Rudsødegårdsvn 22</t>
  </si>
  <si>
    <t>Bedriftshelsetjeneste AS</t>
  </si>
  <si>
    <t>Kongsvn 4</t>
  </si>
  <si>
    <t>Storsentret legekontor</t>
  </si>
  <si>
    <t>N.K.S. Kvamsgrindkollektivet</t>
  </si>
  <si>
    <t>Bratsbergvn 255</t>
  </si>
  <si>
    <t>Bydel Grünerløkka Sofienberg</t>
  </si>
  <si>
    <t>Lakkegt 79</t>
  </si>
  <si>
    <t>Orkanger Legesenter</t>
  </si>
  <si>
    <t>NMD Vitusapotek Hallset</t>
  </si>
  <si>
    <t>Selsbakkv 37</t>
  </si>
  <si>
    <t>Vitusapotek Magasinet</t>
  </si>
  <si>
    <t>Nedre Storg 2</t>
  </si>
  <si>
    <t>Sunndal Legesenter</t>
  </si>
  <si>
    <t>Mongstugt.5</t>
  </si>
  <si>
    <t>Apotek 1 Sotra AS</t>
  </si>
  <si>
    <t>Sartorvegen 8</t>
  </si>
  <si>
    <t>Sartor Helsehus</t>
  </si>
  <si>
    <t>NTNU, HMS-Seksjon</t>
  </si>
  <si>
    <t>Sverresgt. 12</t>
  </si>
  <si>
    <t>Akrinn 6 etg.</t>
  </si>
  <si>
    <t>7034</t>
  </si>
  <si>
    <t>Kriminalomsorgen Ullersmo fengsel</t>
  </si>
  <si>
    <t>Ullersmovn 2</t>
  </si>
  <si>
    <t>Ullersmo fengsel</t>
  </si>
  <si>
    <t>Kriminalomsorgen Stavanger fengsel</t>
  </si>
  <si>
    <t>Grødemveien 30</t>
  </si>
  <si>
    <t xml:space="preserve">Stavanger fengsel                       </t>
  </si>
  <si>
    <t>4029</t>
  </si>
  <si>
    <t>Vaksinasjonskontoret i Larvik</t>
  </si>
  <si>
    <t>Greveveien 16</t>
  </si>
  <si>
    <t>Larvik Legevakt</t>
  </si>
  <si>
    <t>Skanska Norge AS</t>
  </si>
  <si>
    <t>Lakkegata 53</t>
  </si>
  <si>
    <t>Fyrstikktorget helsestasjon</t>
  </si>
  <si>
    <t>Karoline Kristiansens v 6</t>
  </si>
  <si>
    <t>Stamina Helse Bergen</t>
  </si>
  <si>
    <t>Minde alle 35</t>
  </si>
  <si>
    <t>5068</t>
  </si>
  <si>
    <t>Apotek 1 Nordbyen 5127</t>
  </si>
  <si>
    <t>Yttersøvn.2</t>
  </si>
  <si>
    <t>Lillehammer sykehjem</t>
  </si>
  <si>
    <t>Gudbrandsdalvn 235</t>
  </si>
  <si>
    <t>Kvam legesenter</t>
  </si>
  <si>
    <t>Mekvn.13</t>
  </si>
  <si>
    <t>6411</t>
  </si>
  <si>
    <t>Boots apotek Bekkestua</t>
  </si>
  <si>
    <t>Gml. Ringeriksvn. 34</t>
  </si>
  <si>
    <t>Avd.nr 212</t>
  </si>
  <si>
    <t>Bryn Helsestasjon</t>
  </si>
  <si>
    <t>Kirkegårdsvn 3</t>
  </si>
  <si>
    <t>Skudeneshavn legesenter</t>
  </si>
  <si>
    <t>Vestfold Migrasjonshelsesenter</t>
  </si>
  <si>
    <t>Grev Wedelsgt 10</t>
  </si>
  <si>
    <t>Vitusapotek Tuven</t>
  </si>
  <si>
    <t>Tuvenbøygen 2</t>
  </si>
  <si>
    <t>Ruseløkka skole</t>
  </si>
  <si>
    <t>Løkkevn 15</t>
  </si>
  <si>
    <t>Vitusapotek Vormsund</t>
  </si>
  <si>
    <t>Taterudbakken 4</t>
  </si>
  <si>
    <t>Amfi Eurosenteret</t>
  </si>
  <si>
    <t>VORMSUND</t>
  </si>
  <si>
    <t>Kilen apotek</t>
  </si>
  <si>
    <t>Hegnasletta 5</t>
  </si>
  <si>
    <t>Nydalsveien 21</t>
  </si>
  <si>
    <t>Funkis Huset</t>
  </si>
  <si>
    <t>Eidsvoldsgt 45</t>
  </si>
  <si>
    <t>4307</t>
  </si>
  <si>
    <t>Vitusapotek Kragerø</t>
  </si>
  <si>
    <t>Kirkegt 15</t>
  </si>
  <si>
    <t>Aleris Helse AS Bergen</t>
  </si>
  <si>
    <t>Marken 34</t>
  </si>
  <si>
    <t>Vitusapotek Kjelsås</t>
  </si>
  <si>
    <t>Kjelsåsveien 160</t>
  </si>
  <si>
    <t>Sjøsiden legesenter</t>
  </si>
  <si>
    <t>Mellomila 76</t>
  </si>
  <si>
    <t>Strandebarm legekontor</t>
  </si>
  <si>
    <t>Tangeråshagen 1</t>
  </si>
  <si>
    <t>5630</t>
  </si>
  <si>
    <t>STRANDEBARM</t>
  </si>
  <si>
    <t>Fjellsiden legesenter</t>
  </si>
  <si>
    <t>Kalfarvn 31</t>
  </si>
  <si>
    <t>Apotek 1 Åkra</t>
  </si>
  <si>
    <t>Tungarden 1</t>
  </si>
  <si>
    <t>Amfisentret</t>
  </si>
  <si>
    <t>Apotek 1 Kongsvinger 5111</t>
  </si>
  <si>
    <t>Tronsmos veg 8</t>
  </si>
  <si>
    <t>Sentrum reisemedisin</t>
  </si>
  <si>
    <t>Strandgt.6</t>
  </si>
  <si>
    <t>Apotek 1 Straen</t>
  </si>
  <si>
    <t>Lars Hertervigsgt 6</t>
  </si>
  <si>
    <t>Listalegene AS</t>
  </si>
  <si>
    <t>Abrahamberges v 5</t>
  </si>
  <si>
    <t xml:space="preserve">Arctandergården                         </t>
  </si>
  <si>
    <t>4560</t>
  </si>
  <si>
    <t>VANSE</t>
  </si>
  <si>
    <t>Hillevågsdoktoren</t>
  </si>
  <si>
    <t>Gartnervn 15  5.etg</t>
  </si>
  <si>
    <t>Apotek 1 Østre</t>
  </si>
  <si>
    <t>Søren R. Thornæs v 19</t>
  </si>
  <si>
    <t>Boots Apotek Lande</t>
  </si>
  <si>
    <t>Vestrev. 4</t>
  </si>
  <si>
    <t>Lande senter-Avd.nr. 213</t>
  </si>
  <si>
    <t>Boots apotek Orkla</t>
  </si>
  <si>
    <t>Orkdalsvn 58</t>
  </si>
  <si>
    <t>Arkaden - Legesenter AS</t>
  </si>
  <si>
    <t>Skippergt 31</t>
  </si>
  <si>
    <t>Apotek 1 Giske</t>
  </si>
  <si>
    <t>Valderøyvegen 1166</t>
  </si>
  <si>
    <t>Jongsåsveien 4</t>
  </si>
  <si>
    <t>Avd 2220</t>
  </si>
  <si>
    <t>Apotek 1 Elefanten Lade</t>
  </si>
  <si>
    <t>Haakon VII gt 9</t>
  </si>
  <si>
    <t>Bender Anette Lege</t>
  </si>
  <si>
    <t>Oscars gt.12</t>
  </si>
  <si>
    <t>Apotek 1 Klæbu</t>
  </si>
  <si>
    <t>Ljosheimvn 2</t>
  </si>
  <si>
    <t>Vitusapotek CC Vest</t>
  </si>
  <si>
    <t>Lilleakerveien 16</t>
  </si>
  <si>
    <t>Preventia medisinske senter</t>
  </si>
  <si>
    <t>Pilestredet 17</t>
  </si>
  <si>
    <t>Norheimsund legesenter</t>
  </si>
  <si>
    <t>Bønes Helsestasjon</t>
  </si>
  <si>
    <t>Moltu Einar lege</t>
  </si>
  <si>
    <t>Ila Skole</t>
  </si>
  <si>
    <t>Mellomlia 7/9</t>
  </si>
  <si>
    <t>Furusethjemmet</t>
  </si>
  <si>
    <t>Trygve Liesplass 1</t>
  </si>
  <si>
    <t>Kommunelegekontoret i Fræna</t>
  </si>
  <si>
    <t>Sykehusapoteket Moss - 24</t>
  </si>
  <si>
    <t>Per Gynts v 78</t>
  </si>
  <si>
    <t>Krambua legesenter</t>
  </si>
  <si>
    <t>Fjøsangervn 215</t>
  </si>
  <si>
    <t>5073</t>
  </si>
  <si>
    <t>Bygdelegene</t>
  </si>
  <si>
    <t>Boots apotek Kilden</t>
  </si>
  <si>
    <t>Holt Vestvollen legekontor</t>
  </si>
  <si>
    <t>Prost Stabelsv 6</t>
  </si>
  <si>
    <t>Høvdinggården legekontor</t>
  </si>
  <si>
    <t>Høvdingvn 10</t>
  </si>
  <si>
    <t>Volvat medisinske senter</t>
  </si>
  <si>
    <t>Borgenvn 2A</t>
  </si>
  <si>
    <t>Din Lege AS</t>
  </si>
  <si>
    <t>Fr. Stangsgt. 11-13</t>
  </si>
  <si>
    <t>Vidsyn legekontor</t>
  </si>
  <si>
    <t>Kongens gt 21</t>
  </si>
  <si>
    <t>Nærbø legekontor</t>
  </si>
  <si>
    <t>Nydalen legesenter</t>
  </si>
  <si>
    <t>Gullhaug torg 1</t>
  </si>
  <si>
    <t>Agder Arbeidsmiljø IKS</t>
  </si>
  <si>
    <t>Bedriftsvn 9</t>
  </si>
  <si>
    <t>Krøgenes</t>
  </si>
  <si>
    <t>Revetal legekontor</t>
  </si>
  <si>
    <t>Revetalgt. 8</t>
  </si>
  <si>
    <t>Eidsbergvn 43</t>
  </si>
  <si>
    <t>Avd 2320</t>
  </si>
  <si>
    <t>Apotek 1 City Syd</t>
  </si>
  <si>
    <t>Østre Rosten 28</t>
  </si>
  <si>
    <t>Vitusapotek Blindern</t>
  </si>
  <si>
    <t>Problemveien 9</t>
  </si>
  <si>
    <t>Vitusapotek Volvat Oslo</t>
  </si>
  <si>
    <t>Boots apotek Molde</t>
  </si>
  <si>
    <t>Storg 23</t>
  </si>
  <si>
    <t>St.Hanshaugen omsorgsenter</t>
  </si>
  <si>
    <t>Colletts gate 52</t>
  </si>
  <si>
    <t>Apotek Aurskog AS</t>
  </si>
  <si>
    <t>Aurskog senter</t>
  </si>
  <si>
    <t>Rusmiddeletaten-Feltpleien Frelsesarmeen</t>
  </si>
  <si>
    <t>Urtegata 16A</t>
  </si>
  <si>
    <t>Sanitetskontoret Sessvollmoen</t>
  </si>
  <si>
    <t>Sykestua LOGUKS</t>
  </si>
  <si>
    <t>Apotek 1 Skøyen 5251</t>
  </si>
  <si>
    <t>Hovfaret 17</t>
  </si>
  <si>
    <t>Bamble helsestasjon</t>
  </si>
  <si>
    <t>Boots apotek Moss</t>
  </si>
  <si>
    <t>Dronningensgt 3 A</t>
  </si>
  <si>
    <t>Avd.nr 214</t>
  </si>
  <si>
    <t>Ullensvang herad</t>
  </si>
  <si>
    <t>Fakturamottak</t>
  </si>
  <si>
    <t>Boots apotek Høvik</t>
  </si>
  <si>
    <t>O.H.Bangsv 17</t>
  </si>
  <si>
    <t>Avd.nr 172</t>
  </si>
  <si>
    <t>Furuhuset helsestasjon</t>
  </si>
  <si>
    <t>Ulsholtvn 31</t>
  </si>
  <si>
    <t>Gatehospitalet</t>
  </si>
  <si>
    <t>Borggt 2</t>
  </si>
  <si>
    <t>Medica legesenter</t>
  </si>
  <si>
    <t>Sandviksvn 176</t>
  </si>
  <si>
    <t>Sandvika Storsenter 4 etg</t>
  </si>
  <si>
    <t>Vitusapotek Sørbyen</t>
  </si>
  <si>
    <t>Valdresvn 6</t>
  </si>
  <si>
    <t>Apotek 1 Nittedal 5242</t>
  </si>
  <si>
    <t>Mattias Skyttersvei 2</t>
  </si>
  <si>
    <t>Apotek 1 Stjørdal</t>
  </si>
  <si>
    <t>Kjøpmannsgt 36</t>
  </si>
  <si>
    <t>Mayo legeklinikk</t>
  </si>
  <si>
    <t>Prinsegt 11</t>
  </si>
  <si>
    <t>Boots apotek Saupstad</t>
  </si>
  <si>
    <t>Saupstadringen 7</t>
  </si>
  <si>
    <t>NMD Vitusapotek Laguneparken</t>
  </si>
  <si>
    <t>Laguneveien 9</t>
  </si>
  <si>
    <t>Vormsund Legekontor</t>
  </si>
  <si>
    <t>Taterudbakken 1</t>
  </si>
  <si>
    <t>Hordaland Legevakt</t>
  </si>
  <si>
    <t>Kvassnesvn 48A</t>
  </si>
  <si>
    <t>Sykehusapo ved Rikshospitalet - 42</t>
  </si>
  <si>
    <t>Sognsvannvn 20</t>
  </si>
  <si>
    <t>Hjelmen Arnhild Marie lege</t>
  </si>
  <si>
    <t>Bjørnsonsgt 29</t>
  </si>
  <si>
    <t>5052</t>
  </si>
  <si>
    <t>Hinna helsestasjon</t>
  </si>
  <si>
    <t>Jåttåvågveien 7</t>
  </si>
  <si>
    <t xml:space="preserve">Hinna Park, E bygget 4 etg.             </t>
  </si>
  <si>
    <t>Helsestasjon for rusmisbrukere</t>
  </si>
  <si>
    <t>Kongsgt 47-49</t>
  </si>
  <si>
    <t xml:space="preserve">Rehabiliteringsseksjon                  </t>
  </si>
  <si>
    <t>Armauer Hansens v 20</t>
  </si>
  <si>
    <t>Helse Førde</t>
  </si>
  <si>
    <t>Gamle Vievegen 28</t>
  </si>
  <si>
    <t xml:space="preserve">Førde sentralsjukehus                   </t>
  </si>
  <si>
    <t>Helse Stavanger HF</t>
  </si>
  <si>
    <t>4019</t>
  </si>
  <si>
    <t>Annen Etasje Legesenter DA</t>
  </si>
  <si>
    <t>Hegnaslette 5</t>
  </si>
  <si>
    <t>Barstølvn 34</t>
  </si>
  <si>
    <t>Sykehusapoteket Ålesund avd Volda</t>
  </si>
  <si>
    <t xml:space="preserve">7332-                      </t>
  </si>
  <si>
    <t>Volda sykehus</t>
  </si>
  <si>
    <t>Centrum Vaksiner avd Forus</t>
  </si>
  <si>
    <t>Maskinvn 6</t>
  </si>
  <si>
    <t>4033</t>
  </si>
  <si>
    <t>Vitusapotek Odden</t>
  </si>
  <si>
    <t>Odden 1</t>
  </si>
  <si>
    <t>Torvet 3</t>
  </si>
  <si>
    <t>Avd 2230</t>
  </si>
  <si>
    <t>Stamina Helse Lillestrøm/Romerike</t>
  </si>
  <si>
    <t>Os legesenter</t>
  </si>
  <si>
    <t>Sentrumskvartalet</t>
  </si>
  <si>
    <t>Apotek 1 Haugenstua 5489</t>
  </si>
  <si>
    <t>Garver Ytterborgsv.98B</t>
  </si>
  <si>
    <t>Apotek 1 Askøy</t>
  </si>
  <si>
    <t>Kleppevn 110</t>
  </si>
  <si>
    <t>5308</t>
  </si>
  <si>
    <t>Apotek 1 Drøbak City 5177</t>
  </si>
  <si>
    <t>Holtervn 3</t>
  </si>
  <si>
    <t>Drøbak City Handlesenter</t>
  </si>
  <si>
    <t>Holmen Helsestasjon</t>
  </si>
  <si>
    <t>Holmensenteret</t>
  </si>
  <si>
    <t>Heggedal helsestasjon</t>
  </si>
  <si>
    <t>Heggedalsbakken 6</t>
  </si>
  <si>
    <t>Heggedalsenteret</t>
  </si>
  <si>
    <t>HEGGEDAL</t>
  </si>
  <si>
    <t>Borgen helsestasjon</t>
  </si>
  <si>
    <t>Vardefaret 4</t>
  </si>
  <si>
    <t>Borgen nærmiljøsenter</t>
  </si>
  <si>
    <t>BORGEN</t>
  </si>
  <si>
    <t>Hillevåg helsestasjon</t>
  </si>
  <si>
    <t>Gartnervn 41</t>
  </si>
  <si>
    <t>Romolslia helsestasjon</t>
  </si>
  <si>
    <t>Tamburhaugen 1</t>
  </si>
  <si>
    <t>7029</t>
  </si>
  <si>
    <t>Kystlegane AS</t>
  </si>
  <si>
    <t>Kyrkjegardsvn 6</t>
  </si>
  <si>
    <t>Asker legesenter</t>
  </si>
  <si>
    <t>Torvvn 12 C</t>
  </si>
  <si>
    <t>Apotek 1 Ski Amfi 5245</t>
  </si>
  <si>
    <t>Jernbaneveien 6</t>
  </si>
  <si>
    <t>Mandal Vaksinekontor</t>
  </si>
  <si>
    <t>Marnavn 33,  3.etg</t>
  </si>
  <si>
    <t xml:space="preserve">Helsestasjonen Amfi Senter              </t>
  </si>
  <si>
    <t>Bjørkelangen Med senter</t>
  </si>
  <si>
    <t>Haldenveien</t>
  </si>
  <si>
    <t>Oslo Barne og lungelegesenter</t>
  </si>
  <si>
    <t>Økernvn 99</t>
  </si>
  <si>
    <t>Tysvær kommune</t>
  </si>
  <si>
    <t>Pb 94</t>
  </si>
  <si>
    <t>5575</t>
  </si>
  <si>
    <t>Spesialistsenteret Pilestredet Park</t>
  </si>
  <si>
    <t>Pilestredet Park 12 A</t>
  </si>
  <si>
    <t>Stamina Helse avd. Kongsberg</t>
  </si>
  <si>
    <t>Tidemandsgt 2</t>
  </si>
  <si>
    <t>Pb 1006</t>
  </si>
  <si>
    <t>Evje legesenter</t>
  </si>
  <si>
    <t>Ljosheimvn 5</t>
  </si>
  <si>
    <t>Apotek 1 Nordstjernen Oslo</t>
  </si>
  <si>
    <t>Stortingsgata 6</t>
  </si>
  <si>
    <t>Apotek 1 Østfoldhallen 5140</t>
  </si>
  <si>
    <t>Dikevn 28</t>
  </si>
  <si>
    <t>Robrygga bedriftshelsetjeneste</t>
  </si>
  <si>
    <t>Apotek 1 Nydalen 5250</t>
  </si>
  <si>
    <t>Nydalsvn 33</t>
  </si>
  <si>
    <t>Fyrstikktorget legekontor A/S</t>
  </si>
  <si>
    <t>Karoline Kristiansens v 3 G</t>
  </si>
  <si>
    <t>Apotek 1 Romsås</t>
  </si>
  <si>
    <t>Romsås Senter 1</t>
  </si>
  <si>
    <t>Molde legevakt</t>
  </si>
  <si>
    <t>Veøygt 1</t>
  </si>
  <si>
    <t>Minde legepraksis</t>
  </si>
  <si>
    <t>Bendixens v 52</t>
  </si>
  <si>
    <t>5063</t>
  </si>
  <si>
    <t>Boots apotek Bislett</t>
  </si>
  <si>
    <t>Theresesgt 36</t>
  </si>
  <si>
    <t>Avd 205</t>
  </si>
  <si>
    <t>Legekontoret Sund senter</t>
  </si>
  <si>
    <t>Sund senter</t>
  </si>
  <si>
    <t>Nymoen Legekontor</t>
  </si>
  <si>
    <t>Nymoens Torg 9</t>
  </si>
  <si>
    <t>Haugesund kommune Gatenær</t>
  </si>
  <si>
    <t xml:space="preserve">Skårergt. 101 </t>
  </si>
  <si>
    <t>kjelleretg.</t>
  </si>
  <si>
    <t>5523</t>
  </si>
  <si>
    <t>Hå helsesenter-Vigrestad</t>
  </si>
  <si>
    <t>Stamina Helse Trondheim</t>
  </si>
  <si>
    <t>Havnegt 9</t>
  </si>
  <si>
    <t>Deltaklinikken</t>
  </si>
  <si>
    <t>Hammaren 23</t>
  </si>
  <si>
    <t>Legekontoret Fem Faste</t>
  </si>
  <si>
    <t>Verftsgt 10</t>
  </si>
  <si>
    <t>6416</t>
  </si>
  <si>
    <t>Gjerdrum legesenter DA</t>
  </si>
  <si>
    <t>Vitusapotek Froland</t>
  </si>
  <si>
    <t>Frolandssenteret 14</t>
  </si>
  <si>
    <t>Rygge kommune</t>
  </si>
  <si>
    <t>Larkollv 9</t>
  </si>
  <si>
    <t>Ryenhjemmet</t>
  </si>
  <si>
    <t>Solfjellshøgda 23</t>
  </si>
  <si>
    <t>Sunnfjord apotek</t>
  </si>
  <si>
    <t>Hestensgt 2</t>
  </si>
  <si>
    <t>Amfi Florø</t>
  </si>
  <si>
    <t>Apoteket i Son</t>
  </si>
  <si>
    <t>Kolåsveien 4</t>
  </si>
  <si>
    <t>SON</t>
  </si>
  <si>
    <t>Apotek 1 Svanen Hamar 5194</t>
  </si>
  <si>
    <t>Strandgt 43</t>
  </si>
  <si>
    <t>Vitusapotek Vestskogen</t>
  </si>
  <si>
    <t>Kjernåsveien 13 A</t>
  </si>
  <si>
    <t>VESTSKOGEN</t>
  </si>
  <si>
    <t>Apotek 1 Dokka 5278</t>
  </si>
  <si>
    <t>Jernbanegata 1</t>
  </si>
  <si>
    <t>Apotek 1 Sanden</t>
  </si>
  <si>
    <t>Store Elvegt. 11 B</t>
  </si>
  <si>
    <t>Apotek 1 Malvik</t>
  </si>
  <si>
    <t>Stasjonsvn 1</t>
  </si>
  <si>
    <t>7560</t>
  </si>
  <si>
    <t>VIKHAMMER</t>
  </si>
  <si>
    <t>Tjømegt 2</t>
  </si>
  <si>
    <t>Vitusapotek Gvarv</t>
  </si>
  <si>
    <t>Gvarvgata 39</t>
  </si>
  <si>
    <t>Boots apotek Hamar</t>
  </si>
  <si>
    <t>Aslaks Boltsgt 48</t>
  </si>
  <si>
    <t>Avd.nr 108</t>
  </si>
  <si>
    <t>Storgata 51</t>
  </si>
  <si>
    <t>Stamina Helse Sandnes</t>
  </si>
  <si>
    <t>Luramyrvn 65</t>
  </si>
  <si>
    <t>Vitusapotek Frederik Stangsgate</t>
  </si>
  <si>
    <t>Fredrik Stangsgt 11-13</t>
  </si>
  <si>
    <t>Saglia Legesenter</t>
  </si>
  <si>
    <t>Vestheimv 31</t>
  </si>
  <si>
    <t>Bj. Bjørnsonsplass 1</t>
  </si>
  <si>
    <t>Greåker legekontor DA</t>
  </si>
  <si>
    <t>Tamburv.7-9</t>
  </si>
  <si>
    <t>Arna legekontor</t>
  </si>
  <si>
    <t>Andreas Gjellesviksv 14</t>
  </si>
  <si>
    <t>Torpa Legekontor</t>
  </si>
  <si>
    <t>Nord-Torpvn 15</t>
  </si>
  <si>
    <t>AUST-TORPA</t>
  </si>
  <si>
    <t>Boots apotek Nardo</t>
  </si>
  <si>
    <t>Hans Baucks v 1</t>
  </si>
  <si>
    <t>7033</t>
  </si>
  <si>
    <t>Vitusapotek Byporten</t>
  </si>
  <si>
    <t>Vitusapotek Eidsvoll</t>
  </si>
  <si>
    <t>Vormavn 15</t>
  </si>
  <si>
    <t>Ingebrigtsen Nina Helene  lege</t>
  </si>
  <si>
    <t>Årstadvn 27</t>
  </si>
  <si>
    <t>5009</t>
  </si>
  <si>
    <t>Halden Felles Bedriftshelsetjeneste</t>
  </si>
  <si>
    <t>Skippergt 6/8</t>
  </si>
  <si>
    <t>Apotek 1 Holtanløkka 5279</t>
  </si>
  <si>
    <t>Granåsgården legekontor AS</t>
  </si>
  <si>
    <t>Teiealléen 1</t>
  </si>
  <si>
    <t>NAF-gården legekontor</t>
  </si>
  <si>
    <t>Brugata 18</t>
  </si>
  <si>
    <t>Kvernhusmyrane 20</t>
  </si>
  <si>
    <t>Risvollan helsestasjon</t>
  </si>
  <si>
    <t>Ingeborg Aas vei 2</t>
  </si>
  <si>
    <t xml:space="preserve">  4 etg</t>
  </si>
  <si>
    <t>Tørrkoppvn 6</t>
  </si>
  <si>
    <t>Avd 2340</t>
  </si>
  <si>
    <t>Hedrum familiesenter</t>
  </si>
  <si>
    <t>Kremleveien 5</t>
  </si>
  <si>
    <t>Fagerli Familiesenter</t>
  </si>
  <si>
    <t>Apotek 1 Brumunddal 5214</t>
  </si>
  <si>
    <t>Brugt 16</t>
  </si>
  <si>
    <t>Aleris sykehus og medisinsk senter</t>
  </si>
  <si>
    <t>Innherredsvn 7 D</t>
  </si>
  <si>
    <t>7014</t>
  </si>
  <si>
    <t>Apotek 1 Jessheim 5287</t>
  </si>
  <si>
    <t>Romsaas alle 1</t>
  </si>
  <si>
    <t>Helsestasjon for ungdom Grunerløkka</t>
  </si>
  <si>
    <t>Vitusapotek Herkules</t>
  </si>
  <si>
    <t>Ulefossveien 32</t>
  </si>
  <si>
    <t>Lindeberg legesenter As</t>
  </si>
  <si>
    <t>Jerikoveien 5</t>
  </si>
  <si>
    <t>Bryne legesenter</t>
  </si>
  <si>
    <t>Arne Garborgs v 15-18</t>
  </si>
  <si>
    <t>Apotek 1 Vøyenenga 5485</t>
  </si>
  <si>
    <t>Vøyenengtunet 2</t>
  </si>
  <si>
    <t>Vestre Aker helsestasjon</t>
  </si>
  <si>
    <t>Sørkedalsvn 150 B</t>
  </si>
  <si>
    <t>Humana Sandvika AS</t>
  </si>
  <si>
    <t>Elias Smiths vei 10</t>
  </si>
  <si>
    <t>v/Solsenteret 3. etg.</t>
  </si>
  <si>
    <t>Stamina Helse Ulsteinvik</t>
  </si>
  <si>
    <t>Stålhaugen 10</t>
  </si>
  <si>
    <t>Kriminalomsorgen Bjørgvin fengsel</t>
  </si>
  <si>
    <t>Olav Bjordals v 63</t>
  </si>
  <si>
    <t xml:space="preserve">Bjørgvin fengsel                        </t>
  </si>
  <si>
    <t>5111</t>
  </si>
  <si>
    <t>Legegruppen Kongsberg</t>
  </si>
  <si>
    <t>Skolegt 8</t>
  </si>
  <si>
    <t>Nardobakken 2</t>
  </si>
  <si>
    <t>7032</t>
  </si>
  <si>
    <t>Feyersgate 7</t>
  </si>
  <si>
    <t>Mesta A/S</t>
  </si>
  <si>
    <t>Fanavn 221C</t>
  </si>
  <si>
    <t xml:space="preserve">BHT v/Margun Dahle                      </t>
  </si>
  <si>
    <t>Bydel Grünerløkka</t>
  </si>
  <si>
    <t>Markveien 57</t>
  </si>
  <si>
    <t>Nidelven legesenter DA</t>
  </si>
  <si>
    <t>Kjøpmannsgt. 31</t>
  </si>
  <si>
    <t>Haraldsv 1</t>
  </si>
  <si>
    <t>Stabekktunet bo- og behandlingsenter</t>
  </si>
  <si>
    <t>Jernbanevn 35</t>
  </si>
  <si>
    <t>Gjørtlerveien helsestasjon</t>
  </si>
  <si>
    <t>Gjørtlervn 5</t>
  </si>
  <si>
    <t>Sognefjordvn 24</t>
  </si>
  <si>
    <t>Sinsen skole</t>
  </si>
  <si>
    <t>Lørenvn 7</t>
  </si>
  <si>
    <t>Vitusapotek Majorstuen</t>
  </si>
  <si>
    <t>Kirkeveien 64</t>
  </si>
  <si>
    <t>Bolteløkka Legesenter</t>
  </si>
  <si>
    <t>Sofiesgt 60</t>
  </si>
  <si>
    <t>Apotek 1 Hagan 5243</t>
  </si>
  <si>
    <t>Holbergs plads Legesenter AS</t>
  </si>
  <si>
    <t>Sven Brunsgt 3</t>
  </si>
  <si>
    <t>Bydel Østensjø skolehelsetjeneste</t>
  </si>
  <si>
    <t>Bogerud helsestasjon</t>
  </si>
  <si>
    <t>Molde Kommune helsestasjon RUS</t>
  </si>
  <si>
    <t>Storgt 15 inngang Nord</t>
  </si>
  <si>
    <t>Stoltenberggt 24</t>
  </si>
  <si>
    <t>Helse + Gården Senter</t>
  </si>
  <si>
    <t>Storetveitvn 81</t>
  </si>
  <si>
    <t>Leirvik legekontor</t>
  </si>
  <si>
    <t>Vikabrekko 13</t>
  </si>
  <si>
    <t>Øyane legesenter</t>
  </si>
  <si>
    <t>Austbøsletta 5</t>
  </si>
  <si>
    <t>Legesentret</t>
  </si>
  <si>
    <t>Adolph Bergsv 31</t>
  </si>
  <si>
    <t>Cort Piil helsesenter</t>
  </si>
  <si>
    <t>Cort Piilsmauet 7</t>
  </si>
  <si>
    <t>5005</t>
  </si>
  <si>
    <t>Eikeli-Klinikken</t>
  </si>
  <si>
    <t>Wilhelm Wilmelmsens v 47</t>
  </si>
  <si>
    <t>HOSLE</t>
  </si>
  <si>
    <t>Krigsskolen</t>
  </si>
  <si>
    <t>Utfartsvn 2</t>
  </si>
  <si>
    <t>Lømsland Toril lege</t>
  </si>
  <si>
    <t>Markvn 4C</t>
  </si>
  <si>
    <t>Vitusapotek Nodeland</t>
  </si>
  <si>
    <t>Sognsdalsvn 64</t>
  </si>
  <si>
    <t>Spikkestadlegene</t>
  </si>
  <si>
    <t>Spikkestadvn 128</t>
  </si>
  <si>
    <t>SPIKKESTAD</t>
  </si>
  <si>
    <t>Luftforsvaret Skolesenter Kjevik</t>
  </si>
  <si>
    <t>Sykestua FSAN</t>
  </si>
  <si>
    <t>Bygg 81</t>
  </si>
  <si>
    <t>KJEVIK</t>
  </si>
  <si>
    <t>Apotek 1 Gran 5238</t>
  </si>
  <si>
    <t>Smiegata 3</t>
  </si>
  <si>
    <t>Apotek 1 Legevakten</t>
  </si>
  <si>
    <t>Storgt. 40</t>
  </si>
  <si>
    <t>22988720</t>
  </si>
  <si>
    <t>Minde Medisinske Senter</t>
  </si>
  <si>
    <t>Minde allé 48</t>
  </si>
  <si>
    <t>Ditt Apotek Rudshøgda AS</t>
  </si>
  <si>
    <t>Stolvstadvn 2</t>
  </si>
  <si>
    <t>RUDSHØGDA</t>
  </si>
  <si>
    <t>Vitusapotek Rasta</t>
  </si>
  <si>
    <t>Rastastubben 1</t>
  </si>
  <si>
    <t>Legekontoret på Tjøme</t>
  </si>
  <si>
    <t>Rødsgt 8</t>
  </si>
  <si>
    <t>Apotek 1 Lonevåg</t>
  </si>
  <si>
    <t>Liljevn 16</t>
  </si>
  <si>
    <t>Aursand Jon Sverre lege</t>
  </si>
  <si>
    <t xml:space="preserve">Rauma legesenter                        </t>
  </si>
  <si>
    <t>Vollan</t>
  </si>
  <si>
    <t>Sykehusapoteket Levanger</t>
  </si>
  <si>
    <t>Kirkegt 2</t>
  </si>
  <si>
    <t>Boots apotek Surnadal</t>
  </si>
  <si>
    <t>Øravn 4</t>
  </si>
  <si>
    <t>Amfi Surnadal</t>
  </si>
  <si>
    <t>Sentrumsklinikken</t>
  </si>
  <si>
    <t>Bankvn 1</t>
  </si>
  <si>
    <t>Ringvoll og Høyden BHT</t>
  </si>
  <si>
    <t>Eikevn. 22</t>
  </si>
  <si>
    <t>Etne/Vindafjord legevakt</t>
  </si>
  <si>
    <t>Boots apotek Tolvsrød</t>
  </si>
  <si>
    <t>Valløveien 56 B</t>
  </si>
  <si>
    <t>Tolvsrødsenteret, Avd.nr 153</t>
  </si>
  <si>
    <t>Vitusapotek Vennesla</t>
  </si>
  <si>
    <t>Torsbyvegen 3</t>
  </si>
  <si>
    <t>Grefsenhjemmet</t>
  </si>
  <si>
    <t>Ogmundsv 18 B</t>
  </si>
  <si>
    <t>Lørenskog legesenter</t>
  </si>
  <si>
    <t>Fjellhamarveien 46</t>
  </si>
  <si>
    <t>Valdres vidaregåande skule</t>
  </si>
  <si>
    <t>Yrkesskulevegen 20</t>
  </si>
  <si>
    <t>LEIRA I VALDRES</t>
  </si>
  <si>
    <t>Hole medisinske senter</t>
  </si>
  <si>
    <t>Legekontoret Årdalstangen</t>
  </si>
  <si>
    <t>Statsråd Evensensv 1</t>
  </si>
  <si>
    <t>NMD Vitusapotek Vestkanten</t>
  </si>
  <si>
    <t>Lyderhornsvn. 353</t>
  </si>
  <si>
    <t>Apotek 1 Vågen</t>
  </si>
  <si>
    <t>Elvegt 11</t>
  </si>
  <si>
    <t>Heiaklinikken</t>
  </si>
  <si>
    <t>Gml.Drammensv 98</t>
  </si>
  <si>
    <t>Vestre Aker legesenter</t>
  </si>
  <si>
    <t>Tore Hals Mejdellsv 8</t>
  </si>
  <si>
    <t>Lundsen legesenter</t>
  </si>
  <si>
    <t>Brogt 9</t>
  </si>
  <si>
    <t>Boots apotek Askim</t>
  </si>
  <si>
    <t>Skolegt 11</t>
  </si>
  <si>
    <t>Avd.nr 222</t>
  </si>
  <si>
    <t>Oslofjordklinikken</t>
  </si>
  <si>
    <t>Sandvika storsenter, 5.etg</t>
  </si>
  <si>
    <t>Porselensveien 8</t>
  </si>
  <si>
    <t>Legekontoret i Bussedalen</t>
  </si>
  <si>
    <t>Kirkegt 11</t>
  </si>
  <si>
    <t>Kirkevn 64 B</t>
  </si>
  <si>
    <t>Vadmyra legekontor</t>
  </si>
  <si>
    <t>Vadmyrvn 85</t>
  </si>
  <si>
    <t>Stiftelsen Bergensklinikkene</t>
  </si>
  <si>
    <t>Flyen 30</t>
  </si>
  <si>
    <t xml:space="preserve">Hjellestadklinikken                     </t>
  </si>
  <si>
    <t>5259</t>
  </si>
  <si>
    <t>HJELLESTAD</t>
  </si>
  <si>
    <t>Olympiatoppen</t>
  </si>
  <si>
    <t>Sognsvn 228</t>
  </si>
  <si>
    <t>Apotek 1 Ulriksdal</t>
  </si>
  <si>
    <t>Ulriksdal 2</t>
  </si>
  <si>
    <t>FSAN/ sykestua Terningmoen</t>
  </si>
  <si>
    <t>Terningen Arena 2.etg</t>
  </si>
  <si>
    <t>Medisinsk Senter Fornebu</t>
  </si>
  <si>
    <t>Forneburingen 209</t>
  </si>
  <si>
    <t>Blomsterdalen apotek</t>
  </si>
  <si>
    <t>Lilandsvn 3</t>
  </si>
  <si>
    <t>Boots apotek Vikasentret</t>
  </si>
  <si>
    <t>Vikavn 15 A</t>
  </si>
  <si>
    <t>Avd.nr 253</t>
  </si>
  <si>
    <t>OTTESTAD</t>
  </si>
  <si>
    <t>Pindsle apotek</t>
  </si>
  <si>
    <t>Nygårdsvn 84</t>
  </si>
  <si>
    <t>Komplett.no Arena</t>
  </si>
  <si>
    <t>Lagervn 1</t>
  </si>
  <si>
    <t>Tvedt senteret, inngang B</t>
  </si>
  <si>
    <t>Lagerveien 1</t>
  </si>
  <si>
    <t>Lysakerfjorden legesenter</t>
  </si>
  <si>
    <t>Strandvn 50 C</t>
  </si>
  <si>
    <t>Boots apotek Rygge Storsenter</t>
  </si>
  <si>
    <t>Carlbergvn 2</t>
  </si>
  <si>
    <t>Avd.nr 265</t>
  </si>
  <si>
    <t>Apotek 1 Ulstein</t>
  </si>
  <si>
    <t xml:space="preserve">Vikemyra 1                             </t>
  </si>
  <si>
    <t>Blåhuset</t>
  </si>
  <si>
    <t>Apotek 1 Stortorvet 5255</t>
  </si>
  <si>
    <t>Storgt 28</t>
  </si>
  <si>
    <t>Alpha Legegruppe AS</t>
  </si>
  <si>
    <t>Holmlia Senter vei 1B</t>
  </si>
  <si>
    <t>Alpha Legegruppe, 3 etg.</t>
  </si>
  <si>
    <t>Bankgården legekontor</t>
  </si>
  <si>
    <t>Sørumsandvn 69</t>
  </si>
  <si>
    <t>NMD Vitusapotek Magneten</t>
  </si>
  <si>
    <t>Moafjæra 14</t>
  </si>
  <si>
    <t xml:space="preserve">Magneten </t>
  </si>
  <si>
    <t>7606</t>
  </si>
  <si>
    <t>Klemetsrud Skole</t>
  </si>
  <si>
    <t>Enebakkveien 418</t>
  </si>
  <si>
    <t>Unicare Helse AS</t>
  </si>
  <si>
    <t>Pilestredet 56</t>
  </si>
  <si>
    <t>Even Kristoffersen</t>
  </si>
  <si>
    <t>NMD Vitusapotek Frekhaug</t>
  </si>
  <si>
    <t>Havnevegen 31</t>
  </si>
  <si>
    <t>Frekhaug Torg</t>
  </si>
  <si>
    <t>Winger Knut lege</t>
  </si>
  <si>
    <t>Skippergt 33</t>
  </si>
  <si>
    <t>c/o Christiania Medisinske Senter</t>
  </si>
  <si>
    <t>Fritzøe klinikk Allmennleger AS</t>
  </si>
  <si>
    <t>Fritzøe Brygge</t>
  </si>
  <si>
    <t>Revma Vestfold</t>
  </si>
  <si>
    <t>Trudvangvn 67</t>
  </si>
  <si>
    <t>Nysetveien legekontor</t>
  </si>
  <si>
    <t>Nysetvn 3</t>
  </si>
  <si>
    <t>Boots apotek Kolbotn</t>
  </si>
  <si>
    <t>Strandlivn 4</t>
  </si>
  <si>
    <t>Avd.nr 123</t>
  </si>
  <si>
    <t>Lovisenberg legesenter</t>
  </si>
  <si>
    <t>Geitmyrsvn 45 B</t>
  </si>
  <si>
    <t>Vitusapotek Tromøy</t>
  </si>
  <si>
    <t>Elgvn 11</t>
  </si>
  <si>
    <t>Apotek 1 Hønefoss 5417</t>
  </si>
  <si>
    <t>Apotek 1 Arken</t>
  </si>
  <si>
    <t>Åsane senter 39</t>
  </si>
  <si>
    <t>Nesttuntorget legesenter</t>
  </si>
  <si>
    <t>Nesttunvn 98</t>
  </si>
  <si>
    <t>Gjerluvn 2</t>
  </si>
  <si>
    <t>FURNES</t>
  </si>
  <si>
    <t>Kolibri Medical Group AS</t>
  </si>
  <si>
    <t>Boots apotek Ullensaker</t>
  </si>
  <si>
    <t>Storgata 6</t>
  </si>
  <si>
    <t>Jessheim storsenter/Avd.nr 117</t>
  </si>
  <si>
    <t>Apotek 1 Strindheim</t>
  </si>
  <si>
    <t>Kong Øysteins v 5</t>
  </si>
  <si>
    <t>7045</t>
  </si>
  <si>
    <t>Sinsenveien 53A</t>
  </si>
  <si>
    <t>Legene Aaserud og Gjedrem</t>
  </si>
  <si>
    <t>Valkendorfsgt 9</t>
  </si>
  <si>
    <t>Legene i Oscarsgate 12</t>
  </si>
  <si>
    <t>Oscarsgt 12</t>
  </si>
  <si>
    <t>Apotek 1 Brandbu 5240</t>
  </si>
  <si>
    <t>Parkvn 2</t>
  </si>
  <si>
    <t>Hoff legesenter</t>
  </si>
  <si>
    <t>SO-mottaket i Vestfold</t>
  </si>
  <si>
    <t>Skiringsalsv 26</t>
  </si>
  <si>
    <t> 33456700</t>
  </si>
  <si>
    <t>Boots apotek Spelhaugen</t>
  </si>
  <si>
    <t>Krokatjønnvn 11 A</t>
  </si>
  <si>
    <t>Mysebu Mottak</t>
  </si>
  <si>
    <t>Vandugvn 45</t>
  </si>
  <si>
    <t>Bygghelsetjenesten Midt-Norge</t>
  </si>
  <si>
    <t>Sluppenvn 12 B</t>
  </si>
  <si>
    <t>Boots apotek Lørenskog</t>
  </si>
  <si>
    <t>Solheimvn 85</t>
  </si>
  <si>
    <t>Avd.nr 135</t>
  </si>
  <si>
    <t>Søsterhjemmet Legesenter</t>
  </si>
  <si>
    <t>Gamleveien 19</t>
  </si>
  <si>
    <t>Overgrepsmottaket i Ålesund</t>
  </si>
  <si>
    <t>Åsehaugen 17</t>
  </si>
  <si>
    <t xml:space="preserve">Ålesund legevakt                        </t>
  </si>
  <si>
    <t>Apotek 1 Stavset</t>
  </si>
  <si>
    <t>Enromvn 2</t>
  </si>
  <si>
    <t>7026</t>
  </si>
  <si>
    <t>Apotek 1 Melhus</t>
  </si>
  <si>
    <t>Magasinsenteret  1</t>
  </si>
  <si>
    <t>7223</t>
  </si>
  <si>
    <t>Fyrstikktorget apotek</t>
  </si>
  <si>
    <t>Karoline Kristiansens vei 5</t>
  </si>
  <si>
    <t>Apotek 1 Gard</t>
  </si>
  <si>
    <t>Nygårdsvn 6</t>
  </si>
  <si>
    <t>5515</t>
  </si>
  <si>
    <t>Orkla ASA</t>
  </si>
  <si>
    <t>Nedre Skøyenvei 26</t>
  </si>
  <si>
    <t>22544000</t>
  </si>
  <si>
    <t>Apotek 1 Egersund</t>
  </si>
  <si>
    <t>Fabrikkgt 2</t>
  </si>
  <si>
    <t>Apotek 1 Heiane</t>
  </si>
  <si>
    <t>Heiane Storsenter</t>
  </si>
  <si>
    <t>5412</t>
  </si>
  <si>
    <t>Vallhall Trening og Terapisenter AS</t>
  </si>
  <si>
    <t>Grenseveien 86A</t>
  </si>
  <si>
    <t>Høyanger Bedriftshelsetjeneste AS</t>
  </si>
  <si>
    <t>Leira 2</t>
  </si>
  <si>
    <t>Landås legesenter</t>
  </si>
  <si>
    <t>Nattlandsvn 89</t>
  </si>
  <si>
    <t>5094</t>
  </si>
  <si>
    <t>Ullevål Hageby apotek AS</t>
  </si>
  <si>
    <t>Niels Henrik Abels v 2</t>
  </si>
  <si>
    <t>Fredrik Stangs gt 11-13</t>
  </si>
  <si>
    <t>Boots apotek Kalbakken</t>
  </si>
  <si>
    <t>Trondheimsvn 391</t>
  </si>
  <si>
    <t>Avd.nr 170</t>
  </si>
  <si>
    <t>Røyken apotek</t>
  </si>
  <si>
    <t>Bråsetvn 3</t>
  </si>
  <si>
    <t>St.Olav Medisinske</t>
  </si>
  <si>
    <t>St.Olavs gt 30</t>
  </si>
  <si>
    <t>AktiMed Nord-Trøndelag A/S</t>
  </si>
  <si>
    <t>Sjøgt 2 B</t>
  </si>
  <si>
    <t>Bogstadveien legevakt</t>
  </si>
  <si>
    <t>Rosenborggt 1 B</t>
  </si>
  <si>
    <t>Apotek 1 Kolbotn 5424</t>
  </si>
  <si>
    <t>Kolbotnvn 5</t>
  </si>
  <si>
    <t>Skåredalen skole</t>
  </si>
  <si>
    <t>Tømmerdalen 15</t>
  </si>
  <si>
    <t>5533</t>
  </si>
  <si>
    <t>Filtvet helsetun</t>
  </si>
  <si>
    <t>Bjørnstadvn 2</t>
  </si>
  <si>
    <t>Lillehammer legesenter</t>
  </si>
  <si>
    <t>Gjøvik Interkommunale legevakt</t>
  </si>
  <si>
    <t>Sentrum Reisemedisin avd Grimstad</t>
  </si>
  <si>
    <t>Bark Silas' v 7</t>
  </si>
  <si>
    <t>Vågsmyra legesenter</t>
  </si>
  <si>
    <t>Boganesvn 31</t>
  </si>
  <si>
    <t>Andebu apotek</t>
  </si>
  <si>
    <t>Andebu sentrum 24</t>
  </si>
  <si>
    <t>Gullgruven Legekontor</t>
  </si>
  <si>
    <t>Mathesongården legesenter</t>
  </si>
  <si>
    <t>Olav Tryggvasons gt 14</t>
  </si>
  <si>
    <t>Helsesenter for papirløse migranter SKBO</t>
  </si>
  <si>
    <t>Maridalsveien 176</t>
  </si>
  <si>
    <t>48890560</t>
  </si>
  <si>
    <t>Sandviken Apotek</t>
  </si>
  <si>
    <t>Stølegaten 15</t>
  </si>
  <si>
    <t>Christiania Medisinske Senter</t>
  </si>
  <si>
    <t>Hvalsmoen transittmottak</t>
  </si>
  <si>
    <t>Hvalsmoen</t>
  </si>
  <si>
    <t>Hvalsmoen Bygg 05, Helseavd/Øvre leir</t>
  </si>
  <si>
    <t>Kirkens bymisjon</t>
  </si>
  <si>
    <t>Boots apotek Sartor Storsenter</t>
  </si>
  <si>
    <t xml:space="preserve">Sartor Storsenter  (v/ICA) </t>
  </si>
  <si>
    <t>Boots apotek Grünerløkka</t>
  </si>
  <si>
    <t>Sofienberggt 6</t>
  </si>
  <si>
    <t>Internasjonalt vaksinasjonskontor</t>
  </si>
  <si>
    <t>Torgvn 15 c</t>
  </si>
  <si>
    <t>Stamina Helse Molde</t>
  </si>
  <si>
    <t>Frænavn 16</t>
  </si>
  <si>
    <t>AMFI Roseby Vest</t>
  </si>
  <si>
    <t>Indre Arnavn 175</t>
  </si>
  <si>
    <t>5261</t>
  </si>
  <si>
    <t>Grunerløkka skole</t>
  </si>
  <si>
    <t>Toftesgt 44</t>
  </si>
  <si>
    <t>Oppg B, Helsesøsterkontoret</t>
  </si>
  <si>
    <t>Apotek 1 Nygårdsgaten</t>
  </si>
  <si>
    <t>Schjerven Tore D lege</t>
  </si>
  <si>
    <t>Birgittes gt 44</t>
  </si>
  <si>
    <t>Boots apotek Kopervik</t>
  </si>
  <si>
    <t>Austre Karmøyv 130</t>
  </si>
  <si>
    <t>Legegruppen Wergeland</t>
  </si>
  <si>
    <t>Fageråsvn 2</t>
  </si>
  <si>
    <t>Mesterfjellet familiesenter</t>
  </si>
  <si>
    <t>Ahlefeldtsg.6</t>
  </si>
  <si>
    <t>Sofienberg vg skole</t>
  </si>
  <si>
    <t>Trondheimsvn 48</t>
  </si>
  <si>
    <t>Grimstad legesenter</t>
  </si>
  <si>
    <t>Boots apotek Geilo</t>
  </si>
  <si>
    <t>Vesleslåttvn 19</t>
  </si>
  <si>
    <t>Avd nr 141</t>
  </si>
  <si>
    <t>Activia legesenter</t>
  </si>
  <si>
    <t>St.olavsgt 5</t>
  </si>
  <si>
    <t>Apotek Sandvika Vest</t>
  </si>
  <si>
    <t>Claude Monets Alle 21</t>
  </si>
  <si>
    <t>Helgeroa Legesenter</t>
  </si>
  <si>
    <t>Søndersrødveien 6</t>
  </si>
  <si>
    <t>Søndersrødtunet</t>
  </si>
  <si>
    <t>HELGEROA</t>
  </si>
  <si>
    <t>Frisk HMS - 129239</t>
  </si>
  <si>
    <t>Storgt 111</t>
  </si>
  <si>
    <t>Strand legesenter</t>
  </si>
  <si>
    <t>Florvågvn 6</t>
  </si>
  <si>
    <t>Sentrum Reisemedisin avd Oslo</t>
  </si>
  <si>
    <t>Pilestredet Park 7</t>
  </si>
  <si>
    <t>Inng Stensberggt</t>
  </si>
  <si>
    <t>22521010</t>
  </si>
  <si>
    <t>Sykestua HV 12 avd Værnes</t>
  </si>
  <si>
    <t>Persaunvn 61</t>
  </si>
  <si>
    <t>Idrettens helsesenter</t>
  </si>
  <si>
    <t>Ekebergsvegen 101</t>
  </si>
  <si>
    <t>GE Healthcare A/S</t>
  </si>
  <si>
    <t>Ramslandsvågen</t>
  </si>
  <si>
    <t xml:space="preserve">Lindesnes Fabrikker A/S                 </t>
  </si>
  <si>
    <t>4521</t>
  </si>
  <si>
    <t>Byhaugen legesenter</t>
  </si>
  <si>
    <t>Randabergveien 45</t>
  </si>
  <si>
    <t>4025</t>
  </si>
  <si>
    <t>Vitusapotek Råholt</t>
  </si>
  <si>
    <t>Kongsgård skolesenter</t>
  </si>
  <si>
    <t>Kongsgård alle 20</t>
  </si>
  <si>
    <t>Rådhusplassen 1</t>
  </si>
  <si>
    <t>Uranienborg skole</t>
  </si>
  <si>
    <t>Briskebyvn 7</t>
  </si>
  <si>
    <t>Myhr Helse A/S</t>
  </si>
  <si>
    <t>Legene i Løkkebakken DA</t>
  </si>
  <si>
    <t>Løkkebakken 12 b</t>
  </si>
  <si>
    <t>Irisgården allmennpraksis</t>
  </si>
  <si>
    <t>Hamnevegen 48</t>
  </si>
  <si>
    <t>Sykehusapoteket Asker og Bærum</t>
  </si>
  <si>
    <t>Arnold Dybsjordsv. 1</t>
  </si>
  <si>
    <t>Ringerike sykehus</t>
  </si>
  <si>
    <t>Schouslegene</t>
  </si>
  <si>
    <t>Trondheimsveien 2</t>
  </si>
  <si>
    <t>Bygg P, 3. etg.</t>
  </si>
  <si>
    <t>Liseapotek Sandvika</t>
  </si>
  <si>
    <t>Otto Sverdrups plass 1</t>
  </si>
  <si>
    <t>Apotek 1 Sfinxen 5150</t>
  </si>
  <si>
    <t>Bogstadvn 51</t>
  </si>
  <si>
    <t>Boots apotek Nordre</t>
  </si>
  <si>
    <t>Nordre gt 5</t>
  </si>
  <si>
    <t>Åslyvn 21</t>
  </si>
  <si>
    <t>Rosenlund Legesenter</t>
  </si>
  <si>
    <t>Rosenlund 51</t>
  </si>
  <si>
    <t>Bryn Medisinske Senter AS Legekontoret</t>
  </si>
  <si>
    <t>Bryn Senter 6 etg</t>
  </si>
  <si>
    <t>Kalnesveien 300</t>
  </si>
  <si>
    <t>HR og HMS lederstøtte</t>
  </si>
  <si>
    <t>Skolebasen Søndre Nordstrand</t>
  </si>
  <si>
    <t>Rosenholmvn 4B</t>
  </si>
  <si>
    <t>NMD Vitusapotek Madla</t>
  </si>
  <si>
    <t>Jupitervn 2</t>
  </si>
  <si>
    <t>Sund Apotek AS</t>
  </si>
  <si>
    <t xml:space="preserve">Sund Senter                            </t>
  </si>
  <si>
    <t xml:space="preserve"> Skogvågkrysset</t>
  </si>
  <si>
    <t>Apotek 1 Bjørkelangen 5444</t>
  </si>
  <si>
    <t>Bjørkevn 22</t>
  </si>
  <si>
    <t>Bjørkelangen Torg</t>
  </si>
  <si>
    <t>Smaalenene Bedriftshelsetjeneste</t>
  </si>
  <si>
    <t>David Blidsgt 21</t>
  </si>
  <si>
    <t>Frank Mohn Flatøy AS</t>
  </si>
  <si>
    <t>Flatøyvn 24</t>
  </si>
  <si>
    <t>Plankebyen legesenter</t>
  </si>
  <si>
    <t>Storgt 37</t>
  </si>
  <si>
    <t>Grete Foss</t>
  </si>
  <si>
    <t>Ditt Apotek Sveio  A/S</t>
  </si>
  <si>
    <t>Sveiogt 66 E</t>
  </si>
  <si>
    <t>Raft-Klinikken</t>
  </si>
  <si>
    <t>Randabergvn 300A</t>
  </si>
  <si>
    <t>4073</t>
  </si>
  <si>
    <t>Ditt Apotek Sørumsand</t>
  </si>
  <si>
    <t>Fokus Senter</t>
  </si>
  <si>
    <t>Husebyskogen Medisinske Senter</t>
  </si>
  <si>
    <t>Sørkedalsvn 150 A</t>
  </si>
  <si>
    <t>Søgne Apotek A/S</t>
  </si>
  <si>
    <t>Rådhusvn 2-4</t>
  </si>
  <si>
    <t>Boots apotek Bryne</t>
  </si>
  <si>
    <t xml:space="preserve">Avd 227                                 </t>
  </si>
  <si>
    <t>Vitusapotek Linden Park</t>
  </si>
  <si>
    <t>Strandparken 3</t>
  </si>
  <si>
    <t>Pulsapoteket Skøyen</t>
  </si>
  <si>
    <t>Sjølystplass 5</t>
  </si>
  <si>
    <t>Sola Apotek AS</t>
  </si>
  <si>
    <t>Solakrossvegen 2</t>
  </si>
  <si>
    <t>Helgøbygget</t>
  </si>
  <si>
    <t>KNM HH Forsvarets sanitetsavd</t>
  </si>
  <si>
    <t>Boots apotek Løven Hamar</t>
  </si>
  <si>
    <t>Torgg 83</t>
  </si>
  <si>
    <t>Vitusapotek Vikersund</t>
  </si>
  <si>
    <t>Vikersundgt 8</t>
  </si>
  <si>
    <t>Vektergården</t>
  </si>
  <si>
    <t>Nye Sandviksvei 84</t>
  </si>
  <si>
    <t xml:space="preserve">Skutevikenklinikken                     </t>
  </si>
  <si>
    <t>Yrkeshelse Sør AS</t>
  </si>
  <si>
    <t>Langbryggen 5</t>
  </si>
  <si>
    <t>Ås Reisevaksinasjonskontor</t>
  </si>
  <si>
    <t>3etg</t>
  </si>
  <si>
    <t>Rønning Karin lege</t>
  </si>
  <si>
    <t>Gruvemyra 60</t>
  </si>
  <si>
    <t>Legene på Høyden</t>
  </si>
  <si>
    <t>Christies gt 13</t>
  </si>
  <si>
    <t>Kvinnekollektivet Arken</t>
  </si>
  <si>
    <t>Sinsenvn 54</t>
  </si>
  <si>
    <t>Oslo Hudklinikk</t>
  </si>
  <si>
    <t>Hegdehaugsvn 36B</t>
  </si>
  <si>
    <t>NMD Vitusapotek Lade Arena</t>
  </si>
  <si>
    <t>Haakon VII gate 8-10</t>
  </si>
  <si>
    <t>HMS-Avdeling Larvik kommune</t>
  </si>
  <si>
    <t>Feyesgt 7</t>
  </si>
  <si>
    <t>Ruseløkka skole1-7 trinn.</t>
  </si>
  <si>
    <t>Brobekkveien 50</t>
  </si>
  <si>
    <t>Norabakken lege- og kiropraktorklinikk</t>
  </si>
  <si>
    <t>Pilestredet 75 D</t>
  </si>
  <si>
    <t>Oslogynekologene</t>
  </si>
  <si>
    <t>Kirkev. 64 A</t>
  </si>
  <si>
    <t>Sunnaas og Nesodden BHT</t>
  </si>
  <si>
    <t>Sunnaas sykehus HF</t>
  </si>
  <si>
    <t>Brygga legekontor</t>
  </si>
  <si>
    <t>Nedre Langgt 26</t>
  </si>
  <si>
    <t>Helsehuset Kongsberg</t>
  </si>
  <si>
    <t>Sandsværvn 228</t>
  </si>
  <si>
    <t>Boots apotek Malvik Senter</t>
  </si>
  <si>
    <t>Svebergvn 3</t>
  </si>
  <si>
    <t>Horten Legesenter DA</t>
  </si>
  <si>
    <t>Aug</t>
  </si>
  <si>
    <t>Asker og Bærum legevakt</t>
  </si>
  <si>
    <t>Sykehuset Asker og Bærum</t>
  </si>
  <si>
    <t>Apotek 1 Trekanten Vågsbygd 5427</t>
  </si>
  <si>
    <t>Vågsbygd Ringvei 100</t>
  </si>
  <si>
    <t>Mesta Drift AS</t>
  </si>
  <si>
    <t>Brobekkvn 105</t>
  </si>
  <si>
    <t>Ditt Apotek Olsvik</t>
  </si>
  <si>
    <t>Olsvikåsen 8A</t>
  </si>
  <si>
    <t>Apotek 1 Røa 5446</t>
  </si>
  <si>
    <t>Vækerøveien 199</t>
  </si>
  <si>
    <t>Legepraxis El-Hage AS</t>
  </si>
  <si>
    <t>Alfarvn 134</t>
  </si>
  <si>
    <t>Harestua Legedrift AS</t>
  </si>
  <si>
    <t>Vitusapotek Lysaker stasjon</t>
  </si>
  <si>
    <t>Drammensvn 305</t>
  </si>
  <si>
    <t>Apotek 1 Vågå 5209</t>
  </si>
  <si>
    <t>Vågåvegen 47</t>
  </si>
  <si>
    <t>Frydenberg skole</t>
  </si>
  <si>
    <t>Frydenbergvn 48</t>
  </si>
  <si>
    <t>Legevakt Vest AS</t>
  </si>
  <si>
    <t>Silurvn 2</t>
  </si>
  <si>
    <t xml:space="preserve"> inngang C U1</t>
  </si>
  <si>
    <t>Traveldoktor AS</t>
  </si>
  <si>
    <t>Skiringssalvn 20</t>
  </si>
  <si>
    <t>FSAN Legekontoret</t>
  </si>
  <si>
    <t>Jørstadmovn 600</t>
  </si>
  <si>
    <t>Varemottak/Bygning 58</t>
  </si>
  <si>
    <t>FÅBERG</t>
  </si>
  <si>
    <t>Nytorget Legesenter</t>
  </si>
  <si>
    <t>Klubbgt 5</t>
  </si>
  <si>
    <t>Selbu bedriftshelsetjeneste</t>
  </si>
  <si>
    <t>Nestansringen 17</t>
  </si>
  <si>
    <t>Apotek 1 Kleppestø</t>
  </si>
  <si>
    <t>Gamle Kleppestøvegen 2</t>
  </si>
  <si>
    <t>Valdresvn 21</t>
  </si>
  <si>
    <t>Apotek 1 Mediegården Stavanger</t>
  </si>
  <si>
    <t>Verksgt 1</t>
  </si>
  <si>
    <t>Akti Med Norge avd Care Fornebu</t>
  </si>
  <si>
    <t>Snarøyveien 20</t>
  </si>
  <si>
    <t>Hæren Oppstø Sykestua Huseby</t>
  </si>
  <si>
    <t>Sørkedalsvn 148</t>
  </si>
  <si>
    <t>Sykestua</t>
  </si>
  <si>
    <t>Legene i Grønlandsleiret</t>
  </si>
  <si>
    <t>Oslo skadelegevakt</t>
  </si>
  <si>
    <t>Ortopedisk avd</t>
  </si>
  <si>
    <t>Nannestad legekontor A/S</t>
  </si>
  <si>
    <t>Teiealleen 1</t>
  </si>
  <si>
    <t>Vitusapotek Carl Berner</t>
  </si>
  <si>
    <t>Trondheimsvn 102</t>
  </si>
  <si>
    <t>Madlatunet legesenter</t>
  </si>
  <si>
    <t>Madla Amfi  4 etg</t>
  </si>
  <si>
    <t>Apotek 1 Leira 5454</t>
  </si>
  <si>
    <t>Markavn 2</t>
  </si>
  <si>
    <t>Boots apotek Mortensrud torg</t>
  </si>
  <si>
    <t>Helga Vaneksv 1F</t>
  </si>
  <si>
    <t>Avd. nr 291</t>
  </si>
  <si>
    <t>Apotek 1 Skovveien 5467</t>
  </si>
  <si>
    <t>Skovvn 6A</t>
  </si>
  <si>
    <t>Soladoktoren A/S</t>
  </si>
  <si>
    <t>Soltunvn 1</t>
  </si>
  <si>
    <t>Apotek 1 Bjerke 5438</t>
  </si>
  <si>
    <t>Vitusapotek Jar</t>
  </si>
  <si>
    <t>Jarvn 1A</t>
  </si>
  <si>
    <t>JAR</t>
  </si>
  <si>
    <t>Ditt Apotek Åneby</t>
  </si>
  <si>
    <t>Grindabråten 1</t>
  </si>
  <si>
    <t>Stjerneapotek Oslo City AS</t>
  </si>
  <si>
    <t>Magnat Fastlegesenter</t>
  </si>
  <si>
    <t>Drammensvn 130</t>
  </si>
  <si>
    <t xml:space="preserve"> Bygg 88</t>
  </si>
  <si>
    <t>Apotek 1 Ågotnes</t>
  </si>
  <si>
    <t>Skjærgardsvn 1374</t>
  </si>
  <si>
    <t>Apotek 1 Sandefjord Helsepark 5445</t>
  </si>
  <si>
    <t>Sikringssalsvn 20</t>
  </si>
  <si>
    <t>Moland legesenter</t>
  </si>
  <si>
    <t>Kystveien 690</t>
  </si>
  <si>
    <t>Saltrød sentret</t>
  </si>
  <si>
    <t>SALTRØD</t>
  </si>
  <si>
    <t>Løken Apotek</t>
  </si>
  <si>
    <t>Løken Senter</t>
  </si>
  <si>
    <t>Frogner Apotek</t>
  </si>
  <si>
    <t>Frognervn 2</t>
  </si>
  <si>
    <t>FROGNER</t>
  </si>
  <si>
    <t>Arendal helsestasjon</t>
  </si>
  <si>
    <t>Ski legesenter</t>
  </si>
  <si>
    <t>Idrettsveien 16A</t>
  </si>
  <si>
    <t>Brynklinikken</t>
  </si>
  <si>
    <t>Østensjøveien 36</t>
  </si>
  <si>
    <t>NMD Vitusapotek Tasta</t>
  </si>
  <si>
    <t>Randabergvn 45</t>
  </si>
  <si>
    <t>Daaeskogen legesenter</t>
  </si>
  <si>
    <t>Langelandsveien 17</t>
  </si>
  <si>
    <t>Notodden interkommunale legevakt</t>
  </si>
  <si>
    <t>Sauheradsvn 5</t>
  </si>
  <si>
    <t>Ditt Apotek Anker</t>
  </si>
  <si>
    <t>Storgt 53 A</t>
  </si>
  <si>
    <t>Røros kommune</t>
  </si>
  <si>
    <t>Bergmannsgata 23</t>
  </si>
  <si>
    <t>Apotek 1 Xhibition</t>
  </si>
  <si>
    <t>Småstrandgt 3</t>
  </si>
  <si>
    <t>Vitusapotek Raumnes</t>
  </si>
  <si>
    <t>Jernbanegt 25A</t>
  </si>
  <si>
    <t>Vitusapotek Ås</t>
  </si>
  <si>
    <t>Rådhuspl 2 C</t>
  </si>
  <si>
    <t>Bygnes legesenter</t>
  </si>
  <si>
    <t>Vitusapotek Sørlandssenteret</t>
  </si>
  <si>
    <t>Barstølveien 31-35</t>
  </si>
  <si>
    <t>Islamic Cultural Centtre</t>
  </si>
  <si>
    <t>Tøyenbekken 24</t>
  </si>
  <si>
    <t>Halden helsestasjon</t>
  </si>
  <si>
    <t>Os alle 4</t>
  </si>
  <si>
    <t>Boots apotek Storo</t>
  </si>
  <si>
    <t>Storo Storsenter</t>
  </si>
  <si>
    <t>Fana Apotek AS</t>
  </si>
  <si>
    <t>Østre Nesttunvei 4</t>
  </si>
  <si>
    <t>CIVPOL sykestua</t>
  </si>
  <si>
    <t>Bygn 0020</t>
  </si>
  <si>
    <t>Helsebygget legesenter</t>
  </si>
  <si>
    <t>Dampsagveien 2-4</t>
  </si>
  <si>
    <t>Onsøy legesenter</t>
  </si>
  <si>
    <t>Pancovn 22A</t>
  </si>
  <si>
    <t>Aksønova-Dehli Marina lege</t>
  </si>
  <si>
    <t>Søndre Torv 7</t>
  </si>
  <si>
    <t>Vitusapotek Raufoss</t>
  </si>
  <si>
    <t>Sagvollvn 1</t>
  </si>
  <si>
    <t>Apotek 1 Kirkenær 5169</t>
  </si>
  <si>
    <t>Gruetorget 2</t>
  </si>
  <si>
    <t>Medicus Helsesenter DA</t>
  </si>
  <si>
    <t>Vitusapotek Lauvåsen</t>
  </si>
  <si>
    <t>Lauvåsen Hovedvei 1</t>
  </si>
  <si>
    <t>HAMRESANDEN</t>
  </si>
  <si>
    <t>Strindheim helsestasjon</t>
  </si>
  <si>
    <t>Innherredsvn 96-98</t>
  </si>
  <si>
    <t>7067</t>
  </si>
  <si>
    <t>Idrettsvn 7</t>
  </si>
  <si>
    <t>Apotek 1 Lambertseter 751</t>
  </si>
  <si>
    <t>Cecilie Thoresensv 17</t>
  </si>
  <si>
    <t>Signo Skole- og kompetansesenter</t>
  </si>
  <si>
    <t>Molandveien 36</t>
  </si>
  <si>
    <t>Korsvoll Skole</t>
  </si>
  <si>
    <t>Peder Ankers vei 23-25</t>
  </si>
  <si>
    <t>Din reisevaksine as</t>
  </si>
  <si>
    <t>Fjordgt 10-12</t>
  </si>
  <si>
    <t>Marienlyst legesenter</t>
  </si>
  <si>
    <t>Slemdalsvn 1</t>
  </si>
  <si>
    <t>Torshovdalen legesenter DA</t>
  </si>
  <si>
    <t>Hans Nilsen Hauges gt.37E</t>
  </si>
  <si>
    <t>Prindsen Mottakssenter</t>
  </si>
  <si>
    <t>Storgata 36 C</t>
  </si>
  <si>
    <t>Ditt Apotek Austevoll</t>
  </si>
  <si>
    <t>Bekkjarvik 70</t>
  </si>
  <si>
    <t xml:space="preserve">Bekkjarvik senter  </t>
  </si>
  <si>
    <t>Mesta AS</t>
  </si>
  <si>
    <t>Rensevegen 3</t>
  </si>
  <si>
    <t>Sarpsborg apotek</t>
  </si>
  <si>
    <t>St. Mariegt 96/98</t>
  </si>
  <si>
    <t>Apotek 1 Markedet Haugesund</t>
  </si>
  <si>
    <t>Skåregaten 92</t>
  </si>
  <si>
    <t>Stamina Helse Stranda</t>
  </si>
  <si>
    <t>Kyrkjegt 5</t>
  </si>
  <si>
    <t>Apotek 1 Namsos</t>
  </si>
  <si>
    <t>Verftsgata 2</t>
  </si>
  <si>
    <t>Granåsen legesenter</t>
  </si>
  <si>
    <t>Smistadvegen 11</t>
  </si>
  <si>
    <t>Boots apotek Samarit</t>
  </si>
  <si>
    <t>Holbergsgate 15</t>
  </si>
  <si>
    <t>Vitusapotek Innherred Verdal</t>
  </si>
  <si>
    <t>Jernbanegata 11</t>
  </si>
  <si>
    <t>Vitusapotek Strømmen Storsenter</t>
  </si>
  <si>
    <t>Sandvika legesenter</t>
  </si>
  <si>
    <t>Ensjø legesenter</t>
  </si>
  <si>
    <t>Ensjøvn 22B</t>
  </si>
  <si>
    <t>Tønsberg interkommunale legevakt</t>
  </si>
  <si>
    <t>Skiringsalgt 9A</t>
  </si>
  <si>
    <t>Lakls Papartemis lege</t>
  </si>
  <si>
    <t>Skansegt 9</t>
  </si>
  <si>
    <t>St.Olav Legegruppe</t>
  </si>
  <si>
    <t>St.Olavsgt 13</t>
  </si>
  <si>
    <t>Boots Apotek Kråkerøy</t>
  </si>
  <si>
    <t>Kråkerøyvn 2A</t>
  </si>
  <si>
    <t>Eikli apotek</t>
  </si>
  <si>
    <t>Barbrovn 7</t>
  </si>
  <si>
    <t>Stjerneapotek Grønland AS</t>
  </si>
  <si>
    <t>Trygg Helse Legesenter</t>
  </si>
  <si>
    <t>Trygve Lies plass 1</t>
  </si>
  <si>
    <t>Apoteket Union Brygge</t>
  </si>
  <si>
    <t>Grønland 45</t>
  </si>
  <si>
    <t>Vitusapotek Sinsen</t>
  </si>
  <si>
    <t>Hans Nilsen Haugesgate 37 E</t>
  </si>
  <si>
    <t>Årnes legesenter AS</t>
  </si>
  <si>
    <t>Silovegen 12</t>
  </si>
  <si>
    <t>Bergen Engines AS</t>
  </si>
  <si>
    <t xml:space="preserve">Helseavdelingen                       </t>
  </si>
  <si>
    <t>Boots apotek Medicus Skien</t>
  </si>
  <si>
    <t>Cappelensgt 15</t>
  </si>
  <si>
    <t>Nittedal Ungdomskole</t>
  </si>
  <si>
    <t>Stasjonsveien 10</t>
  </si>
  <si>
    <t>Bråset legesenter DA</t>
  </si>
  <si>
    <t>Sydlegene AS</t>
  </si>
  <si>
    <t>Søndre Mysens v 2 D</t>
  </si>
  <si>
    <t>Otta legevakt</t>
  </si>
  <si>
    <t>Selsvn 20</t>
  </si>
  <si>
    <t>Stamina Gardermoen</t>
  </si>
  <si>
    <t>Roald Amundsens vei 1</t>
  </si>
  <si>
    <t>SAS Teknisk base, 4.etg Avd 2241 Avd 2241</t>
  </si>
  <si>
    <t>Apotek 1 Romerike Helsebygg 5422</t>
  </si>
  <si>
    <t>Dampsagvn 2</t>
  </si>
  <si>
    <t>Sæle Margit lege</t>
  </si>
  <si>
    <t>Eckbo legekontor</t>
  </si>
  <si>
    <t>Røedstien 5</t>
  </si>
  <si>
    <t>NEDENES</t>
  </si>
  <si>
    <t>Boots apotek Stopp Tune</t>
  </si>
  <si>
    <t>Lilletunvn 2</t>
  </si>
  <si>
    <t>Losbyveien legesenter AS</t>
  </si>
  <si>
    <t>Losbyvn 34</t>
  </si>
  <si>
    <t>FINSTADJORDET</t>
  </si>
  <si>
    <t>Follumvn 100</t>
  </si>
  <si>
    <t>Verksvn 4</t>
  </si>
  <si>
    <t>Medicae Consiliosa AS</t>
  </si>
  <si>
    <t>Markevn 4C</t>
  </si>
  <si>
    <t>Markedet legesenter</t>
  </si>
  <si>
    <t>Gildheim legesenter DA</t>
  </si>
  <si>
    <t>Falkenborgvn 35 C</t>
  </si>
  <si>
    <t>7044</t>
  </si>
  <si>
    <t>Ditt Apotek Kongsvinger</t>
  </si>
  <si>
    <t>Markensvn 1A</t>
  </si>
  <si>
    <t>Bylegane</t>
  </si>
  <si>
    <t>Haraldsgt 140</t>
  </si>
  <si>
    <t>5527</t>
  </si>
  <si>
    <t>Apotek 1 Hvaltorvet 5426</t>
  </si>
  <si>
    <t>Torget 7</t>
  </si>
  <si>
    <t>Apotek 1 Åsgårdstrand 5441</t>
  </si>
  <si>
    <t>Grev Wedelsgt 44</t>
  </si>
  <si>
    <t>Apotek 1 Årnes 5475</t>
  </si>
  <si>
    <t>Skolegt 3</t>
  </si>
  <si>
    <t>Apotek 1 Tjøme 5487</t>
  </si>
  <si>
    <t>Østvn 667</t>
  </si>
  <si>
    <t>Overgrepsmottaket i Sogn og Fjordane</t>
  </si>
  <si>
    <t>Svanehaugvn 2</t>
  </si>
  <si>
    <t>Førde sentralsjukehus</t>
  </si>
  <si>
    <t>Gunnar Randersv 24</t>
  </si>
  <si>
    <t>Kunnskapbyens hus</t>
  </si>
  <si>
    <t>Apotek 1 Klokkersundet</t>
  </si>
  <si>
    <t>Nedre Klokkersundvn 2</t>
  </si>
  <si>
    <t xml:space="preserve">Hamremyra  </t>
  </si>
  <si>
    <t>6015</t>
  </si>
  <si>
    <t>Vektergården Legesenter</t>
  </si>
  <si>
    <t>Langg.2</t>
  </si>
  <si>
    <t>Vitusapotek Elverum</t>
  </si>
  <si>
    <t>Storg.13</t>
  </si>
  <si>
    <t>Helsehuset Kongsberg Legekontor AS</t>
  </si>
  <si>
    <t>AktiMed Norge AS Avd. Care Trondheim</t>
  </si>
  <si>
    <t>Ranheimsvn.10</t>
  </si>
  <si>
    <t>AktiMed Norge AS Avd. Care Bergen</t>
  </si>
  <si>
    <t>Sandslimarka 251</t>
  </si>
  <si>
    <t>5254</t>
  </si>
  <si>
    <t>AktiMed Norge AS Avd. Care Stavanger</t>
  </si>
  <si>
    <t>Jåttåvågvn.10</t>
  </si>
  <si>
    <t>Helsestasjon for ungdom og</t>
  </si>
  <si>
    <t>Ditt Apotek Odda</t>
  </si>
  <si>
    <t>Kremarv.10</t>
  </si>
  <si>
    <t>Søndre Nordstrand helsestasjon</t>
  </si>
  <si>
    <t>Holmlia senter vei 16</t>
  </si>
  <si>
    <t>Majorstuhuset legeklinikk</t>
  </si>
  <si>
    <t>Kirkeveien 64A</t>
  </si>
  <si>
    <t>Opus legesenter AS</t>
  </si>
  <si>
    <t>Jærveien 12</t>
  </si>
  <si>
    <t>Kringsjå legesenter AS</t>
  </si>
  <si>
    <t>Folke Bernadottes v 32</t>
  </si>
  <si>
    <t>M3 Helse AS</t>
  </si>
  <si>
    <t>Storhamargt 34</t>
  </si>
  <si>
    <t>Smestadhjemmet/Unicare Omsorg AS</t>
  </si>
  <si>
    <t>Monolittvn 38</t>
  </si>
  <si>
    <t>Stamina Helse Førde</t>
  </si>
  <si>
    <t>Hafstadvn 36</t>
  </si>
  <si>
    <t>Stamina Helse Haugesund</t>
  </si>
  <si>
    <t>Karmsundgt 51</t>
  </si>
  <si>
    <t>5531</t>
  </si>
  <si>
    <t>NMD Vitusapotek Fusa</t>
  </si>
  <si>
    <t>Ålesund behandlingssenter</t>
  </si>
  <si>
    <t>Apotek 1 Åråsen Lillestrøm 5493</t>
  </si>
  <si>
    <t>C J Hansensv 3B</t>
  </si>
  <si>
    <t>Re Legegruppe DA</t>
  </si>
  <si>
    <t>Revetalgate 52</t>
  </si>
  <si>
    <t>Munkholmen legesenter</t>
  </si>
  <si>
    <t>Fjordgt 82</t>
  </si>
  <si>
    <t>Apotek 1 Brotorvet Stathelle 5464</t>
  </si>
  <si>
    <t>Gangvn 10</t>
  </si>
  <si>
    <t>Brotorvet Senter</t>
  </si>
  <si>
    <t>Vitusapotek Tveita senter</t>
  </si>
  <si>
    <t>NMD Vitusapotek Ganddal</t>
  </si>
  <si>
    <t>Apotek 1 Bø i Telemark 5554</t>
  </si>
  <si>
    <t>Bøgt 44</t>
  </si>
  <si>
    <t>Apotek 1 Elverum 5480</t>
  </si>
  <si>
    <t>Skjold legesenter</t>
  </si>
  <si>
    <t>Odinsv 61</t>
  </si>
  <si>
    <t>Vitusapotek Varnaveien</t>
  </si>
  <si>
    <t>Varnavn 30</t>
  </si>
  <si>
    <t>Apotek Sentrumskvartalet Hønefoss</t>
  </si>
  <si>
    <t>Hønefoss Bru 1D</t>
  </si>
  <si>
    <t>Tempo Legesenter</t>
  </si>
  <si>
    <t>Skiringssalvn 24</t>
  </si>
  <si>
    <t>Sentralt DistribusjonssenterSanitet FLO</t>
  </si>
  <si>
    <t>Skrythagen 24</t>
  </si>
  <si>
    <t>Bygg 1</t>
  </si>
  <si>
    <t>NORDKISA</t>
  </si>
  <si>
    <t>Øygarden Apotek</t>
  </si>
  <si>
    <t>Nygardsvegen 2</t>
  </si>
  <si>
    <t xml:space="preserve">Rong Senter </t>
  </si>
  <si>
    <t>NMD Vitusapotek Irisgården</t>
  </si>
  <si>
    <t>Hamnevn 48</t>
  </si>
  <si>
    <t>NMD Vitusapotek Lister</t>
  </si>
  <si>
    <t>Alléen 5</t>
  </si>
  <si>
    <t>Medical City</t>
  </si>
  <si>
    <t>avd Sinsenklinikken, 2.etg</t>
  </si>
  <si>
    <t>Sykehusapoteket i Trondheim</t>
  </si>
  <si>
    <t>Olav Kyrresgt 10</t>
  </si>
  <si>
    <t>St Olavs Hospital</t>
  </si>
  <si>
    <t>Ditt apotek Solbergelva</t>
  </si>
  <si>
    <t>Gamle Riksv 98</t>
  </si>
  <si>
    <t>Solbergsenteret</t>
  </si>
  <si>
    <t>SOLBERGELVA</t>
  </si>
  <si>
    <t>Snarøya Medisinske Senter</t>
  </si>
  <si>
    <t>Jæren legesenter</t>
  </si>
  <si>
    <t>Kjøpmannsbrotet 5</t>
  </si>
  <si>
    <t>Morvik Legekontor</t>
  </si>
  <si>
    <t>Slettevikvn 1</t>
  </si>
  <si>
    <t>5124</t>
  </si>
  <si>
    <t>MORVIK</t>
  </si>
  <si>
    <t>Bedriftshelse1</t>
  </si>
  <si>
    <t>Uttrågt 19</t>
  </si>
  <si>
    <t xml:space="preserve">Avd Voss og Hardanger                   </t>
  </si>
  <si>
    <t>Legene i Andre DA</t>
  </si>
  <si>
    <t>Vitusapotek Nesbru</t>
  </si>
  <si>
    <t>Gartnervn 1</t>
  </si>
  <si>
    <t>Maura Apotek AS</t>
  </si>
  <si>
    <t>Vålaugsvn 147</t>
  </si>
  <si>
    <t>MAURA</t>
  </si>
  <si>
    <t>NMD Vitusapotek Solsiden</t>
  </si>
  <si>
    <t>Beddingen 4</t>
  </si>
  <si>
    <t>7042</t>
  </si>
  <si>
    <t>Boots apotek Arkaden</t>
  </si>
  <si>
    <t xml:space="preserve">Stavanger Storsenter                    </t>
  </si>
  <si>
    <t>Sognsvn 75D</t>
  </si>
  <si>
    <t>Avd. Ullevål 2216 Ventesone 7,2etg.</t>
  </si>
  <si>
    <t>7 Fjell legesenter AS</t>
  </si>
  <si>
    <t>Solheimsgt 23</t>
  </si>
  <si>
    <t>Tillertorget Legesenter A/S</t>
  </si>
  <si>
    <t>Ivar Lykkes v 3</t>
  </si>
  <si>
    <t>St. Hanshaugen legesenter</t>
  </si>
  <si>
    <t>Lovisenberggt. 7C</t>
  </si>
  <si>
    <t>St.Hanshaugen legesenter</t>
  </si>
  <si>
    <t>Skiptvet Apotek</t>
  </si>
  <si>
    <t>Storveien 7</t>
  </si>
  <si>
    <t>Røyken Kommunale Legesenter</t>
  </si>
  <si>
    <t>Bassengveien 1</t>
  </si>
  <si>
    <t xml:space="preserve">Korsegt. 4,  </t>
  </si>
  <si>
    <t xml:space="preserve">Sentrum familiesenter 2.etg           </t>
  </si>
  <si>
    <t>Apotek 1 Fornebu 5482</t>
  </si>
  <si>
    <t>Snarøyv.55</t>
  </si>
  <si>
    <t>Apotek 1 Kverneland AS</t>
  </si>
  <si>
    <t>Leirfenv. 1</t>
  </si>
  <si>
    <t>4355</t>
  </si>
  <si>
    <t>KVERNALAND</t>
  </si>
  <si>
    <t>BHT i Bærum kommune</t>
  </si>
  <si>
    <t>Arnold Haukelandsplass 10</t>
  </si>
  <si>
    <t>Boots apotek Bogstadveien</t>
  </si>
  <si>
    <t>Bogstadvn 34</t>
  </si>
  <si>
    <t>Apotek 1 Horisont</t>
  </si>
  <si>
    <t>Myrdalsvn 2</t>
  </si>
  <si>
    <t>Asvall Jørund lege</t>
  </si>
  <si>
    <t>Grinda 3B</t>
  </si>
  <si>
    <t>Apotek 1 Solsiden</t>
  </si>
  <si>
    <t>Beddingen 3</t>
  </si>
  <si>
    <t>Senterlegene</t>
  </si>
  <si>
    <t>Åsane Senter 42</t>
  </si>
  <si>
    <t>Tøyen legekontor</t>
  </si>
  <si>
    <t>Kjølberggt 22</t>
  </si>
  <si>
    <t>Kriminalomsorgen Bergen fengsel fengselshelsetjenesten</t>
  </si>
  <si>
    <t>Steinestøvn 401</t>
  </si>
  <si>
    <t>5109</t>
  </si>
  <si>
    <t>HYLKJE</t>
  </si>
  <si>
    <t>Jomarka legesenter</t>
  </si>
  <si>
    <t>Blindheimshaugen 9</t>
  </si>
  <si>
    <t>Nardosletta legesenter</t>
  </si>
  <si>
    <t>Hans Baucksv 1</t>
  </si>
  <si>
    <t>Legegruppen Manglerud</t>
  </si>
  <si>
    <t>Lindesnesregionens medisinske senter v/legevakten</t>
  </si>
  <si>
    <t>Vålerenga legesenter</t>
  </si>
  <si>
    <t>Østerdalsgt 1 A</t>
  </si>
  <si>
    <t>Sentrum familiesenter</t>
  </si>
  <si>
    <t>Korsegt 4</t>
  </si>
  <si>
    <t>Vaksinasjonskontoret,  1.etg</t>
  </si>
  <si>
    <t>Stamina Helse Steinkjer</t>
  </si>
  <si>
    <t>Fyrgt 3</t>
  </si>
  <si>
    <t>7714</t>
  </si>
  <si>
    <t>Vitusapotek Røyken</t>
  </si>
  <si>
    <t>Søndre Borgen legesenter</t>
  </si>
  <si>
    <t>Søndre Borgen 10</t>
  </si>
  <si>
    <t>Saga legesenter</t>
  </si>
  <si>
    <t>Roal Amundsensgt 36</t>
  </si>
  <si>
    <t>Bogstadveien legesenter</t>
  </si>
  <si>
    <t>Rosenborggt 1B</t>
  </si>
  <si>
    <t>NMD Vitusapotek Elgen</t>
  </si>
  <si>
    <t>Sjøfartsgata 2</t>
  </si>
  <si>
    <t>Boots apotek Sætre</t>
  </si>
  <si>
    <t>Fransåsvn 2</t>
  </si>
  <si>
    <t>Sætre Nærsenter</t>
  </si>
  <si>
    <t>Oslo syd Lokalmedisinske senter</t>
  </si>
  <si>
    <t>Sarpsborg Spesialistsenter AS</t>
  </si>
  <si>
    <t>Olav Haraldssonsgt 8</t>
  </si>
  <si>
    <t>Boots Apotek Moa</t>
  </si>
  <si>
    <t>Langelandsvn 13</t>
  </si>
  <si>
    <t>Fastlegene DA, Linden Park</t>
  </si>
  <si>
    <t>Strandparken 3-5</t>
  </si>
  <si>
    <t>Vitusapotek Ski Stasjonskvartalet</t>
  </si>
  <si>
    <t>Jernbanev 5-7</t>
  </si>
  <si>
    <t>Apotek 1 Helsehuset Fredrikstad 5474</t>
  </si>
  <si>
    <t>Jens Wilhelmmsensgate 1</t>
  </si>
  <si>
    <t>Boots Apotek Slemdal</t>
  </si>
  <si>
    <t>Stasjonsveien 2-4</t>
  </si>
  <si>
    <t>Gløshaugen legesenter DA</t>
  </si>
  <si>
    <t>Richard Birkelandsv 5</t>
  </si>
  <si>
    <t>Åsgårdstrand helsesenter</t>
  </si>
  <si>
    <t>Lege Gaute Guttormsen            </t>
  </si>
  <si>
    <t>Familiens Hus Avd. for forebyggende helsearbeid</t>
  </si>
  <si>
    <t>Stamina Helse Åndalsnes</t>
  </si>
  <si>
    <t>Strandgt 8</t>
  </si>
  <si>
    <t>Stamina Helse Moss</t>
  </si>
  <si>
    <t>Tørkoppveien 10</t>
  </si>
  <si>
    <t>Frisk Apotek</t>
  </si>
  <si>
    <t>Stortingsgata 30</t>
  </si>
  <si>
    <t>02310</t>
  </si>
  <si>
    <t>Legene Nord</t>
  </si>
  <si>
    <t>Skiringssalsveien 20</t>
  </si>
  <si>
    <t>Sandefjord helsepark v/Eurodoc AS</t>
  </si>
  <si>
    <t>Tuberkulosekontroll/Virksomhet helse tjenester</t>
  </si>
  <si>
    <t>Larvikgaten 23</t>
  </si>
  <si>
    <t>Tønsberg Migrasjonshelsetjenste (Træleborg sykehjem)</t>
  </si>
  <si>
    <t>Apotek 1 Torshov |</t>
  </si>
  <si>
    <t>Sandakerveien 22A</t>
  </si>
  <si>
    <t>22357059</t>
  </si>
  <si>
    <t>Boots apotek Stenersgata</t>
  </si>
  <si>
    <t>Stenersgata 2/4</t>
  </si>
  <si>
    <t>Apotek 1 Sauda</t>
  </si>
  <si>
    <t>Skulegata 10</t>
  </si>
  <si>
    <t>Ditt Apotek Smestad</t>
  </si>
  <si>
    <t>Hoffsvn 92</t>
  </si>
  <si>
    <t>Yawar Zaidi</t>
  </si>
  <si>
    <t>Hagegt 36C</t>
  </si>
  <si>
    <t xml:space="preserve"> (inngang Kjølberggt)</t>
  </si>
  <si>
    <t>Boots Apotek LadeTorget</t>
  </si>
  <si>
    <t>Østmarkvn 2</t>
  </si>
  <si>
    <t>7040</t>
  </si>
  <si>
    <t>Colosseumklinikken Medisinske Senter</t>
  </si>
  <si>
    <t>Sørkedalsvn 10 C</t>
  </si>
  <si>
    <t>Sandviksboder Legepraksis DA</t>
  </si>
  <si>
    <t>NMD Vitusapotek Bygnes</t>
  </si>
  <si>
    <t>Fotvegen 1A</t>
  </si>
  <si>
    <t>Bygnes Senter</t>
  </si>
  <si>
    <t>AF Gruppen Bedriftshelsetjenesten</t>
  </si>
  <si>
    <t>Innspurten 15</t>
  </si>
  <si>
    <t>Vestre Ensjø Legesenter</t>
  </si>
  <si>
    <t>Gladengveien 3B</t>
  </si>
  <si>
    <t>Vital Legekontor</t>
  </si>
  <si>
    <t>Gørnnlandsleiret 31</t>
  </si>
  <si>
    <t>Senter Syd Legesenter AS</t>
  </si>
  <si>
    <t>Lofsrudvn 6</t>
  </si>
  <si>
    <t>Boots Apotek Stange Bruk</t>
  </si>
  <si>
    <t>Romedalsvegen 4</t>
  </si>
  <si>
    <t>Holmestrand Bo-og behandlingssenter</t>
  </si>
  <si>
    <t>Roveveien 43</t>
  </si>
  <si>
    <t>Nordstrand Milena lege</t>
  </si>
  <si>
    <t>Senter Syd</t>
  </si>
  <si>
    <t>Nedre Romerike Legevakt</t>
  </si>
  <si>
    <t>Dampsagveien 4</t>
  </si>
  <si>
    <t>Helsenaustet Legepraksis</t>
  </si>
  <si>
    <t>Havnevegen 3</t>
  </si>
  <si>
    <t>Erlend Elde/Aker KAD</t>
  </si>
  <si>
    <t>Thormodsens legekontor</t>
  </si>
  <si>
    <t>Kong Augvaldsvei 6</t>
  </si>
  <si>
    <t>Allmenn Legevakten</t>
  </si>
  <si>
    <t>Allmenn, vaktrom 1.etg</t>
  </si>
  <si>
    <t>Avdeling Aker/KADIO</t>
  </si>
  <si>
    <t>Trondheimsveien 238</t>
  </si>
  <si>
    <t>Legevakten, Bygg 10</t>
  </si>
  <si>
    <t>Kystveien Legesenter</t>
  </si>
  <si>
    <t>Kystvn 244</t>
  </si>
  <si>
    <t>Holmlia Senter v 1 B</t>
  </si>
  <si>
    <t>Brumundal Legesenter</t>
  </si>
  <si>
    <t>Nygata 22</t>
  </si>
  <si>
    <t>Sykehusapoteket Østfold Kalnes - 26 Kalnes</t>
  </si>
  <si>
    <t>Kalnesvn 320</t>
  </si>
  <si>
    <t>Legehuset Nova DA</t>
  </si>
  <si>
    <t>Torg gt.1</t>
  </si>
  <si>
    <t>Apotek 1 Vestby Storsenter 840</t>
  </si>
  <si>
    <t>Senterveien 8</t>
  </si>
  <si>
    <t>Ankerskogen Legesenter</t>
  </si>
  <si>
    <t>Ankerskogveien 7</t>
  </si>
  <si>
    <t>Postgården Legesenter DA</t>
  </si>
  <si>
    <t>Storgata 2</t>
  </si>
  <si>
    <t>Vitusapotek Høvleriet</t>
  </si>
  <si>
    <t>Walkers gate 8</t>
  </si>
  <si>
    <t>Enhet for Bedriftshelsetjeneste, UiO</t>
  </si>
  <si>
    <t>Problemvn 9</t>
  </si>
  <si>
    <t>Kristian Ottosens hus - underetg. Inng C</t>
  </si>
  <si>
    <t>22858010</t>
  </si>
  <si>
    <t>Brobekk legekontor</t>
  </si>
  <si>
    <t>Apotek 1 Oasen</t>
  </si>
  <si>
    <t>Folke Bernadottesvei 52</t>
  </si>
  <si>
    <t>Boots apotek Jeløy</t>
  </si>
  <si>
    <t>Helgerødgt 36</t>
  </si>
  <si>
    <t>NMD Vitusapotek Kremmergaarden</t>
  </si>
  <si>
    <t>Rasmus Rønnebergsgt 6</t>
  </si>
  <si>
    <t>Røstad legesenter</t>
  </si>
  <si>
    <t>Helge Ingstadsv 1</t>
  </si>
  <si>
    <t>Apotek 1 AMFI Voss</t>
  </si>
  <si>
    <t>Hardangervn 25</t>
  </si>
  <si>
    <t>5705</t>
  </si>
  <si>
    <t>Sandens Med Senter</t>
  </si>
  <si>
    <t>Dronningensgt 15</t>
  </si>
  <si>
    <t>Stavanger Medisinske Senter</t>
  </si>
  <si>
    <t>Sverdrupsgt 23</t>
  </si>
  <si>
    <t>4007</t>
  </si>
  <si>
    <t>Apotek 1 Avaldsnes</t>
  </si>
  <si>
    <t>Kong Augvaldsv 6</t>
  </si>
  <si>
    <t>Bekkjarvik Legekontor</t>
  </si>
  <si>
    <t>Bekkjarvik</t>
  </si>
  <si>
    <t>Gullhella bo-og aktivitetssenter</t>
  </si>
  <si>
    <t>Norddalsveien 3</t>
  </si>
  <si>
    <t>Framo as</t>
  </si>
  <si>
    <t>Florvågvn 39</t>
  </si>
  <si>
    <t>5329</t>
  </si>
  <si>
    <t>Dr. Øien AS</t>
  </si>
  <si>
    <t>Boots Apotek Kolsås</t>
  </si>
  <si>
    <t>Rødskifervn 1</t>
  </si>
  <si>
    <t>KOLSÅS</t>
  </si>
  <si>
    <t>Apotek 1 Gruppen AS</t>
  </si>
  <si>
    <t>Skårersletta 55</t>
  </si>
  <si>
    <t>Volvat Sentrum</t>
  </si>
  <si>
    <t>Sandholdtgarden legekontor</t>
  </si>
  <si>
    <t>Maurav 4</t>
  </si>
  <si>
    <t>Vitusapotek Berjasenter</t>
  </si>
  <si>
    <t>Hermann Fossgt 8</t>
  </si>
  <si>
    <t>VLMS Valdres legevakt</t>
  </si>
  <si>
    <t>Garlivn 14</t>
  </si>
  <si>
    <t>Apotek 1 Krøgenes</t>
  </si>
  <si>
    <t>Kystveien 244</t>
  </si>
  <si>
    <t>Rosenhoff legegruppe DA</t>
  </si>
  <si>
    <t>Trondheimsvn 184</t>
  </si>
  <si>
    <t>Apotek 1 Tasta</t>
  </si>
  <si>
    <t>Tastatunet 1 - 3</t>
  </si>
  <si>
    <t>Semsbyen Apotek AS</t>
  </si>
  <si>
    <t>Andebuvn 3</t>
  </si>
  <si>
    <t>Tinnberget legesenter</t>
  </si>
  <si>
    <t>Sauheradv 5</t>
  </si>
  <si>
    <t>NMD Vitusapotek Krinkelkroken</t>
  </si>
  <si>
    <t>Krinkelkroken 1</t>
  </si>
  <si>
    <t>Boots Apotek Lille Grensen</t>
  </si>
  <si>
    <t>Karl Johansgate 25</t>
  </si>
  <si>
    <t>NMD Vitusapotek Sirkus Shopping</t>
  </si>
  <si>
    <t>Falkenborgvn 9</t>
  </si>
  <si>
    <t>Ditt Apotek Holmlia</t>
  </si>
  <si>
    <t>Holmlia apotek AS</t>
  </si>
  <si>
    <t>Ditt apotek Rådhuset</t>
  </si>
  <si>
    <t>Fritjof Nansens plass 5</t>
  </si>
  <si>
    <t>Risavika legesenter</t>
  </si>
  <si>
    <t>Risavika Havnering 247</t>
  </si>
  <si>
    <t>Solheimsviken legesenter</t>
  </si>
  <si>
    <t>Solheimsgt 16</t>
  </si>
  <si>
    <t>Utmarkveien Legekontor</t>
  </si>
  <si>
    <t>Bølerlia 4C</t>
  </si>
  <si>
    <t>Sentrum Reisemedisin Drammen</t>
  </si>
  <si>
    <t>Grønland 1</t>
  </si>
  <si>
    <t>Apotek 1 Råholt</t>
  </si>
  <si>
    <t>Amfi Eidsvoll</t>
  </si>
  <si>
    <t>Tveit 93</t>
  </si>
  <si>
    <t>Mjåvannsv 104</t>
  </si>
  <si>
    <t>Dalane legesenter</t>
  </si>
  <si>
    <t>Gamle Sokndalsv 38</t>
  </si>
  <si>
    <t>4372</t>
  </si>
  <si>
    <t>Apotek 1 Hamar Stadion</t>
  </si>
  <si>
    <t>Vangsvn 62</t>
  </si>
  <si>
    <t>Danmarksplass Apotek</t>
  </si>
  <si>
    <t>Fjøsangerv 36</t>
  </si>
  <si>
    <t>Rolfsøn Rolf Ivar lege</t>
  </si>
  <si>
    <t>Dronningensgt 23</t>
  </si>
  <si>
    <t>Blandeverket legesenter</t>
  </si>
  <si>
    <t>Sokndalsvn 26</t>
  </si>
  <si>
    <t>Åkra legesenter AS</t>
  </si>
  <si>
    <t>Heggedal Apotek AS</t>
  </si>
  <si>
    <t>Heggedalsv 304</t>
  </si>
  <si>
    <t>Ankomstsenter Østfold v/Kommunehelse</t>
  </si>
  <si>
    <t>Mossevn. 58</t>
  </si>
  <si>
    <t>Apotek 1 Nattland</t>
  </si>
  <si>
    <t>Nattlandsveien 89</t>
  </si>
  <si>
    <t>Vitusapotek Fornebuporten</t>
  </si>
  <si>
    <t>Oksenøyveien 10</t>
  </si>
  <si>
    <t>Maxis legesenter AS</t>
  </si>
  <si>
    <t>Boots Apotek Norheimsund</t>
  </si>
  <si>
    <t>Kaien 9</t>
  </si>
  <si>
    <t>Luranetunet omsorgssenter</t>
  </si>
  <si>
    <t>Solstrandvn 39</t>
  </si>
  <si>
    <t>Apotek 1 Nesttun</t>
  </si>
  <si>
    <t>Østre Nesttunv 12</t>
  </si>
  <si>
    <t>Værnesregionen Legevakt</t>
  </si>
  <si>
    <t>Kjøpmannsgt 10-12</t>
  </si>
  <si>
    <t>Oslo Universitetssykehus RSA, IPDE</t>
  </si>
  <si>
    <t>Sykehusvn 18</t>
  </si>
  <si>
    <t>Sykehuset i Vestfold BHT</t>
  </si>
  <si>
    <t>Halvdan Wilhelmsensallé 17</t>
  </si>
  <si>
    <t>Heervn 9</t>
  </si>
  <si>
    <t>HEER</t>
  </si>
  <si>
    <t>Østensjø legesenter AS</t>
  </si>
  <si>
    <t>Helsehuset legekontor</t>
  </si>
  <si>
    <t>Drammensvn 62</t>
  </si>
  <si>
    <t>Andebu Sykehjem</t>
  </si>
  <si>
    <t>Ullevål SH Prehospital klinikk</t>
  </si>
  <si>
    <t>Søsterhjemmet Bygg 2,(influ vaks)</t>
  </si>
  <si>
    <t>Orstad legesenter</t>
  </si>
  <si>
    <t xml:space="preserve">(influ vaks)                            </t>
  </si>
  <si>
    <t>Arne Garborgsv 15-17</t>
  </si>
  <si>
    <t>Lonevåg</t>
  </si>
  <si>
    <t>Knarvik sjukeheim</t>
  </si>
  <si>
    <t>Kverhushaugane 7</t>
  </si>
  <si>
    <t>Heiane legesenter</t>
  </si>
  <si>
    <t>Rundehaugen 19</t>
  </si>
  <si>
    <t>Sandnes klinikken AS</t>
  </si>
  <si>
    <t>Solavn 95</t>
  </si>
  <si>
    <t>4316</t>
  </si>
  <si>
    <t>Legene på St. Hanshaugen AS</t>
  </si>
  <si>
    <t>Pilestredet park 11A</t>
  </si>
  <si>
    <t>C Sundtsgt 51</t>
  </si>
  <si>
    <t xml:space="preserve">Helsetjeneste for nyankomne innvandrere </t>
  </si>
  <si>
    <t>Flekkefjord int.kom. legevakt</t>
  </si>
  <si>
    <t>Eng Hansensv 6</t>
  </si>
  <si>
    <t>Vitusapotek Eikli</t>
  </si>
  <si>
    <t>Dronning Åstasgt 4</t>
  </si>
  <si>
    <t>Apotek 1 Begby 983</t>
  </si>
  <si>
    <t>Olav Kyrres vei 2</t>
  </si>
  <si>
    <t>Begby Senter</t>
  </si>
  <si>
    <t>NMD Vitusapotek Sartor Storsenter</t>
  </si>
  <si>
    <t>Sartorvn 12</t>
  </si>
  <si>
    <t>Apotek 1 Åndalsnes</t>
  </si>
  <si>
    <t xml:space="preserve">Raumasenteret </t>
  </si>
  <si>
    <t>Øran Øst</t>
  </si>
  <si>
    <t>St. Olavs Hospital Barneavd</t>
  </si>
  <si>
    <t>Barn 1</t>
  </si>
  <si>
    <t>4.etg BUK</t>
  </si>
  <si>
    <t>UIO Infeksjonsmed poliklinikk</t>
  </si>
  <si>
    <t>Bygg 30</t>
  </si>
  <si>
    <t>OUS Kvinneklinikken</t>
  </si>
  <si>
    <t>Føde/Barsel A, 2.etg</t>
  </si>
  <si>
    <t>Sola apotek</t>
  </si>
  <si>
    <t>Solakrossvn 2</t>
  </si>
  <si>
    <t>Haukeland sykehus Kvinneklinikken</t>
  </si>
  <si>
    <t>Jonas Liesv 65</t>
  </si>
  <si>
    <t>Kristin Krogh</t>
  </si>
  <si>
    <t>Lundlivn 30 F</t>
  </si>
  <si>
    <t>Haukeland universitetssykehus Hudavd</t>
  </si>
  <si>
    <t>Poliklinikk SOS</t>
  </si>
  <si>
    <t>Apotek 1 Olrud 786</t>
  </si>
  <si>
    <t>Kårtorpvn 1</t>
  </si>
  <si>
    <t>Olrud Handelspark</t>
  </si>
  <si>
    <t>Norheimsund apotek</t>
  </si>
  <si>
    <t>Kaien 23</t>
  </si>
  <si>
    <t>Biskopshavn legesenter DA</t>
  </si>
  <si>
    <t>5042</t>
  </si>
  <si>
    <t>Kirsten Rokstad AS</t>
  </si>
  <si>
    <t>Drangedal og Kragerø legevakt</t>
  </si>
  <si>
    <t>Gamle Kragerøv 32</t>
  </si>
  <si>
    <t>OUS Nyfødt Intensiv,Nini I</t>
  </si>
  <si>
    <t>Bygg 9</t>
  </si>
  <si>
    <t>Gerd-Ragna Block Thorsensgt 8</t>
  </si>
  <si>
    <t>3D Nyfødt intensiv</t>
  </si>
  <si>
    <t>Teglverket skole</t>
  </si>
  <si>
    <t>Grensevn 60</t>
  </si>
  <si>
    <t>Tønsberg Migrasjonshelsesenter</t>
  </si>
  <si>
    <t>Larvikgt 23</t>
  </si>
  <si>
    <t>St. Olavs Hospital</t>
  </si>
  <si>
    <t>Prinsesse Kristinas gate 3</t>
  </si>
  <si>
    <t xml:space="preserve">Kvinne Barn senteret, Føde Øst          </t>
  </si>
  <si>
    <t>Gerd-Ragna Bloch Thorsens gate 8</t>
  </si>
  <si>
    <t xml:space="preserve">Psykiatrisk Divisjon, Seksjon sikkerhet-sengepost A1         </t>
  </si>
  <si>
    <t xml:space="preserve">HMS Jørgen Sandbergs Hus                </t>
  </si>
  <si>
    <t>Brueland helsestasjon</t>
  </si>
  <si>
    <t>Ganddalsgt 7</t>
  </si>
  <si>
    <t>Skolevaksiner</t>
  </si>
  <si>
    <t>Julie Egesgate 6</t>
  </si>
  <si>
    <t>4 etasje</t>
  </si>
  <si>
    <t xml:space="preserve">Dialyseavd                              </t>
  </si>
  <si>
    <t>Stamina Helse Vestoppland/Raufoss</t>
  </si>
  <si>
    <t>Storgata 41</t>
  </si>
  <si>
    <t>2. etg.</t>
  </si>
  <si>
    <t>Olav Kyrres gt 11</t>
  </si>
  <si>
    <t xml:space="preserve">Barne- og ungdomsklinikken, Barn 1, 4.etg BUK                       </t>
  </si>
  <si>
    <t>Askøy legevakt</t>
  </si>
  <si>
    <t>Oslo Universitetssykehus HF</t>
  </si>
  <si>
    <t>Forskningsvn 2B</t>
  </si>
  <si>
    <t>Arbeidsmiljøavd, 3.etg</t>
  </si>
  <si>
    <t>Vitusapotek Markens</t>
  </si>
  <si>
    <t>Markensgt 42</t>
  </si>
  <si>
    <t xml:space="preserve">Barne- og ungdomsklinikken, Marie Joyce 3.etg                       </t>
  </si>
  <si>
    <t>Sykehusapoteket i Drammen</t>
  </si>
  <si>
    <t>Dronninggt 28</t>
  </si>
  <si>
    <t>Haukeland universitetssykehus BUK</t>
  </si>
  <si>
    <t xml:space="preserve">Medisin Post 3                          </t>
  </si>
  <si>
    <t>St. Olavs Hospital HF nyfødt intensiv</t>
  </si>
  <si>
    <t xml:space="preserve">Nyfødt Intensiv                         </t>
  </si>
  <si>
    <t>Kriminalomsorgen i Halden</t>
  </si>
  <si>
    <t>Justisvn 10</t>
  </si>
  <si>
    <t>BERG I ØSTFOLD</t>
  </si>
  <si>
    <t>Eigersund legevakt</t>
  </si>
  <si>
    <t>Sjukehusvn 38B</t>
  </si>
  <si>
    <t>4373</t>
  </si>
  <si>
    <t>Gerd Ragna Block Thoresensgt 8</t>
  </si>
  <si>
    <t xml:space="preserve">Dialyseavd 3C Medisinsk klinikk         </t>
  </si>
  <si>
    <t>Agder Klinikken AS</t>
  </si>
  <si>
    <t>Slagen Legekontor</t>
  </si>
  <si>
    <t>Valløveien 31</t>
  </si>
  <si>
    <t>Akershus Universitetssykehus HF</t>
  </si>
  <si>
    <t>Medisinsk divisjon, Infeksjonsmedisinsk poliklinikk</t>
  </si>
  <si>
    <t>Ditt Apotek Hemsedal</t>
  </si>
  <si>
    <t>Torsetvegen 575 A</t>
  </si>
  <si>
    <t>Frisk HMS Bedriftshelsetjeneste</t>
  </si>
  <si>
    <t>Helsetjenseten Stavanger Mottakssenter</t>
  </si>
  <si>
    <t>Jernbanevn 5</t>
  </si>
  <si>
    <t>Boots apotek Fredrikstad</t>
  </si>
  <si>
    <t>Storgata 37</t>
  </si>
  <si>
    <t>Helsetunet Legekontor</t>
  </si>
  <si>
    <t>Legesenteret AS</t>
  </si>
  <si>
    <t>Legene på Sundvollen</t>
  </si>
  <si>
    <t>Kleivstadgt 1B</t>
  </si>
  <si>
    <t>Akademikliniken Oslo</t>
  </si>
  <si>
    <t>Sognsveien 70A</t>
  </si>
  <si>
    <t>4etg.</t>
  </si>
  <si>
    <t>Eikli Apotek AS 1198</t>
  </si>
  <si>
    <t>Kongsgt 47/49</t>
  </si>
  <si>
    <t xml:space="preserve">Rehabiliteringsseksjonen v/Stasjonen    </t>
  </si>
  <si>
    <t>Elavit Legesenter</t>
  </si>
  <si>
    <t>Solheimsveien 30</t>
  </si>
  <si>
    <t>Helsestasjon for ungdom Haugesund</t>
  </si>
  <si>
    <t>Skåregata 92</t>
  </si>
  <si>
    <t xml:space="preserve">Markedet Kjøpesenter 4 etg.             </t>
  </si>
  <si>
    <t>Stamina Vestoppland BHT/Dokka</t>
  </si>
  <si>
    <t>Dr Inge Monstad</t>
  </si>
  <si>
    <t>Skøyensvingen 7</t>
  </si>
  <si>
    <t>Helsesøsterutdanningen</t>
  </si>
  <si>
    <t>Gausdal legesenter</t>
  </si>
  <si>
    <t>Elkem Carbon BHT</t>
  </si>
  <si>
    <t>Fiskåvn 100</t>
  </si>
  <si>
    <t>Falck Helse AS</t>
  </si>
  <si>
    <t>Maridalsvn 300</t>
  </si>
  <si>
    <t>Helseetaten Observasjonsposten</t>
  </si>
  <si>
    <t>Storgata 40</t>
  </si>
  <si>
    <t>Legevakten 5 etg</t>
  </si>
  <si>
    <t>Sjøkanten legesenter Os AS</t>
  </si>
  <si>
    <t>Sykehuset Innlandet HF</t>
  </si>
  <si>
    <t>Kir/Med Overvåkning</t>
  </si>
  <si>
    <t>Barnepoliklinikken Bygg 9, 1.etg</t>
  </si>
  <si>
    <t>Apotek 1 Metro</t>
  </si>
  <si>
    <t>Kulturhusgt 2</t>
  </si>
  <si>
    <t xml:space="preserve">Med Poliklinikk                         </t>
  </si>
  <si>
    <t>Helsestasjon for ungdom</t>
  </si>
  <si>
    <t>3. etasje, Grünerløkka familiehus</t>
  </si>
  <si>
    <t>Skøyenåsen legekontor</t>
  </si>
  <si>
    <t>Haakon Tvetersv 8</t>
  </si>
  <si>
    <t>OUS</t>
  </si>
  <si>
    <t>Føde/Barsel B</t>
  </si>
  <si>
    <t>Apotek 1 Tvedestrand</t>
  </si>
  <si>
    <t>Industrivn 8</t>
  </si>
  <si>
    <t xml:space="preserve">Barneklinikken                          </t>
  </si>
  <si>
    <t>Grünerløkka apotek</t>
  </si>
  <si>
    <t>Thorvald Meyersgt 78C</t>
  </si>
  <si>
    <t>Universitetet i Oslo/Rikshospitalet</t>
  </si>
  <si>
    <t>Avdeling for mikrobiologi/B2.3068</t>
  </si>
  <si>
    <t>Rødberg Apotek</t>
  </si>
  <si>
    <t>Sentrum 50</t>
  </si>
  <si>
    <t>Sjøforsvarets Sanitet</t>
  </si>
  <si>
    <t xml:space="preserve">Stasjonær Role                          </t>
  </si>
  <si>
    <t>Helse og omsorgstjenesten, 3.etg</t>
  </si>
  <si>
    <t>Barnepost 2 RH</t>
  </si>
  <si>
    <t>St. Olavs Hospital HF</t>
  </si>
  <si>
    <t xml:space="preserve">Infeksjons Med Poliklinikk              </t>
  </si>
  <si>
    <t>Ørland sykehjem</t>
  </si>
  <si>
    <t>Drammensv 4</t>
  </si>
  <si>
    <t>Føde/Gyn Kongsberg</t>
  </si>
  <si>
    <t>Haukeland universitetssykehus</t>
  </si>
  <si>
    <t xml:space="preserve">Med avd/Poliklinikk                     </t>
  </si>
  <si>
    <t>Olav Kyrres gt 10</t>
  </si>
  <si>
    <t xml:space="preserve">Poliklinikk for infeksjon, Kunnskapssenteret                       </t>
  </si>
  <si>
    <t>Prinsesse Kristinasgt 1</t>
  </si>
  <si>
    <t>Poliklinikk for blodsykdommer, 1.etg NORD</t>
  </si>
  <si>
    <t>Vestervn 4</t>
  </si>
  <si>
    <t>Vaksinasjonskontoret,  (Amfi Arena 3.etg)</t>
  </si>
  <si>
    <t>Solheimsgt 9</t>
  </si>
  <si>
    <t xml:space="preserve">Øyeblikkelig Hjelp Døgnenheten,  3.etg       </t>
  </si>
  <si>
    <t>Hydrovn 91</t>
  </si>
  <si>
    <t>Prinsesse Kristinasgt 3</t>
  </si>
  <si>
    <t xml:space="preserve">AHL lungepol 1.etg                      </t>
  </si>
  <si>
    <t>Tempevn 25</t>
  </si>
  <si>
    <t>7031</t>
  </si>
  <si>
    <t>Apotek 1 Sagmyra</t>
  </si>
  <si>
    <t>Sagmyra 7</t>
  </si>
  <si>
    <t>Tennfjord legekontor AS</t>
  </si>
  <si>
    <t>Tennfjordvn 119</t>
  </si>
  <si>
    <t>6264</t>
  </si>
  <si>
    <t>TENNFJORD</t>
  </si>
  <si>
    <t>Apotek 1 Mjøsstranda</t>
  </si>
  <si>
    <t>Apotek 1 Tista</t>
  </si>
  <si>
    <t>Walkersgt 4</t>
  </si>
  <si>
    <t>Mysen legesenter</t>
  </si>
  <si>
    <t>Jenbanegt 11B</t>
  </si>
  <si>
    <t>Vestre Viken HF Drammen Sykehus</t>
  </si>
  <si>
    <t>Barselavdelingen</t>
  </si>
  <si>
    <t xml:space="preserve">Hudavdelingen                           </t>
  </si>
  <si>
    <t>Klepp apotek AS</t>
  </si>
  <si>
    <t>K K Kleppesv 6</t>
  </si>
  <si>
    <t>Apotek 1 Levanger</t>
  </si>
  <si>
    <t>Legesenteret Vikersund</t>
  </si>
  <si>
    <t>Vikersundgt 11</t>
  </si>
  <si>
    <t>Barselavdelingen (E2, 3.etg)</t>
  </si>
  <si>
    <t xml:space="preserve">Fødeavd 1.etg                           </t>
  </si>
  <si>
    <t>Apotek 1 Inforama</t>
  </si>
  <si>
    <t>Haukeland Universitetssjukehus</t>
  </si>
  <si>
    <t>Yrkesmed avd</t>
  </si>
  <si>
    <t>Hå kommune</t>
  </si>
  <si>
    <t>Klokkartunet 29</t>
  </si>
  <si>
    <t xml:space="preserve">Psykisk helse og rusvern                </t>
  </si>
  <si>
    <t>Klepp Apotek AS</t>
  </si>
  <si>
    <t>K K Kleppesv 2</t>
  </si>
  <si>
    <t>Apotek 1 Moa Syd</t>
  </si>
  <si>
    <t>Langelandsvn 25</t>
  </si>
  <si>
    <t>Apotek 1 Manger</t>
  </si>
  <si>
    <t>Radøyvn 1680</t>
  </si>
  <si>
    <t>SpirHelse</t>
  </si>
  <si>
    <t>Langgt 59</t>
  </si>
  <si>
    <t>Ullevål universitetssykehus HF</t>
  </si>
  <si>
    <t>Barselhotell</t>
  </si>
  <si>
    <t>Haukeland Universitetssykehus avd. for rusmedisin</t>
  </si>
  <si>
    <t>Wollert Konowspl. 4</t>
  </si>
  <si>
    <t xml:space="preserve">LAR Fana og Ytrebygda poliklinikk       </t>
  </si>
  <si>
    <t>Øyer Helsehus</t>
  </si>
  <si>
    <t>Kjøkjebakken 11</t>
  </si>
  <si>
    <t>Eurodoc AS</t>
  </si>
  <si>
    <t>Sandefjord helsepark</t>
  </si>
  <si>
    <t>Skien Kommune-Kommunelege</t>
  </si>
  <si>
    <t>Ulefossveien 51</t>
  </si>
  <si>
    <t>Jonas Liesv 21</t>
  </si>
  <si>
    <t xml:space="preserve">Medisinsk avd. post 2-Dialysen          </t>
  </si>
  <si>
    <t>Fastlegene Colosseum</t>
  </si>
  <si>
    <t>Sørkedalsveien 10D</t>
  </si>
  <si>
    <t>Haukeland Univesitetssjukehus avd. for rusmedisin</t>
  </si>
  <si>
    <t>Haugane 9</t>
  </si>
  <si>
    <t xml:space="preserve">Avd. for Rusmedisin                     </t>
  </si>
  <si>
    <t>5307</t>
  </si>
  <si>
    <t>ASK</t>
  </si>
  <si>
    <t>Heimesjukepleien Nærbø</t>
  </si>
  <si>
    <t>Nærbøgt 32</t>
  </si>
  <si>
    <t>Rikshospitalet Kvinneklinikken</t>
  </si>
  <si>
    <t>Sognsvannsv 20</t>
  </si>
  <si>
    <t>Torget Legesenter Lillestrøm</t>
  </si>
  <si>
    <t>Skedsmogt 3 C</t>
  </si>
  <si>
    <t>Boots apotek Drammen legevakt</t>
  </si>
  <si>
    <t>Landfalløya legesenter</t>
  </si>
  <si>
    <t>Landfalløya 49</t>
  </si>
  <si>
    <t>Lege Aker Brygge</t>
  </si>
  <si>
    <t>Stranden 89</t>
  </si>
  <si>
    <t>Vigrestad apotek</t>
  </si>
  <si>
    <t>Langgt 23</t>
  </si>
  <si>
    <t>Rikshospitalet Kreftklinikken</t>
  </si>
  <si>
    <t>Norske Skog BHT</t>
  </si>
  <si>
    <t>Sjøvn 108</t>
  </si>
  <si>
    <t>7620</t>
  </si>
  <si>
    <t>SKOGN</t>
  </si>
  <si>
    <t>Grålum Apotek AS</t>
  </si>
  <si>
    <t>Bjørnstadveien 2</t>
  </si>
  <si>
    <t>Steinkjer kommune Felten</t>
  </si>
  <si>
    <t xml:space="preserve">Rådhuset v/Servicetorget                </t>
  </si>
  <si>
    <t>Bygg 73, Apotekutsalget</t>
  </si>
  <si>
    <t>Smidsrød legesenter</t>
  </si>
  <si>
    <t>Øreveien 7</t>
  </si>
  <si>
    <t>Overgrepsmottaket i Vestforld</t>
  </si>
  <si>
    <t>Bugårdsgata 9c</t>
  </si>
  <si>
    <t>Sandefjord Kommune</t>
  </si>
  <si>
    <t>Kirkegårdsveien 3</t>
  </si>
  <si>
    <t>Moloklinikken</t>
  </si>
  <si>
    <t>Lakkegata Skole</t>
  </si>
  <si>
    <t>Lakkegata 79</t>
  </si>
  <si>
    <t>Vitusapotek Farmandstredet</t>
  </si>
  <si>
    <t>Jens Mullersgt. 3</t>
  </si>
  <si>
    <t>Sannan legesenter AS</t>
  </si>
  <si>
    <t>Steinkjersannan 5</t>
  </si>
  <si>
    <t>Ullevål sykehus Barne og ungdomsklinikken</t>
  </si>
  <si>
    <t>Bygg 9, 1.etg, Barnemottak</t>
  </si>
  <si>
    <t>Breilimoen</t>
  </si>
  <si>
    <t>Flyktininghelseteam/Smidsrød Legesenter</t>
  </si>
  <si>
    <t xml:space="preserve">Skadepoliklinikken                      </t>
  </si>
  <si>
    <t>Apotek 1 Sverresborg</t>
  </si>
  <si>
    <t>Gamle Oslov 1</t>
  </si>
  <si>
    <t xml:space="preserve">Lungeavd Tuberkulosepoliklinikk         </t>
  </si>
  <si>
    <t>NMD Vitusapotek Årdal</t>
  </si>
  <si>
    <t>Storevn 1</t>
  </si>
  <si>
    <t>Huslegene AS</t>
  </si>
  <si>
    <t>Slåtthaugvn 17</t>
  </si>
  <si>
    <t>5222</t>
  </si>
  <si>
    <t>Ålesund Sykehus</t>
  </si>
  <si>
    <t>Åsehaugen 5</t>
  </si>
  <si>
    <t xml:space="preserve">Poliklinikk for infeksj.sykd            </t>
  </si>
  <si>
    <t>Lægene i Gamlebyen</t>
  </si>
  <si>
    <t>Laboratoriegaten 100</t>
  </si>
  <si>
    <t>Vitusapotek Barcode Bjørvika</t>
  </si>
  <si>
    <t>Trelastgt 9</t>
  </si>
  <si>
    <t>Vitusapotek Sandgården-Gjøvik</t>
  </si>
  <si>
    <t>Kasper Adresensvei 7</t>
  </si>
  <si>
    <t>Vitusapotek Hønefoss</t>
  </si>
  <si>
    <t>Industrigt 1</t>
  </si>
  <si>
    <t>Dale Apotek</t>
  </si>
  <si>
    <t>Skulegt 2</t>
  </si>
  <si>
    <t>Haukeland Universitetssykehus</t>
  </si>
  <si>
    <t>Jonas Liesv 72</t>
  </si>
  <si>
    <t xml:space="preserve">Barselavd/Kvinneklinikken               </t>
  </si>
  <si>
    <t>Smestadhjemmet</t>
  </si>
  <si>
    <t>Monolitveien 38</t>
  </si>
  <si>
    <t>Ditt apotek Grunerløkka</t>
  </si>
  <si>
    <t>Gerd-Ragna Block Thoresensgt 8</t>
  </si>
  <si>
    <t xml:space="preserve">Akuttmottaket                           </t>
  </si>
  <si>
    <t>Ditt Apotek Amfi Os</t>
  </si>
  <si>
    <t>Prestegårdskogen 2</t>
  </si>
  <si>
    <t>Ditt Apotek Kjosavik</t>
  </si>
  <si>
    <t>Flintergt 4</t>
  </si>
  <si>
    <t>Engvald Hansensv 6</t>
  </si>
  <si>
    <t xml:space="preserve">Med avd                                 </t>
  </si>
  <si>
    <t>Ski Kommunale Fastlegekontor</t>
  </si>
  <si>
    <t>Vardeveien 3</t>
  </si>
  <si>
    <t>Sunnfjord Apotek Førde AS</t>
  </si>
  <si>
    <t>Naustdalsvegen 1A</t>
  </si>
  <si>
    <t>Ås kommune helse og social</t>
  </si>
  <si>
    <t>Balder Apotek AS</t>
  </si>
  <si>
    <t>Munchs gt. 7</t>
  </si>
  <si>
    <t>Gjesdal apotek AS</t>
  </si>
  <si>
    <t>Sandnesveien 11</t>
  </si>
  <si>
    <t>Hallangerbakken skole</t>
  </si>
  <si>
    <t>Hallangerbakken 104</t>
  </si>
  <si>
    <t>V/Helsesøster</t>
  </si>
  <si>
    <t>Lustjern Skole</t>
  </si>
  <si>
    <t>Nordåsveien 1</t>
  </si>
  <si>
    <t>Haraldsgata legekontor AS</t>
  </si>
  <si>
    <t>Haraldsgata 94</t>
  </si>
  <si>
    <t>Holmlia Skole</t>
  </si>
  <si>
    <t>Nordåsveien 3</t>
  </si>
  <si>
    <t>v/Helsesøster</t>
  </si>
  <si>
    <t>Hauketo Skole</t>
  </si>
  <si>
    <t>Øvre Prinsdalsvei 52</t>
  </si>
  <si>
    <t>Mortensrud skole</t>
  </si>
  <si>
    <t>Lofsrudhøgda 195</t>
  </si>
  <si>
    <t>Prinsdal Skole</t>
  </si>
  <si>
    <t>Øvre Prinsdalsvei 54</t>
  </si>
  <si>
    <t>Seterbråten Skole</t>
  </si>
  <si>
    <t>Bjørnåsveien 126</t>
  </si>
  <si>
    <t>Toppåsen Skole</t>
  </si>
  <si>
    <t>Tiriltunga 5</t>
  </si>
  <si>
    <t>Bjørnholt skole</t>
  </si>
  <si>
    <t>Slimeveien 15</t>
  </si>
  <si>
    <t>Boots apotek Lilleeng Helsepark</t>
  </si>
  <si>
    <t>Lilleengveien 8</t>
  </si>
  <si>
    <t>Stenbråten Skole</t>
  </si>
  <si>
    <t>Stenbråtveien 89</t>
  </si>
  <si>
    <t>Bjørnholt videregående skole</t>
  </si>
  <si>
    <t>Slimeveien 17</t>
  </si>
  <si>
    <t>v/helsesøster 4 etasje</t>
  </si>
  <si>
    <t>Prima Omsorg AS</t>
  </si>
  <si>
    <t>OUS Medisinsk klinikk</t>
  </si>
  <si>
    <t>Diagnosestasjonen/lungemed. Avd. Bygg 19, 1. etg.</t>
  </si>
  <si>
    <t>Valkyrien legesenter</t>
  </si>
  <si>
    <t>Mortensrudveien 185</t>
  </si>
  <si>
    <t>Ravnanger Apotek AS</t>
  </si>
  <si>
    <t>Kollevågveien 6</t>
  </si>
  <si>
    <t xml:space="preserve">Ravnanger senter                        </t>
  </si>
  <si>
    <t>5310</t>
  </si>
  <si>
    <t>HAUGLANDSHELLA</t>
  </si>
  <si>
    <t>Sentrum legesenter</t>
  </si>
  <si>
    <t>Elvegaten 11</t>
  </si>
  <si>
    <t>Bylegene Moss</t>
  </si>
  <si>
    <t>Prinsensgate 2</t>
  </si>
  <si>
    <t xml:space="preserve">2. etg. Amfi senter </t>
  </si>
  <si>
    <t>Apotek 1 Bekkestua</t>
  </si>
  <si>
    <t>Gml. Ringeriksvei 36</t>
  </si>
  <si>
    <t>Vitusapotek Skedsmokorset</t>
  </si>
  <si>
    <t>Trondheimsveien 123</t>
  </si>
  <si>
    <t>Humana Helse Spesialister</t>
  </si>
  <si>
    <t>A-Klinikken Majorstuen</t>
  </si>
  <si>
    <t>Majorstuveien 38</t>
  </si>
  <si>
    <t>Dr.Dropin</t>
  </si>
  <si>
    <t>Bogstadveien 30B</t>
  </si>
  <si>
    <t>Universitetet i Bergen, Dept Clinical Science</t>
  </si>
  <si>
    <t xml:space="preserve">Infeksjonsmedisinsk, Laboratorieblokken </t>
  </si>
  <si>
    <t>Romnr. 5200 Laboratoriebygget, 5 etg</t>
  </si>
  <si>
    <t>Sinsenveien 76</t>
  </si>
  <si>
    <t>Apotek 1 Indre Havn</t>
  </si>
  <si>
    <t>Best Helse AS</t>
  </si>
  <si>
    <t>Kongsveien 104</t>
  </si>
  <si>
    <t>Boots Apotek Åsane</t>
  </si>
  <si>
    <t>Åsane Senter 20</t>
  </si>
  <si>
    <t>Apotek 1 GS</t>
  </si>
  <si>
    <t>Klyvevn 25</t>
  </si>
  <si>
    <t>Apotek 1 Vanse</t>
  </si>
  <si>
    <t>Oreveien 11</t>
  </si>
  <si>
    <t>Medicalis Tønsberg AS</t>
  </si>
  <si>
    <t>Nordbyen 41</t>
  </si>
  <si>
    <t>Kommunalmedisinsk Senter</t>
  </si>
  <si>
    <t>Børkevegen 11</t>
  </si>
  <si>
    <t>Ruseløkka skole 8-10 trinn.</t>
  </si>
  <si>
    <t>Cort Adlersgt 30</t>
  </si>
  <si>
    <t>Vitusapotek Søgne</t>
  </si>
  <si>
    <t xml:space="preserve">Rådhusveien 2-4 </t>
  </si>
  <si>
    <t>NMD Vitusapotek Søgne</t>
  </si>
  <si>
    <t>Vågsgt 33</t>
  </si>
  <si>
    <t>Apotek 1 Wilbergjordet</t>
  </si>
  <si>
    <t>Wilbergjordet 10</t>
  </si>
  <si>
    <t>Apotek 1 Teie Torv</t>
  </si>
  <si>
    <t>Smidsrødveien 9</t>
  </si>
  <si>
    <t>Torget Apotek</t>
  </si>
  <si>
    <t>Hauges gate 9</t>
  </si>
  <si>
    <t>Apotek 1 Lund</t>
  </si>
  <si>
    <t>Stadionveien 1</t>
  </si>
  <si>
    <t xml:space="preserve">KRISTIANSAND   </t>
  </si>
  <si>
    <t>Ryen Helsehus</t>
  </si>
  <si>
    <t>Økernveien 151</t>
  </si>
  <si>
    <t>Grev Legesenterdrift c/o Greverud Legesenter</t>
  </si>
  <si>
    <t>Flåtestadveien 3</t>
  </si>
  <si>
    <t>Alna Legesenter Huma Mir</t>
  </si>
  <si>
    <t>Tvetenveien 217</t>
  </si>
  <si>
    <t>Damgardsvegen 227</t>
  </si>
  <si>
    <t xml:space="preserve">LAR Laksevåg poliklinikk                </t>
  </si>
  <si>
    <t>Apotek 1 Frakkagjerd</t>
  </si>
  <si>
    <t>Frakkagjersvn 121</t>
  </si>
  <si>
    <t>5563</t>
  </si>
  <si>
    <t>FØRRESFJORDEN</t>
  </si>
  <si>
    <t>Kolbu Legesenter</t>
  </si>
  <si>
    <t>SIO Helse Holbergsgate</t>
  </si>
  <si>
    <t>Holdbergsgate 21</t>
  </si>
  <si>
    <t>Apotek 1 Drangedal</t>
  </si>
  <si>
    <t>Drangedalsveien 3285</t>
  </si>
  <si>
    <t>Kåsmyra</t>
  </si>
  <si>
    <t>Apotek 1 Brakerøya</t>
  </si>
  <si>
    <t>Brandtenborggata 1</t>
  </si>
  <si>
    <t>Ringen Apotek Rælingen</t>
  </si>
  <si>
    <t>Nedre Rælingsvei 261</t>
  </si>
  <si>
    <t>Apotek 1 Moss Sentrum</t>
  </si>
  <si>
    <t>Dronningens gate 3-4</t>
  </si>
  <si>
    <t>Sentrum behandlingssenter</t>
  </si>
  <si>
    <t>Karmsundgata 134</t>
  </si>
  <si>
    <t>Steinerskolen  i Trondheim</t>
  </si>
  <si>
    <t>Mellomila 1C</t>
  </si>
  <si>
    <t>Bergen kommune Migrasjonshelse</t>
  </si>
  <si>
    <t>Solheimsgaten 9,4. etg.</t>
  </si>
  <si>
    <t xml:space="preserve">Senter for migrasjonshelse              </t>
  </si>
  <si>
    <t>Sentrum Legekontor</t>
  </si>
  <si>
    <t>Sigurdsgt. 4</t>
  </si>
  <si>
    <t>Kongsvinger Apotek</t>
  </si>
  <si>
    <t>Industrivegen 5</t>
  </si>
  <si>
    <t>Apotek 1 Seljord</t>
  </si>
  <si>
    <t>Vekanvegen 1A</t>
  </si>
  <si>
    <t>Legekontorene Skagen 12</t>
  </si>
  <si>
    <t>Skagen 12</t>
  </si>
  <si>
    <t>NMD Vitusapotek Grønlands Torg</t>
  </si>
  <si>
    <t>Smalgangen 5</t>
  </si>
  <si>
    <t>Synergi Helse AS</t>
  </si>
  <si>
    <t>Karl Johansgate 23B</t>
  </si>
  <si>
    <t>Reiten Kåre lege</t>
  </si>
  <si>
    <t>Nedre Holmegate 30</t>
  </si>
  <si>
    <t>AS Legekontoret</t>
  </si>
  <si>
    <t>Nansensgate 1</t>
  </si>
  <si>
    <t xml:space="preserve">Legene i Nygaardsgata </t>
  </si>
  <si>
    <t>Nygaardsgata 49</t>
  </si>
  <si>
    <t>Apotek1 Ringens Park</t>
  </si>
  <si>
    <t>Sannergata 6 B</t>
  </si>
  <si>
    <t xml:space="preserve">Gyldenløvsgate 23   </t>
  </si>
  <si>
    <t>KRISTIANSAND</t>
  </si>
  <si>
    <t>Torget legesenter Sarpsborg</t>
  </si>
  <si>
    <t>St.Mariegt 96/98</t>
  </si>
  <si>
    <t>Rosendalstunet</t>
  </si>
  <si>
    <t>Nesvegen 51</t>
  </si>
  <si>
    <t>Bøleråsen Legesenter</t>
  </si>
  <si>
    <t>Bregnefaret 1</t>
  </si>
  <si>
    <t>Dias og Bergheim AS</t>
  </si>
  <si>
    <t>Gabels gate 41</t>
  </si>
  <si>
    <t>Haukeland Universitetsykehus avd.for rusmedisin</t>
  </si>
  <si>
    <t>Spelhaugen 18</t>
  </si>
  <si>
    <t xml:space="preserve">LAR Fyllingsdalen poliklinikk           </t>
  </si>
  <si>
    <t>Internasjonal SOS Bergen</t>
  </si>
  <si>
    <t>Kokstadflaten 31</t>
  </si>
  <si>
    <t>Boots apotek Kvadrat</t>
  </si>
  <si>
    <t>Gamle stokkaveg 1</t>
  </si>
  <si>
    <t>NMD Vitusapotek Vaterlandspassasjen</t>
  </si>
  <si>
    <t>Stenersgaten 1 E</t>
  </si>
  <si>
    <t>Apotek 1 kalbakken</t>
  </si>
  <si>
    <t>Kalbakkveien 6-8</t>
  </si>
  <si>
    <t>Agenda HMS avd. Trondheim</t>
  </si>
  <si>
    <t>Haakon VII's gate 12B</t>
  </si>
  <si>
    <t xml:space="preserve">Arbeidsmiljøhuset </t>
  </si>
  <si>
    <t>Sognsveien 75 F</t>
  </si>
  <si>
    <t>Apotek 1 Morenen</t>
  </si>
  <si>
    <t>Morstongveien 47</t>
  </si>
  <si>
    <t>SLITU</t>
  </si>
  <si>
    <t>Frisk HMS avd. Hamar</t>
  </si>
  <si>
    <t>Brygga 20</t>
  </si>
  <si>
    <t>NMD Vitusapotek Gardermoen Campus</t>
  </si>
  <si>
    <t>Ragnar Strøms veg 10</t>
  </si>
  <si>
    <t>BHT-gruppen SA Oslo</t>
  </si>
  <si>
    <t>Storgata 32</t>
  </si>
  <si>
    <t>Toppenhaug legesenter</t>
  </si>
  <si>
    <t>Durendalveien 3</t>
  </si>
  <si>
    <t>Sykehuset Innlandet Elverum</t>
  </si>
  <si>
    <t>Kirkeveien 31</t>
  </si>
  <si>
    <t>Kirurgisk poliklinikk</t>
  </si>
  <si>
    <t>Hallset skolehelsetjeneste</t>
  </si>
  <si>
    <t>Haukeland Universitetsykehus LAR Årstad</t>
  </si>
  <si>
    <t>Møllendalsveien 31</t>
  </si>
  <si>
    <t>Skolehelsetjenesten Ugla Skole</t>
  </si>
  <si>
    <t>Uglaveien 13</t>
  </si>
  <si>
    <t>Vestre Viken HF ARA</t>
  </si>
  <si>
    <t>Strandvn 35</t>
  </si>
  <si>
    <t>Avd for rus og avhengighet, bygg 3</t>
  </si>
  <si>
    <t>VETTRE</t>
  </si>
  <si>
    <t>Ditt apotek bergen brygge</t>
  </si>
  <si>
    <t>Vetrlidsallmennningen 11</t>
  </si>
  <si>
    <t>publ.avd</t>
  </si>
  <si>
    <t>Apotek 1 Linderud Senter</t>
  </si>
  <si>
    <t>NMD Vitusapotek Grålum</t>
  </si>
  <si>
    <t>Vitusapotek Askim</t>
  </si>
  <si>
    <t>Henstad Alle 36</t>
  </si>
  <si>
    <t>Bredtveit Fengsel</t>
  </si>
  <si>
    <t>Trondheimsvn 375</t>
  </si>
  <si>
    <t>Helseavd</t>
  </si>
  <si>
    <t>Ditt Apotek Åssiden</t>
  </si>
  <si>
    <t>Betzy Kjelsbergs vei 263</t>
  </si>
  <si>
    <t>Haukeland Sykehus</t>
  </si>
  <si>
    <t>Poliklinikk for infeksjon</t>
  </si>
  <si>
    <t>Lungesykdommer og allergi, Barneklinikken</t>
  </si>
  <si>
    <t>Bergvn 16</t>
  </si>
  <si>
    <t xml:space="preserve">Ringvegen 65 </t>
  </si>
  <si>
    <t>Inngang D</t>
  </si>
  <si>
    <t>Bjørkelivn 27</t>
  </si>
  <si>
    <t>NKS Bjørkeli</t>
  </si>
  <si>
    <t>TOT kolli</t>
  </si>
  <si>
    <t>Antall kolli FHI original</t>
  </si>
  <si>
    <t>Antall kolli FHI bekreftet</t>
  </si>
  <si>
    <t>Antall kolli autocalc Excel</t>
  </si>
  <si>
    <t>Diff</t>
  </si>
  <si>
    <t>Antall kolli Jetpak output</t>
  </si>
  <si>
    <t>Kundenr</t>
  </si>
  <si>
    <t>Ordre nr</t>
  </si>
  <si>
    <t>Kolli</t>
  </si>
  <si>
    <t xml:space="preserve">Kunde </t>
  </si>
  <si>
    <t xml:space="preserve">Adresselinje </t>
  </si>
  <si>
    <t>Rute</t>
  </si>
  <si>
    <t>Container</t>
  </si>
  <si>
    <t>Rekkefølge</t>
  </si>
  <si>
    <t>Cont 1</t>
  </si>
  <si>
    <t>Cont 2</t>
  </si>
  <si>
    <t>Cont 3</t>
  </si>
  <si>
    <t>Cont 4</t>
  </si>
  <si>
    <t>Cont 5</t>
  </si>
  <si>
    <t>Cont 6</t>
  </si>
  <si>
    <t>Start</t>
  </si>
  <si>
    <t xml:space="preserve">Stopp </t>
  </si>
  <si>
    <t xml:space="preserve">Timer </t>
  </si>
  <si>
    <t>Km</t>
  </si>
  <si>
    <t>Bom</t>
  </si>
  <si>
    <t>Sjåfør</t>
  </si>
  <si>
    <t>Uke</t>
  </si>
  <si>
    <t>dato</t>
  </si>
  <si>
    <t>Oppmøte WC</t>
  </si>
  <si>
    <t xml:space="preserve">Sjåfør fått beskjed </t>
  </si>
  <si>
    <t>AWB</t>
  </si>
  <si>
    <t>Priset</t>
  </si>
  <si>
    <t>Rute 1</t>
  </si>
  <si>
    <t>Rute 2</t>
  </si>
  <si>
    <t>Rute 3</t>
  </si>
  <si>
    <t>Rute 4</t>
  </si>
  <si>
    <t>Rute 5</t>
  </si>
  <si>
    <t>Rute 6</t>
  </si>
  <si>
    <t>Rute 7</t>
  </si>
  <si>
    <t>Rute 8</t>
  </si>
  <si>
    <t>Rute 9</t>
  </si>
  <si>
    <t>Rute 10</t>
  </si>
  <si>
    <t>Rute 11</t>
  </si>
  <si>
    <t>Rute 12</t>
  </si>
  <si>
    <t>Rute 13</t>
  </si>
  <si>
    <t>Rute 14</t>
  </si>
  <si>
    <t>Rute 15</t>
  </si>
  <si>
    <t>Rute 16</t>
  </si>
  <si>
    <t>Rute 17</t>
  </si>
  <si>
    <t>Rute 18</t>
  </si>
  <si>
    <t>Rute 19</t>
  </si>
  <si>
    <t>Rute 20</t>
  </si>
  <si>
    <t>Ordre#</t>
  </si>
  <si>
    <t>Jobb</t>
  </si>
  <si>
    <t>Check list</t>
  </si>
  <si>
    <t>TT4</t>
  </si>
  <si>
    <t>Cube</t>
  </si>
  <si>
    <t>ColdStream</t>
  </si>
  <si>
    <t>OK</t>
  </si>
  <si>
    <t>ok</t>
  </si>
  <si>
    <t>TCV</t>
  </si>
  <si>
    <t>Leveringsdato</t>
  </si>
  <si>
    <t>Beregnet leveringstidspunkt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</si>
</sst>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 ;\-0.0\ "/>
    <numFmt numFmtId="165" formatCode="[&lt;=9999]0000;General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Fill="1" applyBorder="1"/>
    <xf numFmtId="0" fontId="0" fillId="0" borderId="11" xfId="0" applyBorder="1" applyAlignment="1">
      <alignment horizontal="right"/>
    </xf>
    <xf numFmtId="1" fontId="0" fillId="0" borderId="11" xfId="0" applyNumberFormat="1" applyBorder="1"/>
    <xf numFmtId="0" fontId="21" fillId="0" borderId="11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/>
    <xf numFmtId="0" fontId="0" fillId="0" borderId="11" xfId="0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11" xfId="0" applyFont="1" applyBorder="1"/>
    <xf numFmtId="0" fontId="19" fillId="34" borderId="11" xfId="0" applyFont="1" applyFill="1" applyBorder="1" applyAlignment="1">
      <alignment horizontal="center"/>
    </xf>
    <xf numFmtId="0" fontId="16" fillId="0" borderId="0" xfId="0" applyFont="1"/>
    <xf numFmtId="0" fontId="18" fillId="36" borderId="11" xfId="0" applyFont="1" applyFill="1" applyBorder="1" applyAlignment="1">
      <alignment horizontal="center"/>
    </xf>
    <xf numFmtId="0" fontId="22" fillId="36" borderId="11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0" fillId="0" borderId="0" xfId="0" applyFont="1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0" xfId="0" applyFont="1" applyFill="1"/>
    <xf numFmtId="0" fontId="20" fillId="0" borderId="11" xfId="0" applyFont="1" applyFill="1" applyBorder="1"/>
    <xf numFmtId="0" fontId="0" fillId="0" borderId="11" xfId="0" applyBorder="1"/>
    <xf numFmtId="0" fontId="0" fillId="0" borderId="17" xfId="0" applyBorder="1"/>
    <xf numFmtId="0" fontId="0" fillId="36" borderId="11" xfId="0" applyFill="1" applyBorder="1"/>
    <xf numFmtId="0" fontId="16" fillId="36" borderId="11" xfId="0" applyFont="1" applyFill="1" applyBorder="1"/>
    <xf numFmtId="0" fontId="16" fillId="36" borderId="18" xfId="0" applyFont="1" applyFill="1" applyBorder="1"/>
    <xf numFmtId="0" fontId="0" fillId="0" borderId="0" xfId="0" applyBorder="1"/>
    <xf numFmtId="0" fontId="16" fillId="0" borderId="11" xfId="0" applyFont="1" applyBorder="1"/>
    <xf numFmtId="0" fontId="16" fillId="0" borderId="0" xfId="0" applyFont="1" applyBorder="1"/>
    <xf numFmtId="0" fontId="23" fillId="36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21" fontId="0" fillId="0" borderId="11" xfId="0" applyNumberFormat="1" applyBorder="1"/>
    <xf numFmtId="1" fontId="24" fillId="0" borderId="11" xfId="0" applyNumberFormat="1" applyFont="1" applyFill="1" applyBorder="1" applyAlignment="1">
      <alignment horizontal="right" vertical="top"/>
    </xf>
    <xf numFmtId="0" fontId="24" fillId="0" borderId="11" xfId="0" applyFont="1" applyFill="1" applyBorder="1" applyAlignment="1">
      <alignment horizontal="left" vertical="top"/>
    </xf>
    <xf numFmtId="49" fontId="24" fillId="0" borderId="11" xfId="0" applyNumberFormat="1" applyFont="1" applyFill="1" applyBorder="1" applyAlignment="1">
      <alignment horizontal="right"/>
    </xf>
    <xf numFmtId="1" fontId="24" fillId="0" borderId="11" xfId="0" applyNumberFormat="1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24" fillId="0" borderId="11" xfId="0" applyFont="1" applyFill="1" applyBorder="1" applyAlignment="1">
      <alignment horizontal="right"/>
    </xf>
    <xf numFmtId="0" fontId="24" fillId="0" borderId="11" xfId="0" applyNumberFormat="1" applyFont="1" applyFill="1" applyBorder="1" applyAlignment="1">
      <alignment horizontal="right"/>
    </xf>
    <xf numFmtId="20" fontId="24" fillId="0" borderId="11" xfId="0" applyNumberFormat="1" applyFont="1" applyFill="1" applyBorder="1" applyAlignment="1">
      <alignment horizontal="right"/>
    </xf>
    <xf numFmtId="49" fontId="0" fillId="0" borderId="19" xfId="0" applyNumberFormat="1" applyFont="1" applyBorder="1"/>
    <xf numFmtId="0" fontId="25" fillId="36" borderId="0" xfId="0" applyFont="1" applyFill="1"/>
    <xf numFmtId="0" fontId="26" fillId="0" borderId="0" xfId="0" applyFont="1"/>
    <xf numFmtId="0" fontId="27" fillId="0" borderId="0" xfId="0" applyFont="1" applyFill="1"/>
    <xf numFmtId="0" fontId="28" fillId="37" borderId="0" xfId="0" applyFont="1" applyFill="1" applyAlignment="1">
      <alignment horizontal="center"/>
    </xf>
    <xf numFmtId="0" fontId="27" fillId="0" borderId="0" xfId="0" applyFont="1"/>
    <xf numFmtId="0" fontId="28" fillId="3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29" fillId="39" borderId="20" xfId="0" applyFont="1" applyFill="1" applyBorder="1"/>
    <xf numFmtId="0" fontId="29" fillId="39" borderId="21" xfId="0" applyFont="1" applyFill="1" applyBorder="1"/>
    <xf numFmtId="0" fontId="29" fillId="39" borderId="22" xfId="0" applyFont="1" applyFill="1" applyBorder="1"/>
    <xf numFmtId="0" fontId="29" fillId="39" borderId="23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40" borderId="11" xfId="0" applyFont="1" applyFill="1" applyBorder="1"/>
    <xf numFmtId="0" fontId="31" fillId="40" borderId="11" xfId="0" applyFont="1" applyFill="1" applyBorder="1" applyAlignment="1">
      <alignment vertical="center"/>
    </xf>
    <xf numFmtId="164" fontId="30" fillId="40" borderId="24" xfId="0" applyNumberFormat="1" applyFont="1" applyFill="1" applyBorder="1"/>
    <xf numFmtId="0" fontId="30" fillId="40" borderId="11" xfId="0" applyFont="1" applyFill="1" applyBorder="1" applyAlignment="1" applyProtection="1">
      <alignment horizontal="center"/>
    </xf>
    <xf numFmtId="20" fontId="30" fillId="0" borderId="0" xfId="0" applyNumberFormat="1" applyFont="1" applyFill="1" applyBorder="1" applyAlignment="1">
      <alignment horizontal="center"/>
    </xf>
    <xf numFmtId="164" fontId="30" fillId="40" borderId="25" xfId="0" applyNumberFormat="1" applyFont="1" applyFill="1" applyBorder="1"/>
    <xf numFmtId="0" fontId="30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11" xfId="0" applyFont="1" applyFill="1" applyBorder="1"/>
    <xf numFmtId="2" fontId="30" fillId="0" borderId="11" xfId="0" applyNumberFormat="1" applyFont="1" applyFill="1" applyBorder="1" applyAlignment="1">
      <alignment horizontal="center"/>
    </xf>
    <xf numFmtId="2" fontId="30" fillId="0" borderId="11" xfId="0" applyNumberFormat="1" applyFont="1" applyFill="1" applyBorder="1"/>
    <xf numFmtId="20" fontId="30" fillId="0" borderId="11" xfId="0" applyNumberFormat="1" applyFont="1" applyFill="1" applyBorder="1"/>
    <xf numFmtId="0" fontId="30" fillId="0" borderId="11" xfId="0" applyNumberFormat="1" applyFont="1" applyFill="1" applyBorder="1"/>
    <xf numFmtId="0" fontId="30" fillId="41" borderId="11" xfId="0" applyFont="1" applyFill="1" applyBorder="1" applyAlignment="1">
      <alignment horizontal="center"/>
    </xf>
    <xf numFmtId="16" fontId="30" fillId="41" borderId="11" xfId="0" applyNumberFormat="1" applyFont="1" applyFill="1" applyBorder="1"/>
    <xf numFmtId="20" fontId="30" fillId="0" borderId="11" xfId="0" applyNumberFormat="1" applyFont="1" applyFill="1" applyBorder="1" applyAlignment="1">
      <alignment horizontal="center"/>
    </xf>
    <xf numFmtId="0" fontId="30" fillId="42" borderId="11" xfId="0" applyFont="1" applyFill="1" applyBorder="1" applyAlignment="1">
      <alignment horizontal="center"/>
    </xf>
    <xf numFmtId="16" fontId="30" fillId="42" borderId="11" xfId="0" applyNumberFormat="1" applyFont="1" applyFill="1" applyBorder="1"/>
    <xf numFmtId="0" fontId="31" fillId="0" borderId="11" xfId="0" applyFont="1" applyFill="1" applyBorder="1" applyAlignment="1">
      <alignment vertical="center"/>
    </xf>
    <xf numFmtId="164" fontId="30" fillId="0" borderId="25" xfId="0" applyNumberFormat="1" applyFont="1" applyFill="1" applyBorder="1"/>
    <xf numFmtId="0" fontId="30" fillId="0" borderId="11" xfId="0" applyFont="1" applyFill="1" applyBorder="1" applyAlignment="1" applyProtection="1">
      <alignment horizontal="center"/>
    </xf>
    <xf numFmtId="0" fontId="30" fillId="43" borderId="11" xfId="0" applyFont="1" applyFill="1" applyBorder="1" applyAlignment="1">
      <alignment horizontal="center"/>
    </xf>
    <xf numFmtId="16" fontId="30" fillId="43" borderId="11" xfId="0" applyNumberFormat="1" applyFont="1" applyFill="1" applyBorder="1"/>
    <xf numFmtId="0" fontId="30" fillId="0" borderId="11" xfId="0" applyFont="1" applyFill="1" applyBorder="1" applyAlignment="1">
      <alignment horizontal="center"/>
    </xf>
    <xf numFmtId="164" fontId="30" fillId="40" borderId="11" xfId="0" applyNumberFormat="1" applyFont="1" applyFill="1" applyBorder="1"/>
    <xf numFmtId="164" fontId="30" fillId="40" borderId="26" xfId="0" applyNumberFormat="1" applyFont="1" applyFill="1" applyBorder="1"/>
    <xf numFmtId="0" fontId="30" fillId="40" borderId="26" xfId="0" applyFont="1" applyFill="1" applyBorder="1" applyAlignment="1" applyProtection="1">
      <alignment horizontal="center"/>
    </xf>
    <xf numFmtId="164" fontId="33" fillId="40" borderId="26" xfId="0" applyNumberFormat="1" applyFont="1" applyFill="1" applyBorder="1"/>
    <xf numFmtId="164" fontId="30" fillId="0" borderId="26" xfId="0" applyNumberFormat="1" applyFont="1" applyFill="1" applyBorder="1"/>
    <xf numFmtId="0" fontId="30" fillId="0" borderId="26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31" fillId="0" borderId="26" xfId="0" applyFont="1" applyFill="1" applyBorder="1" applyAlignment="1">
      <alignment vertical="center"/>
    </xf>
    <xf numFmtId="0" fontId="30" fillId="0" borderId="26" xfId="0" applyFont="1" applyFill="1" applyBorder="1"/>
    <xf numFmtId="0" fontId="30" fillId="0" borderId="26" xfId="0" applyFont="1" applyFill="1" applyBorder="1" applyAlignment="1">
      <alignment horizontal="left"/>
    </xf>
    <xf numFmtId="165" fontId="30" fillId="0" borderId="26" xfId="0" applyNumberFormat="1" applyFont="1" applyFill="1" applyBorder="1"/>
    <xf numFmtId="0" fontId="30" fillId="0" borderId="27" xfId="0" applyFont="1" applyFill="1" applyBorder="1"/>
    <xf numFmtId="0" fontId="30" fillId="0" borderId="27" xfId="0" applyFont="1" applyFill="1" applyBorder="1" applyAlignment="1">
      <alignment horizontal="left"/>
    </xf>
    <xf numFmtId="165" fontId="30" fillId="0" borderId="27" xfId="0" applyNumberFormat="1" applyFont="1" applyFill="1" applyBorder="1"/>
    <xf numFmtId="164" fontId="30" fillId="0" borderId="11" xfId="0" applyNumberFormat="1" applyFont="1" applyFill="1" applyBorder="1"/>
    <xf numFmtId="0" fontId="0" fillId="36" borderId="0" xfId="0" applyFill="1"/>
    <xf numFmtId="1" fontId="30" fillId="40" borderId="11" xfId="0" applyNumberFormat="1" applyFont="1" applyFill="1" applyBorder="1"/>
    <xf numFmtId="1" fontId="30" fillId="0" borderId="11" xfId="0" applyNumberFormat="1" applyFont="1" applyFill="1" applyBorder="1"/>
    <xf numFmtId="0" fontId="32" fillId="0" borderId="30" xfId="0" applyFont="1" applyFill="1" applyBorder="1"/>
    <xf numFmtId="0" fontId="32" fillId="0" borderId="0" xfId="0" applyFont="1" applyFill="1" applyBorder="1"/>
    <xf numFmtId="0" fontId="30" fillId="0" borderId="32" xfId="0" applyFont="1" applyFill="1" applyBorder="1"/>
    <xf numFmtId="0" fontId="32" fillId="0" borderId="33" xfId="0" applyFont="1" applyFill="1" applyBorder="1"/>
    <xf numFmtId="0" fontId="32" fillId="0" borderId="25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19" fillId="34" borderId="17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33" borderId="12" xfId="0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4" fillId="44" borderId="17" xfId="0" applyNumberFormat="1" applyFont="1" applyFill="1" applyBorder="1" applyAlignment="1">
      <alignment horizontal="left" vertical="center"/>
    </xf>
    <xf numFmtId="165" fontId="30" fillId="44" borderId="11" xfId="0" applyNumberFormat="1" applyFont="1" applyFill="1" applyBorder="1" applyAlignment="1">
      <alignment horizontal="left" vertical="top"/>
    </xf>
    <xf numFmtId="0" fontId="30" fillId="45" borderId="11" xfId="0" applyFont="1" applyFill="1" applyBorder="1"/>
    <xf numFmtId="16" fontId="30" fillId="44" borderId="11" xfId="0" applyNumberFormat="1" applyFont="1" applyFill="1" applyBorder="1" applyAlignment="1" applyProtection="1">
      <alignment horizontal="center"/>
    </xf>
    <xf numFmtId="20" fontId="30" fillId="44" borderId="11" xfId="0" applyNumberFormat="1" applyFont="1" applyFill="1" applyBorder="1"/>
    <xf numFmtId="0" fontId="34" fillId="46" borderId="17" xfId="0" applyNumberFormat="1" applyFont="1" applyFill="1" applyBorder="1" applyAlignment="1">
      <alignment horizontal="left" vertical="center"/>
    </xf>
    <xf numFmtId="165" fontId="30" fillId="46" borderId="11" xfId="0" applyNumberFormat="1" applyFont="1" applyFill="1" applyBorder="1" applyAlignment="1">
      <alignment horizontal="left" vertical="top"/>
    </xf>
    <xf numFmtId="0" fontId="30" fillId="47" borderId="11" xfId="0" applyFont="1" applyFill="1" applyBorder="1"/>
    <xf numFmtId="16" fontId="30" fillId="46" borderId="11" xfId="0" applyNumberFormat="1" applyFont="1" applyFill="1" applyBorder="1" applyAlignment="1" applyProtection="1">
      <alignment horizontal="center"/>
    </xf>
    <xf numFmtId="20" fontId="30" fillId="46" borderId="11" xfId="0" applyNumberFormat="1" applyFont="1" applyFill="1" applyBorder="1"/>
    <xf numFmtId="0" fontId="31" fillId="46" borderId="31" xfId="0" applyFont="1" applyFill="1" applyBorder="1" applyAlignment="1">
      <alignment horizontal="left" vertical="center"/>
    </xf>
    <xf numFmtId="0" fontId="31" fillId="44" borderId="31" xfId="0" applyFont="1" applyFill="1" applyBorder="1" applyAlignment="1">
      <alignment horizontal="left" vertical="center"/>
    </xf>
    <xf numFmtId="0" fontId="32" fillId="48" borderId="28" xfId="0" applyFont="1" applyFill="1" applyBorder="1"/>
    <xf numFmtId="0" fontId="32" fillId="48" borderId="29" xfId="0" applyFont="1" applyFill="1" applyBorder="1"/>
    <xf numFmtId="0" fontId="32" fillId="48" borderId="18" xfId="0" applyFont="1" applyFill="1" applyBorder="1"/>
    <xf numFmtId="0" fontId="32" fillId="48" borderId="11" xfId="0" applyFont="1" applyFill="1" applyBorder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14"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ell16" displayName="Tabell16" ref="A3:H583" totalsRowShown="0" headerRowDxfId="13" dataDxfId="11" headerRowBorderDxfId="12">
  <autoFilter ref="A3:H583"/>
  <sortState ref="A4:K749">
    <sortCondition ref="B3:B749"/>
  </sortState>
  <tableColumns count="8">
    <tableColumn id="2" name="Ordrenr." dataDxfId="10"/>
    <tableColumn id="6" name="Postnr." dataDxfId="9"/>
    <tableColumn id="7" name="Poststed" dataDxfId="8"/>
    <tableColumn id="8" name="Kundenr." dataDxfId="7"/>
    <tableColumn id="9" name="Kunde" dataDxfId="6"/>
    <tableColumn id="10" name="Artikkelnr." dataDxfId="5"/>
    <tableColumn id="11" name="Artikkel" dataDxfId="4"/>
    <tableColumn id="12" name="Bestilt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83"/>
  <sheetViews>
    <sheetView workbookViewId="0">
      <pane ySplit="2" topLeftCell="A3" activePane="bottomLeft" state="frozen"/>
      <selection activeCell="C1" sqref="C1"/>
      <selection pane="bottomLeft" activeCell="A4" sqref="A4"/>
    </sheetView>
  </sheetViews>
  <sheetFormatPr baseColWidth="10" defaultColWidth="11.42578125" defaultRowHeight="12.75" x14ac:dyDescent="0.2"/>
  <cols>
    <col min="1" max="1" width="11.42578125" style="1"/>
    <col min="2" max="2" width="7.5703125" style="2" customWidth="1"/>
    <col min="3" max="3" width="11.42578125" style="2"/>
    <col min="4" max="4" width="8.7109375" style="1" customWidth="1"/>
    <col min="5" max="5" width="20.28515625" style="1" customWidth="1"/>
    <col min="6" max="6" width="10.140625" style="1" customWidth="1"/>
    <col min="7" max="7" width="47.7109375" style="1" customWidth="1"/>
    <col min="8" max="8" width="6.85546875" style="2" customWidth="1"/>
    <col min="9" max="9" width="7.42578125" style="19" customWidth="1"/>
    <col min="10" max="13" width="5.7109375" style="19" customWidth="1"/>
    <col min="14" max="14" width="11.140625" style="19" customWidth="1"/>
    <col min="15" max="16" width="13.5703125" style="19" customWidth="1"/>
    <col min="17" max="17" width="11.42578125" style="19"/>
    <col min="18" max="16384" width="11.42578125" style="1"/>
  </cols>
  <sheetData>
    <row r="1" spans="1:17" ht="12.75" customHeight="1" x14ac:dyDescent="0.2">
      <c r="A1" s="29" t="s">
        <v>677</v>
      </c>
      <c r="I1" s="125" t="s">
        <v>676</v>
      </c>
      <c r="J1" s="123"/>
      <c r="K1" s="123"/>
      <c r="L1" s="123"/>
      <c r="M1" s="124"/>
      <c r="N1" s="122" t="s">
        <v>700</v>
      </c>
      <c r="O1" s="123"/>
      <c r="P1" s="124"/>
      <c r="Q1" s="3"/>
    </row>
    <row r="2" spans="1:17" x14ac:dyDescent="0.2">
      <c r="I2" s="30" t="s">
        <v>667</v>
      </c>
      <c r="J2" s="31" t="s">
        <v>668</v>
      </c>
      <c r="K2" s="31" t="s">
        <v>669</v>
      </c>
      <c r="L2" s="31" t="s">
        <v>670</v>
      </c>
      <c r="M2" s="31" t="s">
        <v>671</v>
      </c>
      <c r="N2" s="22" t="s">
        <v>672</v>
      </c>
      <c r="O2" s="22" t="s">
        <v>673</v>
      </c>
      <c r="P2" s="22" t="s">
        <v>674</v>
      </c>
      <c r="Q2" s="4" t="s">
        <v>675</v>
      </c>
    </row>
    <row r="3" spans="1:17" ht="20.25" customHeight="1" x14ac:dyDescent="0.2">
      <c r="A3" s="5" t="s">
        <v>0</v>
      </c>
      <c r="B3" s="6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7" t="s">
        <v>7</v>
      </c>
      <c r="I3" s="122"/>
      <c r="J3" s="123"/>
      <c r="K3" s="124"/>
      <c r="L3" s="122"/>
      <c r="M3" s="123"/>
      <c r="N3" s="124"/>
      <c r="O3" s="122"/>
      <c r="P3" s="123"/>
      <c r="Q3" s="124"/>
    </row>
    <row r="4" spans="1:17" x14ac:dyDescent="0.2">
      <c r="A4" s="1">
        <v>390018344</v>
      </c>
      <c r="B4" s="2">
        <v>26</v>
      </c>
      <c r="C4" s="2" t="s">
        <v>20</v>
      </c>
      <c r="D4" s="1">
        <v>12534</v>
      </c>
      <c r="E4" s="1" t="s">
        <v>390</v>
      </c>
      <c r="F4" s="1">
        <v>74207490</v>
      </c>
      <c r="G4" s="1" t="s">
        <v>11</v>
      </c>
      <c r="H4" s="2">
        <v>3</v>
      </c>
      <c r="I4" s="28"/>
      <c r="J4" s="28"/>
      <c r="K4" s="28"/>
      <c r="L4" s="28"/>
      <c r="M4" s="28"/>
      <c r="N4" s="28"/>
      <c r="O4" s="28"/>
      <c r="P4" s="28"/>
      <c r="Q4" s="25"/>
    </row>
    <row r="5" spans="1:17" x14ac:dyDescent="0.2">
      <c r="A5" s="1">
        <v>390018344</v>
      </c>
      <c r="B5" s="2">
        <v>26</v>
      </c>
      <c r="C5" s="2" t="s">
        <v>20</v>
      </c>
      <c r="D5" s="1">
        <v>12534</v>
      </c>
      <c r="E5" s="1" t="s">
        <v>390</v>
      </c>
      <c r="F5" s="1">
        <v>74207501</v>
      </c>
      <c r="G5" s="1" t="s">
        <v>10</v>
      </c>
      <c r="H5" s="2">
        <v>4</v>
      </c>
      <c r="I5" s="28">
        <v>1</v>
      </c>
      <c r="J5" s="28"/>
      <c r="K5" s="28"/>
      <c r="L5" s="28"/>
      <c r="M5" s="28"/>
      <c r="N5" s="28"/>
      <c r="O5" s="28"/>
      <c r="P5" s="28"/>
      <c r="Q5" s="25">
        <v>1</v>
      </c>
    </row>
    <row r="6" spans="1:17" x14ac:dyDescent="0.2">
      <c r="A6" s="1">
        <v>390018748</v>
      </c>
      <c r="B6" s="2">
        <v>159</v>
      </c>
      <c r="C6" s="2" t="s">
        <v>20</v>
      </c>
      <c r="D6" s="1">
        <v>10082</v>
      </c>
      <c r="E6" s="1" t="s">
        <v>21</v>
      </c>
      <c r="F6" s="1">
        <v>74207501</v>
      </c>
      <c r="G6" s="1" t="s">
        <v>10</v>
      </c>
      <c r="H6" s="2">
        <v>40</v>
      </c>
      <c r="I6" s="28"/>
      <c r="J6" s="28">
        <v>1</v>
      </c>
      <c r="K6" s="28"/>
      <c r="L6" s="28"/>
      <c r="M6" s="28"/>
      <c r="N6" s="28"/>
      <c r="O6" s="28"/>
      <c r="P6" s="28">
        <v>1</v>
      </c>
      <c r="Q6" s="25">
        <v>2</v>
      </c>
    </row>
    <row r="7" spans="1:17" x14ac:dyDescent="0.2">
      <c r="A7" s="1">
        <v>390018654</v>
      </c>
      <c r="B7" s="2">
        <v>170</v>
      </c>
      <c r="C7" s="2" t="s">
        <v>20</v>
      </c>
      <c r="D7" s="1">
        <v>100467</v>
      </c>
      <c r="E7" s="1" t="s">
        <v>381</v>
      </c>
      <c r="F7" s="1">
        <v>74207624</v>
      </c>
      <c r="G7" s="1" t="s">
        <v>14</v>
      </c>
      <c r="H7" s="2">
        <v>520</v>
      </c>
      <c r="I7" s="28"/>
      <c r="J7" s="28"/>
      <c r="K7" s="28"/>
      <c r="L7" s="28"/>
      <c r="M7" s="28"/>
      <c r="N7" s="28"/>
      <c r="O7" s="28">
        <v>22</v>
      </c>
      <c r="P7" s="28"/>
      <c r="Q7" s="25"/>
    </row>
    <row r="8" spans="1:17" x14ac:dyDescent="0.2">
      <c r="A8" s="1">
        <v>390018654</v>
      </c>
      <c r="B8" s="2">
        <v>170</v>
      </c>
      <c r="C8" s="2" t="s">
        <v>20</v>
      </c>
      <c r="D8" s="1">
        <v>100467</v>
      </c>
      <c r="E8" s="1" t="s">
        <v>381</v>
      </c>
      <c r="F8" s="1">
        <v>74207490</v>
      </c>
      <c r="G8" s="1" t="s">
        <v>11</v>
      </c>
      <c r="H8" s="2">
        <v>241</v>
      </c>
      <c r="I8" s="28"/>
      <c r="J8" s="28"/>
      <c r="K8" s="28"/>
      <c r="L8" s="28"/>
      <c r="M8" s="28"/>
      <c r="N8" s="28">
        <v>2</v>
      </c>
      <c r="O8" s="28"/>
      <c r="P8" s="28"/>
      <c r="Q8" s="25">
        <v>24</v>
      </c>
    </row>
    <row r="9" spans="1:17" x14ac:dyDescent="0.2">
      <c r="A9" s="1">
        <v>390018631</v>
      </c>
      <c r="B9" s="2">
        <v>188</v>
      </c>
      <c r="C9" s="2" t="s">
        <v>20</v>
      </c>
      <c r="D9" s="1">
        <v>1340</v>
      </c>
      <c r="E9" s="1" t="s">
        <v>75</v>
      </c>
      <c r="F9" s="1">
        <v>74207490</v>
      </c>
      <c r="G9" s="1" t="s">
        <v>11</v>
      </c>
      <c r="H9" s="2">
        <v>230</v>
      </c>
      <c r="I9" s="28"/>
      <c r="J9" s="28"/>
      <c r="K9" s="28"/>
      <c r="L9" s="28"/>
      <c r="M9" s="28"/>
      <c r="N9" s="28">
        <v>2</v>
      </c>
      <c r="O9" s="28"/>
      <c r="P9" s="28"/>
      <c r="Q9" s="25"/>
    </row>
    <row r="10" spans="1:17" x14ac:dyDescent="0.2">
      <c r="A10" s="1">
        <v>390018631</v>
      </c>
      <c r="B10" s="2">
        <v>188</v>
      </c>
      <c r="C10" s="2" t="s">
        <v>20</v>
      </c>
      <c r="D10" s="1">
        <v>1340</v>
      </c>
      <c r="E10" s="1" t="s">
        <v>75</v>
      </c>
      <c r="F10" s="1">
        <v>74207501</v>
      </c>
      <c r="G10" s="1" t="s">
        <v>10</v>
      </c>
      <c r="H10" s="2">
        <v>260</v>
      </c>
      <c r="I10" s="28"/>
      <c r="J10" s="28"/>
      <c r="K10" s="28"/>
      <c r="L10" s="28"/>
      <c r="M10" s="28"/>
      <c r="N10" s="28"/>
      <c r="O10" s="28"/>
      <c r="P10" s="28">
        <v>9</v>
      </c>
      <c r="Q10" s="25">
        <v>11</v>
      </c>
    </row>
    <row r="11" spans="1:17" x14ac:dyDescent="0.2">
      <c r="A11" s="1">
        <v>390018668</v>
      </c>
      <c r="B11" s="2">
        <v>271</v>
      </c>
      <c r="C11" s="2" t="s">
        <v>20</v>
      </c>
      <c r="D11" s="1">
        <v>28498</v>
      </c>
      <c r="E11" s="1" t="s">
        <v>121</v>
      </c>
      <c r="F11" s="1">
        <v>74207624</v>
      </c>
      <c r="G11" s="1" t="s">
        <v>14</v>
      </c>
      <c r="H11" s="2">
        <v>629</v>
      </c>
      <c r="I11" s="28"/>
      <c r="J11" s="28"/>
      <c r="K11" s="28"/>
      <c r="L11" s="28"/>
      <c r="M11" s="28"/>
      <c r="N11" s="28"/>
      <c r="O11" s="28">
        <v>27</v>
      </c>
      <c r="P11" s="28"/>
      <c r="Q11" s="25"/>
    </row>
    <row r="12" spans="1:17" x14ac:dyDescent="0.2">
      <c r="A12" s="1">
        <v>390018668</v>
      </c>
      <c r="B12" s="2">
        <v>271</v>
      </c>
      <c r="C12" s="2" t="s">
        <v>20</v>
      </c>
      <c r="D12" s="1">
        <v>28498</v>
      </c>
      <c r="E12" s="1" t="s">
        <v>121</v>
      </c>
      <c r="F12" s="1">
        <v>74207490</v>
      </c>
      <c r="G12" s="1" t="s">
        <v>11</v>
      </c>
      <c r="H12" s="2">
        <v>258</v>
      </c>
      <c r="I12" s="28"/>
      <c r="J12" s="28"/>
      <c r="K12" s="28"/>
      <c r="L12" s="28"/>
      <c r="M12" s="28"/>
      <c r="N12" s="28">
        <v>2</v>
      </c>
      <c r="O12" s="28"/>
      <c r="P12" s="28"/>
      <c r="Q12" s="25">
        <v>29</v>
      </c>
    </row>
    <row r="13" spans="1:17" x14ac:dyDescent="0.2">
      <c r="A13" s="1">
        <v>390018670</v>
      </c>
      <c r="B13" s="2">
        <v>364</v>
      </c>
      <c r="C13" s="2" t="s">
        <v>20</v>
      </c>
      <c r="D13" s="1">
        <v>108764</v>
      </c>
      <c r="E13" s="1" t="s">
        <v>58</v>
      </c>
      <c r="F13" s="1">
        <v>74207501</v>
      </c>
      <c r="G13" s="1" t="s">
        <v>10</v>
      </c>
      <c r="H13" s="2">
        <v>38</v>
      </c>
      <c r="I13" s="28">
        <v>1</v>
      </c>
      <c r="J13" s="28"/>
      <c r="K13" s="28"/>
      <c r="L13" s="28"/>
      <c r="M13" s="28"/>
      <c r="N13" s="28"/>
      <c r="O13" s="28"/>
      <c r="P13" s="28">
        <v>1</v>
      </c>
      <c r="Q13" s="25">
        <v>2</v>
      </c>
    </row>
    <row r="14" spans="1:17" x14ac:dyDescent="0.2">
      <c r="A14" s="1">
        <v>390018698</v>
      </c>
      <c r="B14" s="2">
        <v>372</v>
      </c>
      <c r="C14" s="2" t="s">
        <v>20</v>
      </c>
      <c r="D14" s="1">
        <v>112362</v>
      </c>
      <c r="E14" s="1" t="s">
        <v>598</v>
      </c>
      <c r="F14" s="1">
        <v>74207624</v>
      </c>
      <c r="G14" s="1" t="s">
        <v>14</v>
      </c>
      <c r="H14" s="2">
        <v>1610</v>
      </c>
      <c r="I14" s="32">
        <v>1</v>
      </c>
      <c r="J14" s="32"/>
      <c r="K14" s="32"/>
      <c r="L14" s="32"/>
      <c r="M14" s="32"/>
      <c r="N14" s="32"/>
      <c r="O14" s="32">
        <v>67</v>
      </c>
      <c r="P14" s="28"/>
      <c r="Q14" s="25">
        <v>68</v>
      </c>
    </row>
    <row r="15" spans="1:17" x14ac:dyDescent="0.2">
      <c r="A15" s="1">
        <v>390018708</v>
      </c>
      <c r="B15" s="2">
        <v>377</v>
      </c>
      <c r="C15" s="2" t="s">
        <v>20</v>
      </c>
      <c r="D15" s="1">
        <v>29041</v>
      </c>
      <c r="E15" s="1" t="s">
        <v>134</v>
      </c>
      <c r="F15" s="1">
        <v>74207624</v>
      </c>
      <c r="G15" s="1" t="s">
        <v>14</v>
      </c>
      <c r="H15" s="2">
        <v>597</v>
      </c>
      <c r="I15" s="28"/>
      <c r="J15" s="28"/>
      <c r="K15" s="28"/>
      <c r="L15" s="28"/>
      <c r="M15" s="28"/>
      <c r="N15" s="28"/>
      <c r="O15" s="28">
        <v>25</v>
      </c>
      <c r="P15" s="28"/>
      <c r="Q15" s="25"/>
    </row>
    <row r="16" spans="1:17" x14ac:dyDescent="0.2">
      <c r="A16" s="1">
        <v>390018708</v>
      </c>
      <c r="B16" s="2">
        <v>377</v>
      </c>
      <c r="C16" s="2" t="s">
        <v>20</v>
      </c>
      <c r="D16" s="1">
        <v>29041</v>
      </c>
      <c r="E16" s="1" t="s">
        <v>134</v>
      </c>
      <c r="F16" s="1">
        <v>74207490</v>
      </c>
      <c r="G16" s="1" t="s">
        <v>11</v>
      </c>
      <c r="H16" s="2">
        <v>485</v>
      </c>
      <c r="I16" s="28"/>
      <c r="J16" s="28"/>
      <c r="K16" s="28"/>
      <c r="L16" s="28"/>
      <c r="M16" s="28"/>
      <c r="N16" s="28">
        <v>4</v>
      </c>
      <c r="O16" s="28"/>
      <c r="P16" s="28"/>
      <c r="Q16" s="25">
        <v>29</v>
      </c>
    </row>
    <row r="17" spans="1:17" x14ac:dyDescent="0.2">
      <c r="A17" s="1">
        <v>390018452</v>
      </c>
      <c r="B17" s="2">
        <v>456</v>
      </c>
      <c r="C17" s="2" t="s">
        <v>20</v>
      </c>
      <c r="D17" s="1">
        <v>21014</v>
      </c>
      <c r="E17" s="1" t="s">
        <v>360</v>
      </c>
      <c r="F17" s="1">
        <v>74207501</v>
      </c>
      <c r="G17" s="1" t="s">
        <v>10</v>
      </c>
      <c r="H17" s="2">
        <v>140</v>
      </c>
      <c r="I17" s="28"/>
      <c r="J17" s="28"/>
      <c r="K17" s="28"/>
      <c r="L17" s="28"/>
      <c r="M17" s="28"/>
      <c r="N17" s="28"/>
      <c r="O17" s="28"/>
      <c r="P17" s="28">
        <v>5</v>
      </c>
      <c r="Q17" s="25">
        <v>5</v>
      </c>
    </row>
    <row r="18" spans="1:17" x14ac:dyDescent="0.2">
      <c r="A18" s="1">
        <v>390018552</v>
      </c>
      <c r="B18" s="2">
        <v>477</v>
      </c>
      <c r="C18" s="2" t="s">
        <v>20</v>
      </c>
      <c r="D18" s="1">
        <v>110356</v>
      </c>
      <c r="E18" s="1" t="s">
        <v>337</v>
      </c>
      <c r="F18" s="1">
        <v>74207501</v>
      </c>
      <c r="G18" s="1" t="s">
        <v>10</v>
      </c>
      <c r="H18" s="2">
        <v>310</v>
      </c>
      <c r="I18" s="28"/>
      <c r="J18" s="28"/>
      <c r="K18" s="28"/>
      <c r="L18" s="28"/>
      <c r="M18" s="28"/>
      <c r="N18" s="28"/>
      <c r="O18" s="28"/>
      <c r="P18" s="28">
        <v>10</v>
      </c>
      <c r="Q18" s="25"/>
    </row>
    <row r="19" spans="1:17" x14ac:dyDescent="0.2">
      <c r="A19" s="1">
        <v>390018552</v>
      </c>
      <c r="B19" s="2">
        <v>477</v>
      </c>
      <c r="C19" s="2" t="s">
        <v>20</v>
      </c>
      <c r="D19" s="1">
        <v>110356</v>
      </c>
      <c r="E19" s="1" t="s">
        <v>337</v>
      </c>
      <c r="F19" s="1">
        <v>74207624</v>
      </c>
      <c r="G19" s="1" t="s">
        <v>14</v>
      </c>
      <c r="H19" s="2">
        <v>1</v>
      </c>
      <c r="I19" s="28"/>
      <c r="J19" s="28">
        <v>1</v>
      </c>
      <c r="K19" s="28"/>
      <c r="L19" s="28"/>
      <c r="M19" s="28"/>
      <c r="N19" s="28"/>
      <c r="O19" s="28"/>
      <c r="P19" s="28"/>
      <c r="Q19" s="25">
        <v>11</v>
      </c>
    </row>
    <row r="20" spans="1:17" x14ac:dyDescent="0.2">
      <c r="A20" s="1">
        <v>390018721</v>
      </c>
      <c r="B20" s="2">
        <v>484</v>
      </c>
      <c r="C20" s="2" t="s">
        <v>20</v>
      </c>
      <c r="D20" s="1">
        <v>105898</v>
      </c>
      <c r="E20" s="1" t="s">
        <v>46</v>
      </c>
      <c r="F20" s="1">
        <v>74207490</v>
      </c>
      <c r="G20" s="1" t="s">
        <v>11</v>
      </c>
      <c r="H20" s="2">
        <v>300</v>
      </c>
      <c r="I20" s="3"/>
      <c r="J20" s="3"/>
      <c r="K20" s="3"/>
      <c r="L20" s="3"/>
      <c r="M20" s="3"/>
      <c r="N20" s="3">
        <v>2</v>
      </c>
      <c r="O20" s="28"/>
      <c r="P20" s="3"/>
      <c r="Q20" s="25"/>
    </row>
    <row r="21" spans="1:17" x14ac:dyDescent="0.2">
      <c r="A21" s="1">
        <v>390018721</v>
      </c>
      <c r="B21" s="2">
        <v>484</v>
      </c>
      <c r="C21" s="2" t="s">
        <v>20</v>
      </c>
      <c r="D21" s="1">
        <v>105898</v>
      </c>
      <c r="E21" s="1" t="s">
        <v>46</v>
      </c>
      <c r="F21" s="1">
        <v>74207624</v>
      </c>
      <c r="G21" s="1" t="s">
        <v>14</v>
      </c>
      <c r="H21" s="2">
        <v>700</v>
      </c>
      <c r="I21" s="28"/>
      <c r="J21" s="28"/>
      <c r="K21" s="28"/>
      <c r="L21" s="28"/>
      <c r="M21" s="28"/>
      <c r="N21" s="28"/>
      <c r="O21" s="28">
        <v>30</v>
      </c>
      <c r="P21" s="28"/>
      <c r="Q21" s="25">
        <v>32</v>
      </c>
    </row>
    <row r="22" spans="1:17" x14ac:dyDescent="0.2">
      <c r="A22" s="1">
        <v>390018488</v>
      </c>
      <c r="B22" s="2">
        <v>569</v>
      </c>
      <c r="C22" s="2" t="s">
        <v>20</v>
      </c>
      <c r="D22" s="1">
        <v>102117</v>
      </c>
      <c r="E22" s="1" t="s">
        <v>382</v>
      </c>
      <c r="F22" s="1">
        <v>74207624</v>
      </c>
      <c r="G22" s="1" t="s">
        <v>14</v>
      </c>
      <c r="H22" s="2">
        <v>4</v>
      </c>
      <c r="I22" s="28"/>
      <c r="J22" s="28"/>
      <c r="K22" s="28"/>
      <c r="L22" s="28"/>
      <c r="M22" s="28"/>
      <c r="N22" s="28"/>
      <c r="O22" s="28"/>
      <c r="P22" s="28"/>
      <c r="Q22" s="25"/>
    </row>
    <row r="23" spans="1:17" x14ac:dyDescent="0.2">
      <c r="A23" s="1">
        <v>390018488</v>
      </c>
      <c r="B23" s="2">
        <v>569</v>
      </c>
      <c r="C23" s="2" t="s">
        <v>20</v>
      </c>
      <c r="D23" s="1">
        <v>102117</v>
      </c>
      <c r="E23" s="1" t="s">
        <v>382</v>
      </c>
      <c r="F23" s="1">
        <v>74207501</v>
      </c>
      <c r="G23" s="1" t="s">
        <v>10</v>
      </c>
      <c r="H23" s="2">
        <v>298</v>
      </c>
      <c r="I23" s="28"/>
      <c r="J23" s="28"/>
      <c r="K23" s="28"/>
      <c r="L23" s="28"/>
      <c r="M23" s="28"/>
      <c r="N23" s="28"/>
      <c r="O23" s="28"/>
      <c r="P23" s="28">
        <v>30</v>
      </c>
      <c r="Q23" s="25"/>
    </row>
    <row r="24" spans="1:17" x14ac:dyDescent="0.2">
      <c r="A24" s="1">
        <v>390018488</v>
      </c>
      <c r="B24" s="2">
        <v>569</v>
      </c>
      <c r="C24" s="2" t="s">
        <v>20</v>
      </c>
      <c r="D24" s="1">
        <v>102117</v>
      </c>
      <c r="E24" s="1" t="s">
        <v>382</v>
      </c>
      <c r="F24" s="1">
        <v>74207490</v>
      </c>
      <c r="G24" s="1" t="s">
        <v>11</v>
      </c>
      <c r="H24" s="2">
        <v>53</v>
      </c>
      <c r="I24" s="28"/>
      <c r="J24" s="28"/>
      <c r="K24" s="28">
        <v>1</v>
      </c>
      <c r="L24" s="28"/>
      <c r="M24" s="28"/>
      <c r="N24" s="28"/>
      <c r="O24" s="28"/>
      <c r="P24" s="28"/>
      <c r="Q24" s="25">
        <v>31</v>
      </c>
    </row>
    <row r="25" spans="1:17" x14ac:dyDescent="0.2">
      <c r="A25" s="1">
        <v>390018730</v>
      </c>
      <c r="B25" s="2">
        <v>581</v>
      </c>
      <c r="C25" s="2" t="s">
        <v>20</v>
      </c>
      <c r="D25" s="1">
        <v>112794</v>
      </c>
      <c r="E25" s="1" t="s">
        <v>652</v>
      </c>
      <c r="F25" s="1">
        <v>74207501</v>
      </c>
      <c r="G25" s="1" t="s">
        <v>10</v>
      </c>
      <c r="H25" s="2">
        <v>3</v>
      </c>
      <c r="I25" s="28">
        <v>1</v>
      </c>
      <c r="J25" s="28"/>
      <c r="K25" s="28"/>
      <c r="L25" s="28"/>
      <c r="M25" s="28"/>
      <c r="N25" s="28"/>
      <c r="O25" s="28"/>
      <c r="P25" s="28"/>
      <c r="Q25" s="25">
        <v>1</v>
      </c>
    </row>
    <row r="26" spans="1:17" x14ac:dyDescent="0.2">
      <c r="A26" s="1">
        <v>390018578</v>
      </c>
      <c r="B26" s="2">
        <v>586</v>
      </c>
      <c r="C26" s="2" t="s">
        <v>20</v>
      </c>
      <c r="D26" s="1">
        <v>112049</v>
      </c>
      <c r="E26" s="1" t="s">
        <v>655</v>
      </c>
      <c r="F26" s="1">
        <v>74207501</v>
      </c>
      <c r="G26" s="1" t="s">
        <v>10</v>
      </c>
      <c r="H26" s="2">
        <v>15</v>
      </c>
      <c r="I26" s="28"/>
      <c r="J26" s="28">
        <v>1</v>
      </c>
      <c r="K26" s="28"/>
      <c r="L26" s="28"/>
      <c r="M26" s="28"/>
      <c r="N26" s="28"/>
      <c r="O26" s="28"/>
      <c r="P26" s="28"/>
      <c r="Q26" s="25">
        <v>1</v>
      </c>
    </row>
    <row r="27" spans="1:17" x14ac:dyDescent="0.2">
      <c r="A27" s="1">
        <v>390018614</v>
      </c>
      <c r="B27" s="2">
        <v>596</v>
      </c>
      <c r="C27" s="2" t="s">
        <v>20</v>
      </c>
      <c r="D27" s="1">
        <v>27896</v>
      </c>
      <c r="E27" s="1" t="s">
        <v>110</v>
      </c>
      <c r="F27" s="1">
        <v>74207501</v>
      </c>
      <c r="G27" s="1" t="s">
        <v>10</v>
      </c>
      <c r="H27" s="2">
        <v>180</v>
      </c>
      <c r="I27" s="28"/>
      <c r="J27" s="28"/>
      <c r="K27" s="28"/>
      <c r="L27" s="28"/>
      <c r="M27" s="28"/>
      <c r="N27" s="28"/>
      <c r="O27" s="28"/>
      <c r="P27" s="28">
        <v>6</v>
      </c>
      <c r="Q27" s="25"/>
    </row>
    <row r="28" spans="1:17" x14ac:dyDescent="0.2">
      <c r="A28" s="1">
        <v>390018614</v>
      </c>
      <c r="B28" s="2">
        <v>596</v>
      </c>
      <c r="C28" s="2" t="s">
        <v>20</v>
      </c>
      <c r="D28" s="1">
        <v>27896</v>
      </c>
      <c r="E28" s="1" t="s">
        <v>110</v>
      </c>
      <c r="F28" s="1">
        <v>74207490</v>
      </c>
      <c r="G28" s="1" t="s">
        <v>11</v>
      </c>
      <c r="H28" s="2">
        <v>60</v>
      </c>
      <c r="I28" s="28"/>
      <c r="J28" s="28"/>
      <c r="K28" s="28">
        <v>1</v>
      </c>
      <c r="L28" s="28"/>
      <c r="M28" s="28"/>
      <c r="N28" s="28"/>
      <c r="O28" s="3"/>
      <c r="P28" s="28"/>
      <c r="Q28" s="24">
        <v>7</v>
      </c>
    </row>
    <row r="29" spans="1:17" x14ac:dyDescent="0.2">
      <c r="A29" s="1">
        <v>390018519</v>
      </c>
      <c r="B29" s="2">
        <v>693</v>
      </c>
      <c r="C29" s="2" t="s">
        <v>20</v>
      </c>
      <c r="D29" s="1">
        <v>29173</v>
      </c>
      <c r="E29" s="1" t="s">
        <v>137</v>
      </c>
      <c r="F29" s="1">
        <v>74207501</v>
      </c>
      <c r="G29" s="1" t="s">
        <v>10</v>
      </c>
      <c r="H29" s="2">
        <v>452</v>
      </c>
      <c r="I29" s="28"/>
      <c r="J29" s="28"/>
      <c r="K29" s="28"/>
      <c r="L29" s="28"/>
      <c r="M29" s="28"/>
      <c r="N29" s="28"/>
      <c r="O29" s="3"/>
      <c r="P29" s="3">
        <v>15</v>
      </c>
      <c r="Q29" s="25"/>
    </row>
    <row r="30" spans="1:17" x14ac:dyDescent="0.2">
      <c r="A30" s="1">
        <v>390018519</v>
      </c>
      <c r="B30" s="2">
        <v>693</v>
      </c>
      <c r="C30" s="2" t="s">
        <v>20</v>
      </c>
      <c r="D30" s="1">
        <v>29173</v>
      </c>
      <c r="E30" s="1" t="s">
        <v>137</v>
      </c>
      <c r="F30" s="1">
        <v>74207490</v>
      </c>
      <c r="G30" s="1" t="s">
        <v>11</v>
      </c>
      <c r="H30" s="2">
        <v>55</v>
      </c>
      <c r="I30" s="28"/>
      <c r="J30" s="28"/>
      <c r="K30" s="28">
        <v>1</v>
      </c>
      <c r="L30" s="28"/>
      <c r="M30" s="28"/>
      <c r="N30" s="28"/>
      <c r="O30" s="28"/>
      <c r="P30" s="28"/>
      <c r="Q30" s="25">
        <v>16</v>
      </c>
    </row>
    <row r="31" spans="1:17" x14ac:dyDescent="0.2">
      <c r="A31" s="1">
        <v>390018557</v>
      </c>
      <c r="B31" s="2">
        <v>754</v>
      </c>
      <c r="C31" s="2" t="s">
        <v>20</v>
      </c>
      <c r="D31" s="1">
        <v>108021</v>
      </c>
      <c r="E31" s="1" t="s">
        <v>504</v>
      </c>
      <c r="F31" s="1">
        <v>74207490</v>
      </c>
      <c r="G31" s="1" t="s">
        <v>11</v>
      </c>
      <c r="H31" s="2">
        <v>13</v>
      </c>
      <c r="I31" s="28">
        <v>1</v>
      </c>
      <c r="J31" s="28"/>
      <c r="K31" s="28"/>
      <c r="L31" s="28"/>
      <c r="M31" s="28"/>
      <c r="N31" s="28"/>
      <c r="O31" s="28"/>
      <c r="P31" s="28"/>
      <c r="Q31" s="25"/>
    </row>
    <row r="32" spans="1:17" x14ac:dyDescent="0.2">
      <c r="A32" s="1">
        <v>390018557</v>
      </c>
      <c r="B32" s="2">
        <v>754</v>
      </c>
      <c r="C32" s="2" t="s">
        <v>20</v>
      </c>
      <c r="D32" s="1">
        <v>108021</v>
      </c>
      <c r="E32" s="1" t="s">
        <v>504</v>
      </c>
      <c r="F32" s="1">
        <v>74207501</v>
      </c>
      <c r="G32" s="1" t="s">
        <v>10</v>
      </c>
      <c r="H32" s="2">
        <v>501</v>
      </c>
      <c r="I32" s="28"/>
      <c r="J32" s="28"/>
      <c r="K32" s="28"/>
      <c r="L32" s="28"/>
      <c r="M32" s="28"/>
      <c r="N32" s="28"/>
      <c r="O32" s="28"/>
      <c r="P32" s="28">
        <v>17</v>
      </c>
      <c r="Q32" s="25">
        <v>18</v>
      </c>
    </row>
    <row r="33" spans="1:17" x14ac:dyDescent="0.2">
      <c r="A33" s="1">
        <v>390018517</v>
      </c>
      <c r="B33" s="2">
        <v>855</v>
      </c>
      <c r="C33" s="2" t="s">
        <v>20</v>
      </c>
      <c r="D33" s="1">
        <v>46029</v>
      </c>
      <c r="E33" s="1" t="s">
        <v>326</v>
      </c>
      <c r="F33" s="1">
        <v>74207501</v>
      </c>
      <c r="G33" s="1" t="s">
        <v>10</v>
      </c>
      <c r="H33" s="2">
        <v>80</v>
      </c>
      <c r="I33" s="28"/>
      <c r="J33" s="28"/>
      <c r="K33" s="28"/>
      <c r="L33" s="28"/>
      <c r="M33" s="28"/>
      <c r="N33" s="28"/>
      <c r="O33" s="28"/>
      <c r="P33" s="28">
        <v>3</v>
      </c>
      <c r="Q33" s="25">
        <v>3</v>
      </c>
    </row>
    <row r="34" spans="1:17" x14ac:dyDescent="0.2">
      <c r="A34" s="1">
        <v>390018429</v>
      </c>
      <c r="B34" s="2">
        <v>958</v>
      </c>
      <c r="C34" s="2" t="s">
        <v>20</v>
      </c>
      <c r="D34" s="1">
        <v>100947</v>
      </c>
      <c r="E34" s="1" t="s">
        <v>490</v>
      </c>
      <c r="F34" s="1">
        <v>74207501</v>
      </c>
      <c r="G34" s="1" t="s">
        <v>10</v>
      </c>
      <c r="H34" s="2">
        <v>205</v>
      </c>
      <c r="I34" s="28"/>
      <c r="J34" s="28"/>
      <c r="K34" s="28"/>
      <c r="L34" s="28"/>
      <c r="M34" s="28"/>
      <c r="N34" s="28"/>
      <c r="O34" s="28"/>
      <c r="P34" s="28">
        <v>7</v>
      </c>
      <c r="Q34" s="25"/>
    </row>
    <row r="35" spans="1:17" x14ac:dyDescent="0.2">
      <c r="A35" s="1">
        <v>390018429</v>
      </c>
      <c r="B35" s="2">
        <v>958</v>
      </c>
      <c r="C35" s="2" t="s">
        <v>20</v>
      </c>
      <c r="D35" s="1">
        <v>100947</v>
      </c>
      <c r="E35" s="1" t="s">
        <v>490</v>
      </c>
      <c r="F35" s="1">
        <v>74207490</v>
      </c>
      <c r="G35" s="1" t="s">
        <v>11</v>
      </c>
      <c r="H35" s="2">
        <v>10</v>
      </c>
      <c r="I35" s="28"/>
      <c r="J35" s="28"/>
      <c r="K35" s="28"/>
      <c r="L35" s="28"/>
      <c r="M35" s="28"/>
      <c r="N35" s="28"/>
      <c r="O35" s="28"/>
      <c r="P35" s="28"/>
      <c r="Q35" s="25">
        <v>7</v>
      </c>
    </row>
    <row r="36" spans="1:17" x14ac:dyDescent="0.2">
      <c r="A36" s="1">
        <v>390018585</v>
      </c>
      <c r="B36" s="2">
        <v>985</v>
      </c>
      <c r="C36" s="2" t="s">
        <v>20</v>
      </c>
      <c r="D36" s="1">
        <v>102746</v>
      </c>
      <c r="E36" s="1" t="s">
        <v>495</v>
      </c>
      <c r="F36" s="1">
        <v>74207490</v>
      </c>
      <c r="G36" s="1" t="s">
        <v>11</v>
      </c>
      <c r="H36" s="2">
        <v>120</v>
      </c>
      <c r="I36" s="28"/>
      <c r="J36" s="28"/>
      <c r="K36" s="28"/>
      <c r="L36" s="28"/>
      <c r="M36" s="28"/>
      <c r="N36" s="28">
        <v>1</v>
      </c>
      <c r="O36" s="28"/>
      <c r="P36" s="28"/>
      <c r="Q36" s="25"/>
    </row>
    <row r="37" spans="1:17" x14ac:dyDescent="0.2">
      <c r="A37" s="1">
        <v>390018585</v>
      </c>
      <c r="B37" s="2">
        <v>985</v>
      </c>
      <c r="C37" s="2" t="s">
        <v>20</v>
      </c>
      <c r="D37" s="1">
        <v>102746</v>
      </c>
      <c r="E37" s="1" t="s">
        <v>495</v>
      </c>
      <c r="F37" s="1">
        <v>74207501</v>
      </c>
      <c r="G37" s="1" t="s">
        <v>10</v>
      </c>
      <c r="H37" s="2">
        <v>231</v>
      </c>
      <c r="I37" s="28"/>
      <c r="J37" s="28"/>
      <c r="K37" s="28"/>
      <c r="L37" s="28"/>
      <c r="M37" s="28"/>
      <c r="N37" s="28"/>
      <c r="O37" s="28"/>
      <c r="P37" s="28">
        <v>8</v>
      </c>
      <c r="Q37" s="25">
        <v>9</v>
      </c>
    </row>
    <row r="38" spans="1:17" x14ac:dyDescent="0.2">
      <c r="A38" s="1">
        <v>390018657</v>
      </c>
      <c r="B38" s="2">
        <v>1051</v>
      </c>
      <c r="C38" s="2" t="s">
        <v>20</v>
      </c>
      <c r="D38" s="1">
        <v>103929</v>
      </c>
      <c r="E38" s="1" t="s">
        <v>643</v>
      </c>
      <c r="F38" s="1">
        <v>74207490</v>
      </c>
      <c r="G38" s="1" t="s">
        <v>11</v>
      </c>
      <c r="H38" s="2">
        <v>120</v>
      </c>
      <c r="I38" s="28"/>
      <c r="J38" s="28"/>
      <c r="K38" s="28"/>
      <c r="L38" s="28"/>
      <c r="M38" s="28"/>
      <c r="N38" s="28">
        <v>1</v>
      </c>
      <c r="O38" s="28"/>
      <c r="P38" s="28"/>
      <c r="Q38" s="25"/>
    </row>
    <row r="39" spans="1:17" x14ac:dyDescent="0.2">
      <c r="A39" s="1">
        <v>390018657</v>
      </c>
      <c r="B39" s="2">
        <v>1051</v>
      </c>
      <c r="C39" s="2" t="s">
        <v>20</v>
      </c>
      <c r="D39" s="1">
        <v>103929</v>
      </c>
      <c r="E39" s="1" t="s">
        <v>643</v>
      </c>
      <c r="F39" s="1">
        <v>74207624</v>
      </c>
      <c r="G39" s="1" t="s">
        <v>14</v>
      </c>
      <c r="H39" s="2">
        <v>436</v>
      </c>
      <c r="I39" s="28"/>
      <c r="J39" s="28"/>
      <c r="K39" s="28"/>
      <c r="L39" s="28"/>
      <c r="M39" s="28"/>
      <c r="N39" s="28"/>
      <c r="O39" s="28">
        <v>19</v>
      </c>
      <c r="P39" s="28"/>
      <c r="Q39" s="25">
        <v>20</v>
      </c>
    </row>
    <row r="40" spans="1:17" x14ac:dyDescent="0.2">
      <c r="A40" s="1">
        <v>390018595</v>
      </c>
      <c r="B40" s="2">
        <v>1153</v>
      </c>
      <c r="C40" s="2" t="s">
        <v>20</v>
      </c>
      <c r="D40" s="1">
        <v>856</v>
      </c>
      <c r="E40" s="1" t="s">
        <v>288</v>
      </c>
      <c r="F40" s="1">
        <v>74207490</v>
      </c>
      <c r="G40" s="1" t="s">
        <v>11</v>
      </c>
      <c r="H40" s="2">
        <v>30</v>
      </c>
      <c r="I40" s="28"/>
      <c r="J40" s="28"/>
      <c r="K40" s="28"/>
      <c r="L40" s="28"/>
      <c r="M40" s="28"/>
      <c r="N40" s="28"/>
      <c r="O40" s="28"/>
      <c r="P40" s="28"/>
      <c r="Q40" s="25"/>
    </row>
    <row r="41" spans="1:17" x14ac:dyDescent="0.2">
      <c r="A41" s="1">
        <v>390018595</v>
      </c>
      <c r="B41" s="2">
        <v>1153</v>
      </c>
      <c r="C41" s="2" t="s">
        <v>20</v>
      </c>
      <c r="D41" s="1">
        <v>856</v>
      </c>
      <c r="E41" s="1" t="s">
        <v>288</v>
      </c>
      <c r="F41" s="1">
        <v>74207501</v>
      </c>
      <c r="G41" s="1" t="s">
        <v>10</v>
      </c>
      <c r="H41" s="2">
        <v>577</v>
      </c>
      <c r="I41" s="28"/>
      <c r="J41" s="28"/>
      <c r="K41" s="28"/>
      <c r="L41" s="28"/>
      <c r="M41" s="28"/>
      <c r="N41" s="28"/>
      <c r="O41" s="28"/>
      <c r="P41" s="28">
        <v>19</v>
      </c>
      <c r="Q41" s="25"/>
    </row>
    <row r="42" spans="1:17" x14ac:dyDescent="0.2">
      <c r="A42" s="1">
        <v>390018595</v>
      </c>
      <c r="B42" s="2">
        <v>1153</v>
      </c>
      <c r="C42" s="2" t="s">
        <v>20</v>
      </c>
      <c r="D42" s="1">
        <v>856</v>
      </c>
      <c r="E42" s="1" t="s">
        <v>288</v>
      </c>
      <c r="F42" s="1">
        <v>74207624</v>
      </c>
      <c r="G42" s="1" t="s">
        <v>14</v>
      </c>
      <c r="H42" s="2">
        <v>10</v>
      </c>
      <c r="I42" s="28"/>
      <c r="J42" s="28">
        <v>1</v>
      </c>
      <c r="K42" s="28"/>
      <c r="L42" s="28"/>
      <c r="M42" s="28"/>
      <c r="N42" s="28"/>
      <c r="O42" s="28"/>
      <c r="P42" s="28"/>
      <c r="Q42" s="25">
        <v>20</v>
      </c>
    </row>
    <row r="43" spans="1:17" x14ac:dyDescent="0.2">
      <c r="A43" s="1">
        <v>390018634</v>
      </c>
      <c r="B43" s="2">
        <v>1188</v>
      </c>
      <c r="C43" s="2" t="s">
        <v>20</v>
      </c>
      <c r="D43" s="1">
        <v>25882</v>
      </c>
      <c r="E43" s="1" t="s">
        <v>574</v>
      </c>
      <c r="F43" s="1">
        <v>74207501</v>
      </c>
      <c r="G43" s="1" t="s">
        <v>10</v>
      </c>
      <c r="H43" s="2">
        <v>717</v>
      </c>
      <c r="I43" s="28"/>
      <c r="J43" s="28"/>
      <c r="K43" s="28"/>
      <c r="L43" s="28"/>
      <c r="M43" s="28"/>
      <c r="N43" s="28"/>
      <c r="O43" s="28"/>
      <c r="P43" s="28">
        <v>24</v>
      </c>
      <c r="Q43" s="25"/>
    </row>
    <row r="44" spans="1:17" x14ac:dyDescent="0.2">
      <c r="A44" s="1">
        <v>390018634</v>
      </c>
      <c r="B44" s="2">
        <v>1188</v>
      </c>
      <c r="C44" s="2" t="s">
        <v>20</v>
      </c>
      <c r="D44" s="1">
        <v>25882</v>
      </c>
      <c r="E44" s="1" t="s">
        <v>574</v>
      </c>
      <c r="F44" s="1">
        <v>74207490</v>
      </c>
      <c r="G44" s="1" t="s">
        <v>11</v>
      </c>
      <c r="H44" s="2">
        <v>566</v>
      </c>
      <c r="I44" s="28"/>
      <c r="J44" s="28"/>
      <c r="K44" s="28"/>
      <c r="L44" s="28"/>
      <c r="M44" s="28"/>
      <c r="N44" s="28">
        <v>5</v>
      </c>
      <c r="O44" s="28"/>
      <c r="P44" s="28"/>
      <c r="Q44" s="25">
        <v>29</v>
      </c>
    </row>
    <row r="45" spans="1:17" x14ac:dyDescent="0.2">
      <c r="A45" s="1">
        <v>390018608</v>
      </c>
      <c r="B45" s="2">
        <v>1254</v>
      </c>
      <c r="C45" s="2" t="s">
        <v>20</v>
      </c>
      <c r="D45" s="1">
        <v>112372</v>
      </c>
      <c r="E45" s="1" t="s">
        <v>602</v>
      </c>
      <c r="F45" s="1">
        <v>74207501</v>
      </c>
      <c r="G45" s="1" t="s">
        <v>10</v>
      </c>
      <c r="H45" s="2">
        <v>284</v>
      </c>
      <c r="I45" s="28"/>
      <c r="J45" s="28"/>
      <c r="K45" s="28"/>
      <c r="L45" s="28"/>
      <c r="M45" s="28"/>
      <c r="N45" s="28"/>
      <c r="O45" s="28"/>
      <c r="P45" s="28">
        <v>10</v>
      </c>
      <c r="Q45" s="25"/>
    </row>
    <row r="46" spans="1:17" x14ac:dyDescent="0.2">
      <c r="A46" s="1">
        <v>390018608</v>
      </c>
      <c r="B46" s="2">
        <v>1254</v>
      </c>
      <c r="C46" s="2" t="s">
        <v>20</v>
      </c>
      <c r="D46" s="1">
        <v>112372</v>
      </c>
      <c r="E46" s="1" t="s">
        <v>602</v>
      </c>
      <c r="F46" s="1">
        <v>74207490</v>
      </c>
      <c r="G46" s="1" t="s">
        <v>11</v>
      </c>
      <c r="H46" s="2">
        <v>40</v>
      </c>
      <c r="I46" s="28"/>
      <c r="J46" s="28"/>
      <c r="K46" s="28"/>
      <c r="L46" s="28"/>
      <c r="M46" s="28"/>
      <c r="N46" s="28"/>
      <c r="O46" s="28"/>
      <c r="P46" s="28"/>
      <c r="Q46" s="25">
        <v>10</v>
      </c>
    </row>
    <row r="47" spans="1:17" x14ac:dyDescent="0.2">
      <c r="A47" s="1">
        <v>390018623</v>
      </c>
      <c r="B47" s="2">
        <v>1337</v>
      </c>
      <c r="C47" s="2" t="s">
        <v>235</v>
      </c>
      <c r="D47" s="1">
        <v>74229</v>
      </c>
      <c r="E47" s="1" t="s">
        <v>236</v>
      </c>
      <c r="F47" s="1">
        <v>74207501</v>
      </c>
      <c r="G47" s="1" t="s">
        <v>10</v>
      </c>
      <c r="H47" s="2">
        <v>1743</v>
      </c>
      <c r="I47" s="28"/>
      <c r="J47" s="28"/>
      <c r="K47" s="28"/>
      <c r="L47" s="28"/>
      <c r="M47" s="28"/>
      <c r="N47" s="28"/>
      <c r="O47" s="28"/>
      <c r="P47" s="28">
        <v>58</v>
      </c>
      <c r="Q47" s="25"/>
    </row>
    <row r="48" spans="1:17" x14ac:dyDescent="0.2">
      <c r="A48" s="1">
        <v>390018623</v>
      </c>
      <c r="B48" s="2">
        <v>1337</v>
      </c>
      <c r="C48" s="2" t="s">
        <v>235</v>
      </c>
      <c r="D48" s="1">
        <v>74229</v>
      </c>
      <c r="E48" s="1" t="s">
        <v>236</v>
      </c>
      <c r="F48" s="1">
        <v>74207490</v>
      </c>
      <c r="G48" s="1" t="s">
        <v>11</v>
      </c>
      <c r="H48" s="2">
        <v>657</v>
      </c>
      <c r="I48" s="28"/>
      <c r="J48" s="28"/>
      <c r="K48" s="28"/>
      <c r="L48" s="28"/>
      <c r="M48" s="28"/>
      <c r="N48" s="28">
        <v>6</v>
      </c>
      <c r="O48" s="28"/>
      <c r="P48" s="28"/>
      <c r="Q48" s="25">
        <v>64</v>
      </c>
    </row>
    <row r="49" spans="1:17" x14ac:dyDescent="0.2">
      <c r="A49" s="1">
        <v>390018561</v>
      </c>
      <c r="B49" s="2">
        <v>1360</v>
      </c>
      <c r="C49" s="2" t="s">
        <v>12</v>
      </c>
      <c r="D49" s="1">
        <v>100054</v>
      </c>
      <c r="E49" s="1" t="s">
        <v>13</v>
      </c>
      <c r="F49" s="1">
        <v>74207501</v>
      </c>
      <c r="G49" s="1" t="s">
        <v>10</v>
      </c>
      <c r="H49" s="2">
        <v>15</v>
      </c>
      <c r="I49" s="28"/>
      <c r="J49" s="28">
        <v>1</v>
      </c>
      <c r="K49" s="28"/>
      <c r="L49" s="28"/>
      <c r="M49" s="28"/>
      <c r="N49" s="28"/>
      <c r="O49" s="28"/>
      <c r="P49" s="28"/>
      <c r="Q49" s="25">
        <v>1</v>
      </c>
    </row>
    <row r="50" spans="1:17" x14ac:dyDescent="0.2">
      <c r="A50" s="1">
        <v>390018629</v>
      </c>
      <c r="B50" s="2">
        <v>1383</v>
      </c>
      <c r="C50" s="2" t="s">
        <v>141</v>
      </c>
      <c r="D50" s="1">
        <v>30072</v>
      </c>
      <c r="E50" s="1" t="s">
        <v>142</v>
      </c>
      <c r="F50" s="1">
        <v>74207624</v>
      </c>
      <c r="G50" s="1" t="s">
        <v>14</v>
      </c>
      <c r="H50" s="2">
        <v>10</v>
      </c>
      <c r="I50" s="28"/>
      <c r="J50" s="28"/>
      <c r="K50" s="28"/>
      <c r="L50" s="28"/>
      <c r="M50" s="28"/>
      <c r="N50" s="28"/>
      <c r="O50" s="28"/>
      <c r="P50" s="28"/>
      <c r="Q50" s="25"/>
    </row>
    <row r="51" spans="1:17" x14ac:dyDescent="0.2">
      <c r="A51" s="1">
        <v>390018629</v>
      </c>
      <c r="B51" s="2">
        <v>1383</v>
      </c>
      <c r="C51" s="2" t="s">
        <v>141</v>
      </c>
      <c r="D51" s="1">
        <v>30072</v>
      </c>
      <c r="E51" s="1" t="s">
        <v>142</v>
      </c>
      <c r="F51" s="1">
        <v>74207490</v>
      </c>
      <c r="G51" s="1" t="s">
        <v>11</v>
      </c>
      <c r="H51" s="2">
        <v>400</v>
      </c>
      <c r="I51" s="28"/>
      <c r="J51" s="28"/>
      <c r="K51" s="28"/>
      <c r="L51" s="28"/>
      <c r="M51" s="28"/>
      <c r="N51" s="28">
        <v>4</v>
      </c>
      <c r="O51" s="28"/>
      <c r="P51" s="28"/>
      <c r="Q51" s="25"/>
    </row>
    <row r="52" spans="1:17" x14ac:dyDescent="0.2">
      <c r="A52" s="1">
        <v>390018629</v>
      </c>
      <c r="B52" s="2">
        <v>1383</v>
      </c>
      <c r="C52" s="2" t="s">
        <v>141</v>
      </c>
      <c r="D52" s="1">
        <v>30072</v>
      </c>
      <c r="E52" s="1" t="s">
        <v>142</v>
      </c>
      <c r="F52" s="1">
        <v>74207501</v>
      </c>
      <c r="G52" s="1" t="s">
        <v>10</v>
      </c>
      <c r="H52" s="2">
        <v>800</v>
      </c>
      <c r="I52" s="3"/>
      <c r="J52" s="3"/>
      <c r="K52" s="3"/>
      <c r="L52" s="3"/>
      <c r="M52" s="3"/>
      <c r="N52" s="3"/>
      <c r="O52" s="3"/>
      <c r="P52" s="3">
        <v>27</v>
      </c>
      <c r="Q52" s="3">
        <v>31</v>
      </c>
    </row>
    <row r="53" spans="1:17" x14ac:dyDescent="0.2">
      <c r="A53" s="1">
        <v>390018633</v>
      </c>
      <c r="B53" s="2">
        <v>1400</v>
      </c>
      <c r="C53" s="2" t="s">
        <v>650</v>
      </c>
      <c r="D53" s="1">
        <v>112788</v>
      </c>
      <c r="E53" s="1" t="s">
        <v>651</v>
      </c>
      <c r="F53" s="1">
        <v>74207490</v>
      </c>
      <c r="G53" s="1" t="s">
        <v>11</v>
      </c>
      <c r="H53" s="2">
        <v>75</v>
      </c>
      <c r="I53" s="3"/>
      <c r="J53" s="3"/>
      <c r="K53" s="3"/>
      <c r="L53" s="3"/>
      <c r="M53" s="3"/>
      <c r="N53" s="3">
        <v>1</v>
      </c>
      <c r="O53" s="3"/>
      <c r="P53" s="3"/>
      <c r="Q53" s="3"/>
    </row>
    <row r="54" spans="1:17" x14ac:dyDescent="0.2">
      <c r="A54" s="1">
        <v>390018633</v>
      </c>
      <c r="B54" s="2">
        <v>1400</v>
      </c>
      <c r="C54" s="2" t="s">
        <v>650</v>
      </c>
      <c r="D54" s="1">
        <v>112788</v>
      </c>
      <c r="E54" s="1" t="s">
        <v>651</v>
      </c>
      <c r="F54" s="1">
        <v>74207501</v>
      </c>
      <c r="G54" s="1" t="s">
        <v>10</v>
      </c>
      <c r="H54" s="2">
        <v>254</v>
      </c>
      <c r="I54" s="3"/>
      <c r="J54" s="3"/>
      <c r="K54" s="3"/>
      <c r="L54" s="3"/>
      <c r="M54" s="3"/>
      <c r="N54" s="3"/>
      <c r="O54" s="3"/>
      <c r="P54" s="3">
        <v>8</v>
      </c>
      <c r="Q54" s="3">
        <v>9</v>
      </c>
    </row>
    <row r="55" spans="1:17" x14ac:dyDescent="0.2">
      <c r="A55" s="1">
        <v>390018550</v>
      </c>
      <c r="B55" s="2">
        <v>1410</v>
      </c>
      <c r="C55" s="2" t="s">
        <v>488</v>
      </c>
      <c r="D55" s="1">
        <v>27946</v>
      </c>
      <c r="E55" s="1" t="s">
        <v>489</v>
      </c>
      <c r="F55" s="1">
        <v>74207490</v>
      </c>
      <c r="G55" s="1" t="s">
        <v>11</v>
      </c>
      <c r="H55" s="2">
        <v>3</v>
      </c>
      <c r="I55" s="3"/>
      <c r="J55" s="3">
        <v>1</v>
      </c>
      <c r="K55" s="3"/>
      <c r="L55" s="3"/>
      <c r="M55" s="3"/>
      <c r="N55" s="3"/>
      <c r="O55" s="3"/>
      <c r="P55" s="3"/>
      <c r="Q55" s="3"/>
    </row>
    <row r="56" spans="1:17" x14ac:dyDescent="0.2">
      <c r="A56" s="1">
        <v>390018550</v>
      </c>
      <c r="B56" s="2">
        <v>1410</v>
      </c>
      <c r="C56" s="2" t="s">
        <v>488</v>
      </c>
      <c r="D56" s="1">
        <v>27946</v>
      </c>
      <c r="E56" s="1" t="s">
        <v>489</v>
      </c>
      <c r="F56" s="1">
        <v>74207501</v>
      </c>
      <c r="G56" s="1" t="s">
        <v>10</v>
      </c>
      <c r="H56" s="2">
        <v>370</v>
      </c>
      <c r="I56" s="3"/>
      <c r="J56" s="3"/>
      <c r="K56" s="3"/>
      <c r="L56" s="3"/>
      <c r="M56" s="3"/>
      <c r="N56" s="3"/>
      <c r="O56" s="3"/>
      <c r="P56" s="3">
        <v>12</v>
      </c>
      <c r="Q56" s="3">
        <v>13</v>
      </c>
    </row>
    <row r="57" spans="1:17" x14ac:dyDescent="0.2">
      <c r="A57" s="1">
        <v>390018644</v>
      </c>
      <c r="B57" s="2">
        <v>1430</v>
      </c>
      <c r="C57" s="2" t="s">
        <v>653</v>
      </c>
      <c r="D57" s="1">
        <v>112803</v>
      </c>
      <c r="E57" s="1" t="s">
        <v>654</v>
      </c>
      <c r="F57" s="1">
        <v>74207501</v>
      </c>
      <c r="G57" s="1" t="s">
        <v>10</v>
      </c>
      <c r="H57" s="2">
        <v>152</v>
      </c>
      <c r="I57" s="3"/>
      <c r="J57" s="3"/>
      <c r="K57" s="3"/>
      <c r="L57" s="3"/>
      <c r="M57" s="3"/>
      <c r="N57" s="3"/>
      <c r="O57" s="3"/>
      <c r="P57" s="3">
        <v>5</v>
      </c>
      <c r="Q57" s="3"/>
    </row>
    <row r="58" spans="1:17" x14ac:dyDescent="0.2">
      <c r="A58" s="1">
        <v>390018644</v>
      </c>
      <c r="B58" s="2">
        <v>1430</v>
      </c>
      <c r="C58" s="2" t="s">
        <v>653</v>
      </c>
      <c r="D58" s="1">
        <v>112803</v>
      </c>
      <c r="E58" s="1" t="s">
        <v>654</v>
      </c>
      <c r="F58" s="1">
        <v>74207624</v>
      </c>
      <c r="G58" s="1" t="s">
        <v>14</v>
      </c>
      <c r="H58" s="2">
        <v>2</v>
      </c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">
      <c r="A59" s="1">
        <v>390018644</v>
      </c>
      <c r="B59" s="2">
        <v>1430</v>
      </c>
      <c r="C59" s="2" t="s">
        <v>653</v>
      </c>
      <c r="D59" s="1">
        <v>112803</v>
      </c>
      <c r="E59" s="1" t="s">
        <v>654</v>
      </c>
      <c r="F59" s="1">
        <v>74207490</v>
      </c>
      <c r="G59" s="1" t="s">
        <v>11</v>
      </c>
      <c r="H59" s="2">
        <v>35</v>
      </c>
      <c r="I59" s="3"/>
      <c r="J59" s="3"/>
      <c r="K59" s="3">
        <v>1</v>
      </c>
      <c r="L59" s="3"/>
      <c r="M59" s="3"/>
      <c r="N59" s="3"/>
      <c r="O59" s="3"/>
      <c r="P59" s="3"/>
      <c r="Q59" s="3">
        <v>6</v>
      </c>
    </row>
    <row r="60" spans="1:17" x14ac:dyDescent="0.2">
      <c r="A60" s="1">
        <v>390018584</v>
      </c>
      <c r="B60" s="2">
        <v>1443</v>
      </c>
      <c r="C60" s="2" t="s">
        <v>226</v>
      </c>
      <c r="D60" s="1">
        <v>6296</v>
      </c>
      <c r="E60" s="1" t="s">
        <v>227</v>
      </c>
      <c r="F60" s="1">
        <v>74207501</v>
      </c>
      <c r="G60" s="1" t="s">
        <v>10</v>
      </c>
      <c r="H60" s="2">
        <v>220</v>
      </c>
      <c r="I60" s="3"/>
      <c r="J60" s="3"/>
      <c r="K60" s="3"/>
      <c r="L60" s="3"/>
      <c r="M60" s="3"/>
      <c r="N60" s="3"/>
      <c r="O60" s="3"/>
      <c r="P60" s="3">
        <v>7</v>
      </c>
      <c r="Q60" s="3"/>
    </row>
    <row r="61" spans="1:17" x14ac:dyDescent="0.2">
      <c r="A61" s="1">
        <v>390018584</v>
      </c>
      <c r="B61" s="2">
        <v>1443</v>
      </c>
      <c r="C61" s="2" t="s">
        <v>226</v>
      </c>
      <c r="D61" s="1">
        <v>6296</v>
      </c>
      <c r="E61" s="1" t="s">
        <v>227</v>
      </c>
      <c r="F61" s="1">
        <v>74207490</v>
      </c>
      <c r="G61" s="1" t="s">
        <v>11</v>
      </c>
      <c r="H61" s="2">
        <v>35</v>
      </c>
      <c r="I61" s="3"/>
      <c r="J61" s="3"/>
      <c r="K61" s="3">
        <v>1</v>
      </c>
      <c r="L61" s="3"/>
      <c r="M61" s="3"/>
      <c r="N61" s="3"/>
      <c r="O61" s="3"/>
      <c r="P61" s="3"/>
      <c r="Q61" s="3">
        <v>8</v>
      </c>
    </row>
    <row r="62" spans="1:17" x14ac:dyDescent="0.2">
      <c r="A62" s="1">
        <v>390018482</v>
      </c>
      <c r="B62" s="2">
        <v>1452</v>
      </c>
      <c r="C62" s="2" t="s">
        <v>460</v>
      </c>
      <c r="D62" s="1">
        <v>95950</v>
      </c>
      <c r="E62" s="1" t="s">
        <v>461</v>
      </c>
      <c r="F62" s="1">
        <v>74207501</v>
      </c>
      <c r="G62" s="1" t="s">
        <v>10</v>
      </c>
      <c r="H62" s="2">
        <v>190</v>
      </c>
      <c r="I62" s="3"/>
      <c r="J62" s="3">
        <v>1</v>
      </c>
      <c r="K62" s="3"/>
      <c r="L62" s="3"/>
      <c r="M62" s="3"/>
      <c r="N62" s="3"/>
      <c r="O62" s="3"/>
      <c r="P62" s="3">
        <v>6</v>
      </c>
      <c r="Q62" s="3">
        <v>7</v>
      </c>
    </row>
    <row r="63" spans="1:17" x14ac:dyDescent="0.2">
      <c r="A63" s="1">
        <v>390018387</v>
      </c>
      <c r="B63" s="2">
        <v>1453</v>
      </c>
      <c r="C63" s="2" t="s">
        <v>365</v>
      </c>
      <c r="D63" s="1">
        <v>22053</v>
      </c>
      <c r="E63" s="1" t="s">
        <v>366</v>
      </c>
      <c r="F63" s="1">
        <v>74207501</v>
      </c>
      <c r="G63" s="1" t="s">
        <v>10</v>
      </c>
      <c r="H63" s="2">
        <v>60</v>
      </c>
      <c r="I63" s="3"/>
      <c r="J63" s="3"/>
      <c r="K63" s="3"/>
      <c r="L63" s="3"/>
      <c r="M63" s="3"/>
      <c r="N63" s="3"/>
      <c r="O63" s="3"/>
      <c r="P63" s="3">
        <v>2</v>
      </c>
      <c r="Q63" s="3">
        <v>2</v>
      </c>
    </row>
    <row r="64" spans="1:17" x14ac:dyDescent="0.2">
      <c r="A64" s="1">
        <v>390018522</v>
      </c>
      <c r="B64" s="2">
        <v>1473</v>
      </c>
      <c r="C64" s="2" t="s">
        <v>222</v>
      </c>
      <c r="D64" s="1">
        <v>61606</v>
      </c>
      <c r="E64" s="1" t="s">
        <v>223</v>
      </c>
      <c r="F64" s="1">
        <v>74207501</v>
      </c>
      <c r="G64" s="1" t="s">
        <v>10</v>
      </c>
      <c r="H64" s="2">
        <v>460</v>
      </c>
      <c r="I64" s="3"/>
      <c r="J64" s="3"/>
      <c r="K64" s="3"/>
      <c r="L64" s="3"/>
      <c r="M64" s="3"/>
      <c r="N64" s="3"/>
      <c r="O64" s="3"/>
      <c r="P64" s="3">
        <v>16</v>
      </c>
      <c r="Q64" s="3"/>
    </row>
    <row r="65" spans="1:17" x14ac:dyDescent="0.2">
      <c r="A65" s="1">
        <v>390018522</v>
      </c>
      <c r="B65" s="2">
        <v>1473</v>
      </c>
      <c r="C65" s="2" t="s">
        <v>222</v>
      </c>
      <c r="D65" s="1">
        <v>61606</v>
      </c>
      <c r="E65" s="1" t="s">
        <v>223</v>
      </c>
      <c r="F65" s="1">
        <v>74207490</v>
      </c>
      <c r="G65" s="1" t="s">
        <v>11</v>
      </c>
      <c r="H65" s="2">
        <v>135</v>
      </c>
      <c r="I65" s="3"/>
      <c r="J65" s="3"/>
      <c r="K65" s="3"/>
      <c r="L65" s="3"/>
      <c r="M65" s="3"/>
      <c r="N65" s="3">
        <v>1</v>
      </c>
      <c r="O65" s="3"/>
      <c r="P65" s="3"/>
      <c r="Q65" s="3">
        <v>17</v>
      </c>
    </row>
    <row r="66" spans="1:17" x14ac:dyDescent="0.2">
      <c r="A66" s="1">
        <v>390018486</v>
      </c>
      <c r="B66" s="2">
        <v>1474</v>
      </c>
      <c r="C66" s="2" t="s">
        <v>324</v>
      </c>
      <c r="D66" s="1">
        <v>20024</v>
      </c>
      <c r="E66" s="1" t="s">
        <v>325</v>
      </c>
      <c r="F66" s="1">
        <v>74207501</v>
      </c>
      <c r="G66" s="1" t="s">
        <v>10</v>
      </c>
      <c r="H66" s="2">
        <v>400</v>
      </c>
      <c r="I66" s="3"/>
      <c r="J66" s="3">
        <v>1</v>
      </c>
      <c r="K66" s="3"/>
      <c r="L66" s="3"/>
      <c r="M66" s="3"/>
      <c r="N66" s="3"/>
      <c r="O66" s="3"/>
      <c r="P66" s="3">
        <v>13</v>
      </c>
      <c r="Q66" s="3">
        <v>14</v>
      </c>
    </row>
    <row r="67" spans="1:17" x14ac:dyDescent="0.2">
      <c r="A67" s="1">
        <v>390018502</v>
      </c>
      <c r="B67" s="2">
        <v>1482</v>
      </c>
      <c r="C67" s="2" t="s">
        <v>454</v>
      </c>
      <c r="D67" s="1">
        <v>104457</v>
      </c>
      <c r="E67" s="1" t="s">
        <v>455</v>
      </c>
      <c r="F67" s="1">
        <v>74207501</v>
      </c>
      <c r="G67" s="1" t="s">
        <v>10</v>
      </c>
      <c r="H67" s="2">
        <v>200</v>
      </c>
      <c r="I67" s="3"/>
      <c r="J67" s="3"/>
      <c r="K67" s="3"/>
      <c r="L67" s="3"/>
      <c r="M67" s="3"/>
      <c r="N67" s="3"/>
      <c r="O67" s="3"/>
      <c r="P67" s="3">
        <v>7</v>
      </c>
      <c r="Q67" s="3"/>
    </row>
    <row r="68" spans="1:17" x14ac:dyDescent="0.2">
      <c r="A68" s="1">
        <v>390018502</v>
      </c>
      <c r="B68" s="2">
        <v>1482</v>
      </c>
      <c r="C68" s="2" t="s">
        <v>454</v>
      </c>
      <c r="D68" s="1">
        <v>104457</v>
      </c>
      <c r="E68" s="1" t="s">
        <v>455</v>
      </c>
      <c r="F68" s="1">
        <v>74207490</v>
      </c>
      <c r="G68" s="1" t="s">
        <v>11</v>
      </c>
      <c r="H68" s="2">
        <v>30</v>
      </c>
      <c r="I68" s="3"/>
      <c r="J68" s="3"/>
      <c r="K68" s="3"/>
      <c r="L68" s="3"/>
      <c r="M68" s="3"/>
      <c r="N68" s="3"/>
      <c r="O68" s="3"/>
      <c r="P68" s="3"/>
      <c r="Q68" s="3">
        <v>7</v>
      </c>
    </row>
    <row r="69" spans="1:17" x14ac:dyDescent="0.2">
      <c r="A69" s="1">
        <v>390018605</v>
      </c>
      <c r="B69" s="2">
        <v>1530</v>
      </c>
      <c r="C69" s="2" t="s">
        <v>128</v>
      </c>
      <c r="D69" s="1">
        <v>28746</v>
      </c>
      <c r="E69" s="1" t="s">
        <v>129</v>
      </c>
      <c r="F69" s="1">
        <v>74207501</v>
      </c>
      <c r="G69" s="1" t="s">
        <v>10</v>
      </c>
      <c r="H69" s="2">
        <v>510</v>
      </c>
      <c r="I69" s="3"/>
      <c r="J69" s="3"/>
      <c r="K69" s="3"/>
      <c r="L69" s="3"/>
      <c r="M69" s="3"/>
      <c r="N69" s="3"/>
      <c r="O69" s="3"/>
      <c r="P69" s="3">
        <v>17</v>
      </c>
      <c r="Q69" s="3"/>
    </row>
    <row r="70" spans="1:17" x14ac:dyDescent="0.2">
      <c r="A70" s="1">
        <v>390018605</v>
      </c>
      <c r="B70" s="2">
        <v>1530</v>
      </c>
      <c r="C70" s="2" t="s">
        <v>128</v>
      </c>
      <c r="D70" s="1">
        <v>28746</v>
      </c>
      <c r="E70" s="1" t="s">
        <v>129</v>
      </c>
      <c r="F70" s="1">
        <v>74207490</v>
      </c>
      <c r="G70" s="1" t="s">
        <v>11</v>
      </c>
      <c r="H70" s="2">
        <v>100</v>
      </c>
      <c r="I70" s="3"/>
      <c r="J70" s="3"/>
      <c r="K70" s="3"/>
      <c r="L70" s="3"/>
      <c r="M70" s="3"/>
      <c r="N70" s="3">
        <v>1</v>
      </c>
      <c r="O70" s="3"/>
      <c r="P70" s="3"/>
      <c r="Q70" s="3">
        <v>18</v>
      </c>
    </row>
    <row r="71" spans="1:17" x14ac:dyDescent="0.2">
      <c r="A71" s="1">
        <v>390018466</v>
      </c>
      <c r="B71" s="2">
        <v>1540</v>
      </c>
      <c r="C71" s="2" t="s">
        <v>316</v>
      </c>
      <c r="D71" s="1">
        <v>8763</v>
      </c>
      <c r="E71" s="1" t="s">
        <v>317</v>
      </c>
      <c r="F71" s="1">
        <v>74207501</v>
      </c>
      <c r="G71" s="1" t="s">
        <v>10</v>
      </c>
      <c r="H71" s="2">
        <v>230</v>
      </c>
      <c r="I71" s="3"/>
      <c r="J71" s="3"/>
      <c r="K71" s="3">
        <v>1</v>
      </c>
      <c r="L71" s="3"/>
      <c r="M71" s="3"/>
      <c r="N71" s="3"/>
      <c r="O71" s="3"/>
      <c r="P71" s="3">
        <v>7</v>
      </c>
      <c r="Q71" s="3"/>
    </row>
    <row r="72" spans="1:17" x14ac:dyDescent="0.2">
      <c r="A72" s="1">
        <v>390018541</v>
      </c>
      <c r="B72" s="2">
        <v>1570</v>
      </c>
      <c r="C72" s="2" t="s">
        <v>157</v>
      </c>
      <c r="D72" s="1">
        <v>31377</v>
      </c>
      <c r="E72" s="1" t="s">
        <v>158</v>
      </c>
      <c r="F72" s="1">
        <v>74207501</v>
      </c>
      <c r="G72" s="1" t="s">
        <v>10</v>
      </c>
      <c r="H72" s="2">
        <v>191</v>
      </c>
      <c r="I72" s="3"/>
      <c r="J72" s="3"/>
      <c r="K72" s="3"/>
      <c r="L72" s="3"/>
      <c r="M72" s="3"/>
      <c r="N72" s="3"/>
      <c r="O72" s="3"/>
      <c r="P72" s="3">
        <v>7</v>
      </c>
      <c r="Q72" s="3"/>
    </row>
    <row r="73" spans="1:17" x14ac:dyDescent="0.2">
      <c r="A73" s="1">
        <v>390018541</v>
      </c>
      <c r="B73" s="2">
        <v>1570</v>
      </c>
      <c r="C73" s="2" t="s">
        <v>157</v>
      </c>
      <c r="D73" s="1">
        <v>31377</v>
      </c>
      <c r="E73" s="1" t="s">
        <v>158</v>
      </c>
      <c r="F73" s="1">
        <v>74207490</v>
      </c>
      <c r="G73" s="1" t="s">
        <v>11</v>
      </c>
      <c r="H73" s="2">
        <v>60</v>
      </c>
      <c r="I73" s="3"/>
      <c r="J73" s="3"/>
      <c r="K73" s="3"/>
      <c r="L73" s="3"/>
      <c r="M73" s="3"/>
      <c r="N73" s="3"/>
      <c r="O73" s="3"/>
      <c r="P73" s="3"/>
      <c r="Q73" s="3">
        <v>7</v>
      </c>
    </row>
    <row r="74" spans="1:17" x14ac:dyDescent="0.2">
      <c r="A74" s="1">
        <v>390018395</v>
      </c>
      <c r="B74" s="2">
        <v>1592</v>
      </c>
      <c r="C74" s="2" t="s">
        <v>314</v>
      </c>
      <c r="D74" s="1">
        <v>64477</v>
      </c>
      <c r="E74" s="1" t="s">
        <v>315</v>
      </c>
      <c r="F74" s="1">
        <v>74207490</v>
      </c>
      <c r="G74" s="1" t="s">
        <v>11</v>
      </c>
      <c r="H74" s="2">
        <v>12</v>
      </c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">
      <c r="A75" s="1">
        <v>390018395</v>
      </c>
      <c r="B75" s="2">
        <v>1592</v>
      </c>
      <c r="C75" s="2" t="s">
        <v>314</v>
      </c>
      <c r="D75" s="1">
        <v>64477</v>
      </c>
      <c r="E75" s="1" t="s">
        <v>315</v>
      </c>
      <c r="F75" s="1">
        <v>74207501</v>
      </c>
      <c r="G75" s="1" t="s">
        <v>10</v>
      </c>
      <c r="H75" s="2">
        <v>80</v>
      </c>
      <c r="I75" s="3"/>
      <c r="J75" s="3"/>
      <c r="K75" s="3"/>
      <c r="L75" s="3"/>
      <c r="M75" s="3"/>
      <c r="N75" s="3"/>
      <c r="O75" s="3"/>
      <c r="P75" s="3">
        <v>3</v>
      </c>
      <c r="Q75" s="3">
        <v>3</v>
      </c>
    </row>
    <row r="76" spans="1:17" x14ac:dyDescent="0.2">
      <c r="A76" s="1">
        <v>390018626</v>
      </c>
      <c r="B76" s="2">
        <v>1640</v>
      </c>
      <c r="C76" s="2" t="s">
        <v>377</v>
      </c>
      <c r="D76" s="1">
        <v>101733</v>
      </c>
      <c r="E76" s="1" t="s">
        <v>378</v>
      </c>
      <c r="F76" s="1">
        <v>74207624</v>
      </c>
      <c r="G76" s="1" t="s">
        <v>14</v>
      </c>
      <c r="H76" s="2">
        <v>1</v>
      </c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">
      <c r="A77" s="1">
        <v>390018626</v>
      </c>
      <c r="B77" s="2">
        <v>1640</v>
      </c>
      <c r="C77" s="2" t="s">
        <v>377</v>
      </c>
      <c r="D77" s="1">
        <v>101733</v>
      </c>
      <c r="E77" s="1" t="s">
        <v>378</v>
      </c>
      <c r="F77" s="1">
        <v>74207490</v>
      </c>
      <c r="G77" s="1" t="s">
        <v>11</v>
      </c>
      <c r="H77" s="2">
        <v>10</v>
      </c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">
      <c r="A78" s="1">
        <v>390018626</v>
      </c>
      <c r="B78" s="2">
        <v>1640</v>
      </c>
      <c r="C78" s="2" t="s">
        <v>377</v>
      </c>
      <c r="D78" s="1">
        <v>101733</v>
      </c>
      <c r="E78" s="1" t="s">
        <v>378</v>
      </c>
      <c r="F78" s="1">
        <v>74207501</v>
      </c>
      <c r="G78" s="1" t="s">
        <v>10</v>
      </c>
      <c r="H78" s="2">
        <v>79</v>
      </c>
      <c r="I78" s="3"/>
      <c r="J78" s="3"/>
      <c r="K78" s="3"/>
      <c r="L78" s="3"/>
      <c r="M78" s="3"/>
      <c r="N78" s="3"/>
      <c r="O78" s="3"/>
      <c r="P78" s="3">
        <v>3</v>
      </c>
      <c r="Q78" s="3">
        <v>3</v>
      </c>
    </row>
    <row r="79" spans="1:17" x14ac:dyDescent="0.2">
      <c r="A79" s="1">
        <v>390018505</v>
      </c>
      <c r="B79" s="2">
        <v>1671</v>
      </c>
      <c r="C79" s="2" t="s">
        <v>594</v>
      </c>
      <c r="D79" s="1">
        <v>112355</v>
      </c>
      <c r="E79" s="1" t="s">
        <v>595</v>
      </c>
      <c r="F79" s="1">
        <v>74207501</v>
      </c>
      <c r="G79" s="1" t="s">
        <v>10</v>
      </c>
      <c r="H79" s="2">
        <v>1080</v>
      </c>
      <c r="I79" s="3"/>
      <c r="J79" s="3"/>
      <c r="K79" s="3"/>
      <c r="L79" s="3"/>
      <c r="M79" s="3"/>
      <c r="N79" s="3"/>
      <c r="O79" s="3"/>
      <c r="P79" s="3">
        <v>36</v>
      </c>
      <c r="Q79" s="3"/>
    </row>
    <row r="80" spans="1:17" x14ac:dyDescent="0.2">
      <c r="A80" s="1">
        <v>390018505</v>
      </c>
      <c r="B80" s="2">
        <v>1671</v>
      </c>
      <c r="C80" s="2" t="s">
        <v>594</v>
      </c>
      <c r="D80" s="1">
        <v>112355</v>
      </c>
      <c r="E80" s="1" t="s">
        <v>595</v>
      </c>
      <c r="F80" s="1">
        <v>74207490</v>
      </c>
      <c r="G80" s="1" t="s">
        <v>11</v>
      </c>
      <c r="H80" s="2">
        <v>211</v>
      </c>
      <c r="I80" s="3"/>
      <c r="J80" s="3"/>
      <c r="K80" s="3"/>
      <c r="L80" s="3"/>
      <c r="M80" s="3"/>
      <c r="N80" s="3">
        <v>2</v>
      </c>
      <c r="O80" s="3"/>
      <c r="P80" s="3"/>
      <c r="Q80" s="3">
        <v>38</v>
      </c>
    </row>
    <row r="81" spans="1:17" x14ac:dyDescent="0.2">
      <c r="A81" s="1">
        <v>390018532</v>
      </c>
      <c r="B81" s="2">
        <v>1684</v>
      </c>
      <c r="C81" s="2" t="s">
        <v>493</v>
      </c>
      <c r="D81" s="1">
        <v>102644</v>
      </c>
      <c r="E81" s="1" t="s">
        <v>494</v>
      </c>
      <c r="F81" s="1">
        <v>74207624</v>
      </c>
      <c r="G81" s="1" t="s">
        <v>14</v>
      </c>
      <c r="H81" s="2">
        <v>1</v>
      </c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">
      <c r="A82" s="1">
        <v>390018532</v>
      </c>
      <c r="B82" s="2">
        <v>1684</v>
      </c>
      <c r="C82" s="2" t="s">
        <v>493</v>
      </c>
      <c r="D82" s="1">
        <v>102644</v>
      </c>
      <c r="E82" s="1" t="s">
        <v>494</v>
      </c>
      <c r="F82" s="1">
        <v>74207490</v>
      </c>
      <c r="G82" s="1" t="s">
        <v>11</v>
      </c>
      <c r="H82" s="2">
        <v>1</v>
      </c>
      <c r="I82" s="3">
        <v>1</v>
      </c>
      <c r="J82" s="3"/>
      <c r="K82" s="3"/>
      <c r="L82" s="3"/>
      <c r="M82" s="3"/>
      <c r="N82" s="3"/>
      <c r="O82" s="3"/>
      <c r="P82" s="3"/>
      <c r="Q82" s="3"/>
    </row>
    <row r="83" spans="1:17" x14ac:dyDescent="0.2">
      <c r="A83" s="1">
        <v>390018532</v>
      </c>
      <c r="B83" s="2">
        <v>1684</v>
      </c>
      <c r="C83" s="2" t="s">
        <v>493</v>
      </c>
      <c r="D83" s="1">
        <v>102644</v>
      </c>
      <c r="E83" s="1" t="s">
        <v>494</v>
      </c>
      <c r="F83" s="1">
        <v>74207501</v>
      </c>
      <c r="G83" s="1" t="s">
        <v>10</v>
      </c>
      <c r="H83" s="2">
        <v>60</v>
      </c>
      <c r="I83" s="3"/>
      <c r="J83" s="3"/>
      <c r="K83" s="3"/>
      <c r="L83" s="3"/>
      <c r="M83" s="3"/>
      <c r="N83" s="3"/>
      <c r="O83" s="3"/>
      <c r="P83" s="3">
        <v>2</v>
      </c>
      <c r="Q83" s="3">
        <v>3</v>
      </c>
    </row>
    <row r="84" spans="1:17" x14ac:dyDescent="0.2">
      <c r="A84" s="1">
        <v>390018688</v>
      </c>
      <c r="B84" s="2">
        <v>1714</v>
      </c>
      <c r="C84" s="2" t="s">
        <v>464</v>
      </c>
      <c r="D84" s="1">
        <v>112069</v>
      </c>
      <c r="E84" s="1" t="s">
        <v>465</v>
      </c>
      <c r="F84" s="1">
        <v>74207501</v>
      </c>
      <c r="G84" s="1" t="s">
        <v>10</v>
      </c>
      <c r="H84" s="2">
        <v>380</v>
      </c>
      <c r="I84" s="3"/>
      <c r="J84" s="3"/>
      <c r="K84" s="3">
        <v>1</v>
      </c>
      <c r="L84" s="3"/>
      <c r="M84" s="3"/>
      <c r="N84" s="3"/>
      <c r="O84" s="3"/>
      <c r="P84" s="3">
        <v>12</v>
      </c>
      <c r="Q84" s="3">
        <v>13</v>
      </c>
    </row>
    <row r="85" spans="1:17" x14ac:dyDescent="0.2">
      <c r="A85" s="1">
        <v>390018752</v>
      </c>
      <c r="B85" s="2">
        <v>1721</v>
      </c>
      <c r="C85" s="2" t="s">
        <v>33</v>
      </c>
      <c r="D85" s="1">
        <v>103444</v>
      </c>
      <c r="E85" s="1" t="s">
        <v>34</v>
      </c>
      <c r="F85" s="1">
        <v>74207501</v>
      </c>
      <c r="G85" s="1" t="s">
        <v>10</v>
      </c>
      <c r="H85" s="2">
        <v>50</v>
      </c>
      <c r="I85" s="3"/>
      <c r="J85" s="3"/>
      <c r="K85" s="3"/>
      <c r="L85" s="3"/>
      <c r="M85" s="3"/>
      <c r="N85" s="3"/>
      <c r="O85" s="3"/>
      <c r="P85" s="3">
        <v>2</v>
      </c>
      <c r="Q85" s="3"/>
    </row>
    <row r="86" spans="1:17" x14ac:dyDescent="0.2">
      <c r="A86" s="1">
        <v>390018752</v>
      </c>
      <c r="B86" s="2">
        <v>1721</v>
      </c>
      <c r="C86" s="2" t="s">
        <v>33</v>
      </c>
      <c r="D86" s="1">
        <v>103444</v>
      </c>
      <c r="E86" s="1" t="s">
        <v>34</v>
      </c>
      <c r="F86" s="1">
        <v>74207624</v>
      </c>
      <c r="G86" s="1" t="s">
        <v>14</v>
      </c>
      <c r="H86" s="2">
        <v>1</v>
      </c>
      <c r="I86" s="3"/>
      <c r="J86" s="3"/>
      <c r="K86" s="3"/>
      <c r="L86" s="3"/>
      <c r="M86" s="3"/>
      <c r="N86" s="3"/>
      <c r="O86" s="3"/>
      <c r="P86" s="3"/>
      <c r="Q86" s="3">
        <v>2</v>
      </c>
    </row>
    <row r="87" spans="1:17" x14ac:dyDescent="0.2">
      <c r="A87" s="1">
        <v>390018620</v>
      </c>
      <c r="B87" s="2">
        <v>1723</v>
      </c>
      <c r="C87" s="2" t="s">
        <v>33</v>
      </c>
      <c r="D87" s="1">
        <v>31450</v>
      </c>
      <c r="E87" s="1" t="s">
        <v>389</v>
      </c>
      <c r="F87" s="1">
        <v>74207501</v>
      </c>
      <c r="G87" s="1" t="s">
        <v>10</v>
      </c>
      <c r="H87" s="2">
        <v>700</v>
      </c>
      <c r="I87" s="3"/>
      <c r="J87" s="3"/>
      <c r="K87" s="3"/>
      <c r="L87" s="3"/>
      <c r="M87" s="3"/>
      <c r="N87" s="3"/>
      <c r="O87" s="3"/>
      <c r="P87" s="3">
        <v>24</v>
      </c>
      <c r="Q87" s="3"/>
    </row>
    <row r="88" spans="1:17" x14ac:dyDescent="0.2">
      <c r="A88" s="1">
        <v>390018620</v>
      </c>
      <c r="B88" s="2">
        <v>1723</v>
      </c>
      <c r="C88" s="2" t="s">
        <v>33</v>
      </c>
      <c r="D88" s="1">
        <v>31450</v>
      </c>
      <c r="E88" s="1" t="s">
        <v>389</v>
      </c>
      <c r="F88" s="1">
        <v>74207490</v>
      </c>
      <c r="G88" s="1" t="s">
        <v>11</v>
      </c>
      <c r="H88" s="2">
        <v>150</v>
      </c>
      <c r="I88" s="3"/>
      <c r="J88" s="3"/>
      <c r="K88" s="3"/>
      <c r="L88" s="3"/>
      <c r="M88" s="3"/>
      <c r="N88" s="3">
        <v>1</v>
      </c>
      <c r="O88" s="3"/>
      <c r="P88" s="3"/>
      <c r="Q88" s="3">
        <v>25</v>
      </c>
    </row>
    <row r="89" spans="1:17" x14ac:dyDescent="0.2">
      <c r="A89" s="1">
        <v>390018542</v>
      </c>
      <c r="B89" s="2">
        <v>1776</v>
      </c>
      <c r="C89" s="2" t="s">
        <v>145</v>
      </c>
      <c r="D89" s="1">
        <v>30601</v>
      </c>
      <c r="E89" s="1" t="s">
        <v>146</v>
      </c>
      <c r="F89" s="1">
        <v>74207490</v>
      </c>
      <c r="G89" s="1" t="s">
        <v>11</v>
      </c>
      <c r="H89" s="2">
        <v>150</v>
      </c>
      <c r="I89" s="3"/>
      <c r="J89" s="3"/>
      <c r="K89" s="3"/>
      <c r="L89" s="3"/>
      <c r="M89" s="3"/>
      <c r="N89" s="3">
        <v>1</v>
      </c>
      <c r="O89" s="3"/>
      <c r="P89" s="3"/>
      <c r="Q89" s="3"/>
    </row>
    <row r="90" spans="1:17" x14ac:dyDescent="0.2">
      <c r="A90" s="1">
        <v>390018542</v>
      </c>
      <c r="B90" s="2">
        <v>1776</v>
      </c>
      <c r="C90" s="2" t="s">
        <v>145</v>
      </c>
      <c r="D90" s="1">
        <v>30601</v>
      </c>
      <c r="E90" s="1" t="s">
        <v>146</v>
      </c>
      <c r="F90" s="1">
        <v>74207501</v>
      </c>
      <c r="G90" s="1" t="s">
        <v>10</v>
      </c>
      <c r="H90" s="2">
        <v>320</v>
      </c>
      <c r="I90" s="3"/>
      <c r="J90" s="3"/>
      <c r="K90" s="3"/>
      <c r="L90" s="3"/>
      <c r="M90" s="3"/>
      <c r="N90" s="3"/>
      <c r="O90" s="3"/>
      <c r="P90" s="3">
        <v>11</v>
      </c>
      <c r="Q90" s="3">
        <v>12</v>
      </c>
    </row>
    <row r="91" spans="1:17" x14ac:dyDescent="0.2">
      <c r="A91" s="1">
        <v>390018549</v>
      </c>
      <c r="B91" s="2">
        <v>1798</v>
      </c>
      <c r="C91" s="2" t="s">
        <v>280</v>
      </c>
      <c r="D91" s="1">
        <v>84087</v>
      </c>
      <c r="E91" s="1" t="s">
        <v>281</v>
      </c>
      <c r="F91" s="1">
        <v>74207501</v>
      </c>
      <c r="G91" s="1" t="s">
        <v>10</v>
      </c>
      <c r="H91" s="2">
        <v>30</v>
      </c>
      <c r="I91" s="3"/>
      <c r="J91" s="3"/>
      <c r="K91" s="3"/>
      <c r="L91" s="3"/>
      <c r="M91" s="3"/>
      <c r="N91" s="3"/>
      <c r="O91" s="3"/>
      <c r="P91" s="3">
        <v>1</v>
      </c>
      <c r="Q91" s="3">
        <v>1</v>
      </c>
    </row>
    <row r="92" spans="1:17" x14ac:dyDescent="0.2">
      <c r="A92" s="1">
        <v>390018745</v>
      </c>
      <c r="B92" s="2">
        <v>1816</v>
      </c>
      <c r="C92" s="2" t="s">
        <v>184</v>
      </c>
      <c r="D92" s="1">
        <v>473</v>
      </c>
      <c r="E92" s="1" t="s">
        <v>185</v>
      </c>
      <c r="F92" s="1">
        <v>74207501</v>
      </c>
      <c r="G92" s="1" t="s">
        <v>10</v>
      </c>
      <c r="H92" s="2">
        <v>31</v>
      </c>
      <c r="I92" s="3">
        <v>1</v>
      </c>
      <c r="J92" s="3"/>
      <c r="K92" s="3"/>
      <c r="L92" s="3"/>
      <c r="M92" s="3"/>
      <c r="N92" s="3"/>
      <c r="O92" s="3"/>
      <c r="P92" s="3">
        <v>1</v>
      </c>
      <c r="Q92" s="3">
        <v>2</v>
      </c>
    </row>
    <row r="93" spans="1:17" x14ac:dyDescent="0.2">
      <c r="A93" s="1">
        <v>390018632</v>
      </c>
      <c r="B93" s="2">
        <v>1820</v>
      </c>
      <c r="C93" s="2" t="s">
        <v>126</v>
      </c>
      <c r="D93" s="1">
        <v>28662</v>
      </c>
      <c r="E93" s="1" t="s">
        <v>127</v>
      </c>
      <c r="F93" s="1">
        <v>74207501</v>
      </c>
      <c r="G93" s="1" t="s">
        <v>10</v>
      </c>
      <c r="H93" s="2">
        <v>65</v>
      </c>
      <c r="I93" s="3">
        <v>1</v>
      </c>
      <c r="J93" s="3"/>
      <c r="K93" s="3"/>
      <c r="L93" s="3"/>
      <c r="M93" s="3"/>
      <c r="N93" s="3"/>
      <c r="O93" s="3"/>
      <c r="P93" s="3">
        <v>2</v>
      </c>
      <c r="Q93" s="3">
        <v>3</v>
      </c>
    </row>
    <row r="94" spans="1:17" x14ac:dyDescent="0.2">
      <c r="A94" s="1">
        <v>390018758</v>
      </c>
      <c r="B94" s="2">
        <v>1827</v>
      </c>
      <c r="C94" s="2" t="s">
        <v>434</v>
      </c>
      <c r="D94" s="1">
        <v>83998</v>
      </c>
      <c r="E94" s="1" t="s">
        <v>435</v>
      </c>
      <c r="F94" s="1">
        <v>74207624</v>
      </c>
      <c r="G94" s="1" t="s">
        <v>14</v>
      </c>
      <c r="H94" s="2">
        <v>2</v>
      </c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">
      <c r="A95" s="1">
        <v>390018758</v>
      </c>
      <c r="B95" s="2">
        <v>1827</v>
      </c>
      <c r="C95" s="2" t="s">
        <v>434</v>
      </c>
      <c r="D95" s="1">
        <v>83998</v>
      </c>
      <c r="E95" s="1" t="s">
        <v>435</v>
      </c>
      <c r="F95" s="1">
        <v>74207490</v>
      </c>
      <c r="G95" s="1" t="s">
        <v>11</v>
      </c>
      <c r="H95" s="2">
        <v>25</v>
      </c>
      <c r="I95" s="3"/>
      <c r="J95" s="3">
        <v>1</v>
      </c>
      <c r="K95" s="3"/>
      <c r="L95" s="3"/>
      <c r="M95" s="3"/>
      <c r="N95" s="3"/>
      <c r="O95" s="3"/>
      <c r="P95" s="3"/>
      <c r="Q95" s="3"/>
    </row>
    <row r="96" spans="1:17" x14ac:dyDescent="0.2">
      <c r="A96" s="1">
        <v>390018758</v>
      </c>
      <c r="B96" s="2">
        <v>1827</v>
      </c>
      <c r="C96" s="2" t="s">
        <v>434</v>
      </c>
      <c r="D96" s="1">
        <v>83998</v>
      </c>
      <c r="E96" s="1" t="s">
        <v>435</v>
      </c>
      <c r="F96" s="1">
        <v>74207501</v>
      </c>
      <c r="G96" s="1" t="s">
        <v>10</v>
      </c>
      <c r="H96" s="2">
        <v>60</v>
      </c>
      <c r="I96" s="3"/>
      <c r="J96" s="3"/>
      <c r="K96" s="3"/>
      <c r="L96" s="3"/>
      <c r="M96" s="3"/>
      <c r="N96" s="3"/>
      <c r="O96" s="3"/>
      <c r="P96" s="3">
        <v>2</v>
      </c>
      <c r="Q96" s="3">
        <v>3</v>
      </c>
    </row>
    <row r="97" spans="1:17" x14ac:dyDescent="0.2">
      <c r="A97" s="1">
        <v>390018560</v>
      </c>
      <c r="B97" s="2">
        <v>1830</v>
      </c>
      <c r="C97" s="2" t="s">
        <v>102</v>
      </c>
      <c r="D97" s="1">
        <v>27474</v>
      </c>
      <c r="E97" s="1" t="s">
        <v>103</v>
      </c>
      <c r="F97" s="1">
        <v>74207501</v>
      </c>
      <c r="G97" s="1" t="s">
        <v>10</v>
      </c>
      <c r="H97" s="2">
        <v>136</v>
      </c>
      <c r="I97" s="3"/>
      <c r="J97" s="3"/>
      <c r="K97" s="3"/>
      <c r="L97" s="3"/>
      <c r="M97" s="3"/>
      <c r="N97" s="3"/>
      <c r="O97" s="3"/>
      <c r="P97" s="3">
        <v>5</v>
      </c>
      <c r="Q97" s="3"/>
    </row>
    <row r="98" spans="1:17" x14ac:dyDescent="0.2">
      <c r="A98" s="1">
        <v>390018560</v>
      </c>
      <c r="B98" s="2">
        <v>1830</v>
      </c>
      <c r="C98" s="2" t="s">
        <v>102</v>
      </c>
      <c r="D98" s="1">
        <v>27474</v>
      </c>
      <c r="E98" s="1" t="s">
        <v>103</v>
      </c>
      <c r="F98" s="1">
        <v>74207490</v>
      </c>
      <c r="G98" s="1" t="s">
        <v>11</v>
      </c>
      <c r="H98" s="2">
        <v>20</v>
      </c>
      <c r="I98" s="3"/>
      <c r="J98" s="3"/>
      <c r="K98" s="3"/>
      <c r="L98" s="3"/>
      <c r="M98" s="3"/>
      <c r="N98" s="3"/>
      <c r="O98" s="3"/>
      <c r="P98" s="3"/>
      <c r="Q98" s="3">
        <v>5</v>
      </c>
    </row>
    <row r="99" spans="1:17" x14ac:dyDescent="0.2">
      <c r="A99" s="1">
        <v>390018341</v>
      </c>
      <c r="B99" s="2">
        <v>1850</v>
      </c>
      <c r="C99" s="2" t="s">
        <v>104</v>
      </c>
      <c r="D99" s="1">
        <v>27565</v>
      </c>
      <c r="E99" s="1" t="s">
        <v>105</v>
      </c>
      <c r="F99" s="1">
        <v>74207501</v>
      </c>
      <c r="G99" s="1" t="s">
        <v>10</v>
      </c>
      <c r="H99" s="2">
        <v>110</v>
      </c>
      <c r="I99" s="3"/>
      <c r="J99" s="3"/>
      <c r="K99" s="3"/>
      <c r="L99" s="3"/>
      <c r="M99" s="3"/>
      <c r="N99" s="3"/>
      <c r="O99" s="3"/>
      <c r="P99" s="3">
        <v>4</v>
      </c>
      <c r="Q99" s="3">
        <v>4</v>
      </c>
    </row>
    <row r="100" spans="1:17" x14ac:dyDescent="0.2">
      <c r="A100" s="1">
        <v>390018580</v>
      </c>
      <c r="B100" s="2">
        <v>1860</v>
      </c>
      <c r="C100" s="2" t="s">
        <v>291</v>
      </c>
      <c r="D100" s="1">
        <v>85761</v>
      </c>
      <c r="E100" s="1" t="s">
        <v>292</v>
      </c>
      <c r="F100" s="1">
        <v>74207501</v>
      </c>
      <c r="G100" s="1" t="s">
        <v>10</v>
      </c>
      <c r="H100" s="2">
        <v>70</v>
      </c>
      <c r="I100" s="3">
        <v>1</v>
      </c>
      <c r="J100" s="3"/>
      <c r="K100" s="3"/>
      <c r="L100" s="3"/>
      <c r="M100" s="3"/>
      <c r="N100" s="3"/>
      <c r="O100" s="3"/>
      <c r="P100" s="3">
        <v>2</v>
      </c>
      <c r="Q100" s="3">
        <v>3</v>
      </c>
    </row>
    <row r="101" spans="1:17" x14ac:dyDescent="0.2">
      <c r="A101" s="1">
        <v>390018445</v>
      </c>
      <c r="B101" s="2">
        <v>1870</v>
      </c>
      <c r="C101" s="2" t="s">
        <v>272</v>
      </c>
      <c r="D101" s="1">
        <v>82677</v>
      </c>
      <c r="E101" s="1" t="s">
        <v>273</v>
      </c>
      <c r="F101" s="1">
        <v>74207490</v>
      </c>
      <c r="G101" s="1" t="s">
        <v>11</v>
      </c>
      <c r="H101" s="2">
        <v>20</v>
      </c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">
      <c r="A102" s="1">
        <v>390018445</v>
      </c>
      <c r="B102" s="2">
        <v>1870</v>
      </c>
      <c r="C102" s="2" t="s">
        <v>272</v>
      </c>
      <c r="D102" s="1">
        <v>82677</v>
      </c>
      <c r="E102" s="1" t="s">
        <v>273</v>
      </c>
      <c r="F102" s="1">
        <v>74207501</v>
      </c>
      <c r="G102" s="1" t="s">
        <v>10</v>
      </c>
      <c r="H102" s="2">
        <v>50</v>
      </c>
      <c r="I102" s="3"/>
      <c r="J102" s="3"/>
      <c r="K102" s="3"/>
      <c r="L102" s="3"/>
      <c r="M102" s="3"/>
      <c r="N102" s="3"/>
      <c r="O102" s="3"/>
      <c r="P102" s="3">
        <v>2</v>
      </c>
      <c r="Q102" s="3">
        <v>2</v>
      </c>
    </row>
    <row r="103" spans="1:17" x14ac:dyDescent="0.2">
      <c r="A103" s="1">
        <v>390018693</v>
      </c>
      <c r="B103" s="2">
        <v>1900</v>
      </c>
      <c r="C103" s="2" t="s">
        <v>331</v>
      </c>
      <c r="D103" s="1">
        <v>109</v>
      </c>
      <c r="E103" s="1" t="s">
        <v>332</v>
      </c>
      <c r="F103" s="1">
        <v>74207501</v>
      </c>
      <c r="G103" s="1" t="s">
        <v>10</v>
      </c>
      <c r="H103" s="2">
        <v>100</v>
      </c>
      <c r="I103" s="3"/>
      <c r="J103" s="3"/>
      <c r="K103" s="3"/>
      <c r="L103" s="3"/>
      <c r="M103" s="3"/>
      <c r="N103" s="3"/>
      <c r="O103" s="3"/>
      <c r="P103" s="3">
        <v>4</v>
      </c>
      <c r="Q103" s="3"/>
    </row>
    <row r="104" spans="1:17" x14ac:dyDescent="0.2">
      <c r="A104" s="1">
        <v>390018693</v>
      </c>
      <c r="B104" s="2">
        <v>1900</v>
      </c>
      <c r="C104" s="2" t="s">
        <v>331</v>
      </c>
      <c r="D104" s="1">
        <v>109</v>
      </c>
      <c r="E104" s="1" t="s">
        <v>332</v>
      </c>
      <c r="F104" s="1">
        <v>74207624</v>
      </c>
      <c r="G104" s="1" t="s">
        <v>14</v>
      </c>
      <c r="H104" s="2">
        <v>10</v>
      </c>
      <c r="I104" s="3"/>
      <c r="J104" s="3"/>
      <c r="K104" s="3"/>
      <c r="L104" s="3"/>
      <c r="M104" s="3"/>
      <c r="N104" s="3"/>
      <c r="O104" s="3"/>
      <c r="P104" s="3"/>
      <c r="Q104" s="3">
        <v>4</v>
      </c>
    </row>
    <row r="105" spans="1:17" x14ac:dyDescent="0.2">
      <c r="A105" s="1">
        <v>390018529</v>
      </c>
      <c r="B105" s="2">
        <v>1912</v>
      </c>
      <c r="C105" s="2" t="s">
        <v>124</v>
      </c>
      <c r="D105" s="1">
        <v>28613</v>
      </c>
      <c r="E105" s="1" t="s">
        <v>125</v>
      </c>
      <c r="F105" s="1">
        <v>74207490</v>
      </c>
      <c r="G105" s="1" t="s">
        <v>11</v>
      </c>
      <c r="H105" s="2">
        <v>50</v>
      </c>
      <c r="I105" s="3"/>
      <c r="J105" s="3">
        <v>1</v>
      </c>
      <c r="K105" s="3"/>
      <c r="L105" s="3"/>
      <c r="M105" s="3"/>
      <c r="N105" s="3"/>
      <c r="O105" s="3"/>
      <c r="P105" s="3"/>
      <c r="Q105" s="3"/>
    </row>
    <row r="106" spans="1:17" x14ac:dyDescent="0.2">
      <c r="A106" s="1">
        <v>390018529</v>
      </c>
      <c r="B106" s="2">
        <v>1912</v>
      </c>
      <c r="C106" s="2" t="s">
        <v>124</v>
      </c>
      <c r="D106" s="1">
        <v>28613</v>
      </c>
      <c r="E106" s="1" t="s">
        <v>125</v>
      </c>
      <c r="F106" s="1">
        <v>74207501</v>
      </c>
      <c r="G106" s="1" t="s">
        <v>10</v>
      </c>
      <c r="H106" s="2">
        <v>60</v>
      </c>
      <c r="I106" s="3"/>
      <c r="J106" s="3"/>
      <c r="K106" s="3"/>
      <c r="L106" s="3"/>
      <c r="M106" s="3"/>
      <c r="N106" s="3"/>
      <c r="O106" s="3"/>
      <c r="P106" s="3">
        <v>2</v>
      </c>
      <c r="Q106" s="3">
        <v>3</v>
      </c>
    </row>
    <row r="107" spans="1:17" x14ac:dyDescent="0.2">
      <c r="A107" s="1">
        <v>390018655</v>
      </c>
      <c r="B107" s="2">
        <v>1920</v>
      </c>
      <c r="C107" s="2" t="s">
        <v>600</v>
      </c>
      <c r="D107" s="1">
        <v>112369</v>
      </c>
      <c r="E107" s="1" t="s">
        <v>601</v>
      </c>
      <c r="F107" s="1">
        <v>74207501</v>
      </c>
      <c r="G107" s="1" t="s">
        <v>10</v>
      </c>
      <c r="H107" s="2">
        <v>160</v>
      </c>
      <c r="I107" s="3"/>
      <c r="J107" s="3">
        <v>1</v>
      </c>
      <c r="K107" s="3"/>
      <c r="L107" s="3"/>
      <c r="M107" s="3"/>
      <c r="N107" s="3"/>
      <c r="O107" s="3"/>
      <c r="P107" s="3">
        <v>5</v>
      </c>
      <c r="Q107" s="3">
        <v>6</v>
      </c>
    </row>
    <row r="108" spans="1:17" x14ac:dyDescent="0.2">
      <c r="A108" s="1">
        <v>390018478</v>
      </c>
      <c r="B108" s="2">
        <v>1940</v>
      </c>
      <c r="C108" s="2" t="s">
        <v>404</v>
      </c>
      <c r="D108" s="1">
        <v>80556</v>
      </c>
      <c r="E108" s="1" t="s">
        <v>405</v>
      </c>
      <c r="F108" s="1">
        <v>74207501</v>
      </c>
      <c r="G108" s="1" t="s">
        <v>10</v>
      </c>
      <c r="H108" s="2">
        <v>155</v>
      </c>
      <c r="I108" s="3">
        <v>1</v>
      </c>
      <c r="J108" s="3"/>
      <c r="K108" s="3"/>
      <c r="L108" s="3"/>
      <c r="M108" s="3"/>
      <c r="N108" s="3"/>
      <c r="O108" s="3"/>
      <c r="P108" s="3">
        <v>5</v>
      </c>
      <c r="Q108" s="3">
        <v>6</v>
      </c>
    </row>
    <row r="109" spans="1:17" x14ac:dyDescent="0.2">
      <c r="A109" s="1">
        <v>390018732</v>
      </c>
      <c r="B109" s="2">
        <v>1950</v>
      </c>
      <c r="C109" s="2" t="s">
        <v>640</v>
      </c>
      <c r="D109" s="1">
        <v>102191</v>
      </c>
      <c r="E109" s="1" t="s">
        <v>641</v>
      </c>
      <c r="F109" s="1">
        <v>74207501</v>
      </c>
      <c r="G109" s="1" t="s">
        <v>10</v>
      </c>
      <c r="H109" s="2">
        <v>8</v>
      </c>
      <c r="I109" s="3">
        <v>1</v>
      </c>
      <c r="J109" s="3"/>
      <c r="K109" s="3"/>
      <c r="L109" s="3"/>
      <c r="M109" s="3"/>
      <c r="N109" s="3"/>
      <c r="O109" s="3"/>
      <c r="P109" s="3"/>
      <c r="Q109" s="3">
        <v>1</v>
      </c>
    </row>
    <row r="110" spans="1:17" x14ac:dyDescent="0.2">
      <c r="A110" s="1">
        <v>390018586</v>
      </c>
      <c r="B110" s="2">
        <v>2000</v>
      </c>
      <c r="C110" s="2" t="s">
        <v>161</v>
      </c>
      <c r="D110" s="1">
        <v>31492</v>
      </c>
      <c r="E110" s="1" t="s">
        <v>162</v>
      </c>
      <c r="F110" s="1">
        <v>74207490</v>
      </c>
      <c r="G110" s="1" t="s">
        <v>11</v>
      </c>
      <c r="H110" s="2">
        <v>100</v>
      </c>
      <c r="I110" s="3"/>
      <c r="J110" s="3"/>
      <c r="K110" s="3"/>
      <c r="L110" s="3"/>
      <c r="M110" s="3"/>
      <c r="N110" s="3">
        <v>1</v>
      </c>
      <c r="O110" s="3"/>
      <c r="P110" s="3"/>
      <c r="Q110" s="3"/>
    </row>
    <row r="111" spans="1:17" x14ac:dyDescent="0.2">
      <c r="A111" s="1">
        <v>390018586</v>
      </c>
      <c r="B111" s="2">
        <v>2000</v>
      </c>
      <c r="C111" s="2" t="s">
        <v>161</v>
      </c>
      <c r="D111" s="1">
        <v>31492</v>
      </c>
      <c r="E111" s="1" t="s">
        <v>162</v>
      </c>
      <c r="F111" s="1">
        <v>74207501</v>
      </c>
      <c r="G111" s="1" t="s">
        <v>10</v>
      </c>
      <c r="H111" s="2">
        <v>518</v>
      </c>
      <c r="I111" s="3"/>
      <c r="J111" s="3"/>
      <c r="K111" s="3"/>
      <c r="L111" s="3"/>
      <c r="M111" s="3"/>
      <c r="N111" s="3"/>
      <c r="O111" s="3"/>
      <c r="P111" s="3">
        <v>17</v>
      </c>
      <c r="Q111" s="3">
        <v>18</v>
      </c>
    </row>
    <row r="112" spans="1:17" x14ac:dyDescent="0.2">
      <c r="A112" s="1">
        <v>390018539</v>
      </c>
      <c r="B112" s="2">
        <v>2008</v>
      </c>
      <c r="C112" s="2" t="s">
        <v>174</v>
      </c>
      <c r="D112" s="1">
        <v>33373</v>
      </c>
      <c r="E112" s="1" t="s">
        <v>175</v>
      </c>
      <c r="F112" s="1">
        <v>74207501</v>
      </c>
      <c r="G112" s="1" t="s">
        <v>10</v>
      </c>
      <c r="H112" s="2">
        <v>189</v>
      </c>
      <c r="I112" s="3"/>
      <c r="J112" s="3"/>
      <c r="K112" s="3"/>
      <c r="L112" s="3"/>
      <c r="M112" s="3"/>
      <c r="N112" s="3"/>
      <c r="O112" s="3"/>
      <c r="P112" s="3">
        <v>7</v>
      </c>
      <c r="Q112" s="3"/>
    </row>
    <row r="113" spans="1:17" x14ac:dyDescent="0.2">
      <c r="A113" s="1">
        <v>390018539</v>
      </c>
      <c r="B113" s="2">
        <v>2008</v>
      </c>
      <c r="C113" s="2" t="s">
        <v>174</v>
      </c>
      <c r="D113" s="1">
        <v>33373</v>
      </c>
      <c r="E113" s="1" t="s">
        <v>175</v>
      </c>
      <c r="F113" s="1">
        <v>74207490</v>
      </c>
      <c r="G113" s="1" t="s">
        <v>11</v>
      </c>
      <c r="H113" s="2">
        <v>26</v>
      </c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">
      <c r="A114" s="1">
        <v>390018539</v>
      </c>
      <c r="B114" s="2">
        <v>2008</v>
      </c>
      <c r="C114" s="2" t="s">
        <v>174</v>
      </c>
      <c r="D114" s="1">
        <v>33373</v>
      </c>
      <c r="E114" s="1" t="s">
        <v>175</v>
      </c>
      <c r="F114" s="1">
        <v>74207624</v>
      </c>
      <c r="G114" s="1" t="s">
        <v>14</v>
      </c>
      <c r="H114" s="2">
        <v>1</v>
      </c>
      <c r="I114" s="3"/>
      <c r="J114" s="3"/>
      <c r="K114" s="3"/>
      <c r="L114" s="3"/>
      <c r="M114" s="3"/>
      <c r="N114" s="3"/>
      <c r="O114" s="3"/>
      <c r="P114" s="3"/>
      <c r="Q114" s="3">
        <v>7</v>
      </c>
    </row>
    <row r="115" spans="1:17" x14ac:dyDescent="0.2">
      <c r="A115" s="1">
        <v>390018547</v>
      </c>
      <c r="B115" s="2">
        <v>2022</v>
      </c>
      <c r="C115" s="2" t="s">
        <v>387</v>
      </c>
      <c r="D115" s="1">
        <v>77974</v>
      </c>
      <c r="E115" s="1" t="s">
        <v>388</v>
      </c>
      <c r="F115" s="1">
        <v>74207624</v>
      </c>
      <c r="G115" s="1" t="s">
        <v>14</v>
      </c>
      <c r="H115" s="2">
        <v>4</v>
      </c>
      <c r="I115" s="3">
        <v>1</v>
      </c>
      <c r="J115" s="3"/>
      <c r="K115" s="3"/>
      <c r="L115" s="3"/>
      <c r="M115" s="3"/>
      <c r="N115" s="3"/>
      <c r="O115" s="3"/>
      <c r="P115" s="3"/>
      <c r="Q115" s="3"/>
    </row>
    <row r="116" spans="1:17" x14ac:dyDescent="0.2">
      <c r="A116" s="1">
        <v>390018547</v>
      </c>
      <c r="B116" s="2">
        <v>2022</v>
      </c>
      <c r="C116" s="2" t="s">
        <v>387</v>
      </c>
      <c r="D116" s="1">
        <v>77974</v>
      </c>
      <c r="E116" s="1" t="s">
        <v>388</v>
      </c>
      <c r="F116" s="1">
        <v>74207501</v>
      </c>
      <c r="G116" s="1" t="s">
        <v>10</v>
      </c>
      <c r="H116" s="2">
        <v>67</v>
      </c>
      <c r="I116" s="3"/>
      <c r="J116" s="3"/>
      <c r="K116" s="3"/>
      <c r="L116" s="3"/>
      <c r="M116" s="3"/>
      <c r="N116" s="3"/>
      <c r="O116" s="3"/>
      <c r="P116" s="3">
        <v>2</v>
      </c>
      <c r="Q116" s="3">
        <v>3</v>
      </c>
    </row>
    <row r="117" spans="1:17" x14ac:dyDescent="0.2">
      <c r="A117" s="1">
        <v>390018464</v>
      </c>
      <c r="B117" s="2">
        <v>2030</v>
      </c>
      <c r="C117" s="2" t="s">
        <v>115</v>
      </c>
      <c r="D117" s="1">
        <v>28050</v>
      </c>
      <c r="E117" s="1" t="s">
        <v>116</v>
      </c>
      <c r="F117" s="1">
        <v>74207501</v>
      </c>
      <c r="G117" s="1" t="s">
        <v>10</v>
      </c>
      <c r="H117" s="2">
        <v>130</v>
      </c>
      <c r="I117" s="3"/>
      <c r="J117" s="3">
        <v>1</v>
      </c>
      <c r="K117" s="3"/>
      <c r="L117" s="3"/>
      <c r="M117" s="3"/>
      <c r="N117" s="3"/>
      <c r="O117" s="3"/>
      <c r="P117" s="3">
        <v>4</v>
      </c>
      <c r="Q117" s="3">
        <v>5</v>
      </c>
    </row>
    <row r="118" spans="1:17" x14ac:dyDescent="0.2">
      <c r="A118" s="1">
        <v>390018601</v>
      </c>
      <c r="B118" s="2">
        <v>2066</v>
      </c>
      <c r="C118" s="2" t="s">
        <v>662</v>
      </c>
      <c r="D118" s="1">
        <v>113336</v>
      </c>
      <c r="E118" s="1" t="s">
        <v>663</v>
      </c>
      <c r="F118" s="1">
        <v>74207490</v>
      </c>
      <c r="G118" s="1" t="s">
        <v>11</v>
      </c>
      <c r="H118" s="2">
        <v>22</v>
      </c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">
      <c r="A119" s="1">
        <v>390018601</v>
      </c>
      <c r="B119" s="2">
        <v>2066</v>
      </c>
      <c r="C119" s="2" t="s">
        <v>662</v>
      </c>
      <c r="D119" s="1">
        <v>113336</v>
      </c>
      <c r="E119" s="1" t="s">
        <v>663</v>
      </c>
      <c r="F119" s="1">
        <v>74207501</v>
      </c>
      <c r="G119" s="1" t="s">
        <v>10</v>
      </c>
      <c r="H119" s="2">
        <v>304</v>
      </c>
      <c r="I119" s="3"/>
      <c r="J119" s="3"/>
      <c r="K119" s="3"/>
      <c r="L119" s="3"/>
      <c r="M119" s="3"/>
      <c r="N119" s="3"/>
      <c r="O119" s="3"/>
      <c r="P119" s="3">
        <v>10</v>
      </c>
      <c r="Q119" s="3"/>
    </row>
    <row r="120" spans="1:17" x14ac:dyDescent="0.2">
      <c r="A120" s="1">
        <v>390018739</v>
      </c>
      <c r="B120" s="2">
        <v>2066</v>
      </c>
      <c r="C120" s="2" t="s">
        <v>662</v>
      </c>
      <c r="D120" s="1">
        <v>113336</v>
      </c>
      <c r="E120" s="1" t="s">
        <v>663</v>
      </c>
      <c r="F120" s="1">
        <v>74207501</v>
      </c>
      <c r="G120" s="1" t="s">
        <v>10</v>
      </c>
      <c r="H120" s="2">
        <v>4</v>
      </c>
      <c r="I120" s="3"/>
      <c r="J120" s="3">
        <v>1</v>
      </c>
      <c r="K120" s="3"/>
      <c r="L120" s="3"/>
      <c r="M120" s="3"/>
      <c r="N120" s="3"/>
      <c r="O120" s="3"/>
      <c r="P120" s="3"/>
      <c r="Q120" s="3">
        <v>11</v>
      </c>
    </row>
    <row r="121" spans="1:17" x14ac:dyDescent="0.2">
      <c r="A121" s="1">
        <v>390018548</v>
      </c>
      <c r="B121" s="2">
        <v>2080</v>
      </c>
      <c r="C121" s="2" t="s">
        <v>17</v>
      </c>
      <c r="D121" s="1">
        <v>29488</v>
      </c>
      <c r="E121" s="1" t="s">
        <v>140</v>
      </c>
      <c r="F121" s="1">
        <v>74207501</v>
      </c>
      <c r="G121" s="1" t="s">
        <v>10</v>
      </c>
      <c r="H121" s="2">
        <v>224</v>
      </c>
      <c r="I121" s="3"/>
      <c r="J121" s="3">
        <v>1</v>
      </c>
      <c r="K121" s="3"/>
      <c r="L121" s="3"/>
      <c r="M121" s="3"/>
      <c r="N121" s="3"/>
      <c r="O121" s="3"/>
      <c r="P121" s="3">
        <v>7</v>
      </c>
      <c r="Q121" s="3">
        <v>8</v>
      </c>
    </row>
    <row r="122" spans="1:17" x14ac:dyDescent="0.2">
      <c r="A122" s="1">
        <v>390018761</v>
      </c>
      <c r="B122" s="2">
        <v>2090</v>
      </c>
      <c r="C122" s="2" t="s">
        <v>482</v>
      </c>
      <c r="D122" s="1">
        <v>98459</v>
      </c>
      <c r="E122" s="1" t="s">
        <v>483</v>
      </c>
      <c r="F122" s="1">
        <v>74207501</v>
      </c>
      <c r="G122" s="1" t="s">
        <v>10</v>
      </c>
      <c r="H122" s="2">
        <v>50</v>
      </c>
      <c r="I122" s="3"/>
      <c r="J122" s="3"/>
      <c r="K122" s="3"/>
      <c r="L122" s="3"/>
      <c r="M122" s="3"/>
      <c r="N122" s="3"/>
      <c r="O122" s="3"/>
      <c r="P122" s="3">
        <v>2</v>
      </c>
      <c r="Q122" s="3">
        <v>2</v>
      </c>
    </row>
    <row r="123" spans="1:17" x14ac:dyDescent="0.2">
      <c r="A123" s="1">
        <v>390018606</v>
      </c>
      <c r="B123" s="2">
        <v>2100</v>
      </c>
      <c r="C123" s="2" t="s">
        <v>456</v>
      </c>
      <c r="D123" s="1">
        <v>110551</v>
      </c>
      <c r="E123" s="1" t="s">
        <v>457</v>
      </c>
      <c r="F123" s="1">
        <v>74207490</v>
      </c>
      <c r="G123" s="1" t="s">
        <v>11</v>
      </c>
      <c r="H123" s="2">
        <v>10</v>
      </c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">
      <c r="A124" s="1">
        <v>390018606</v>
      </c>
      <c r="B124" s="2">
        <v>2100</v>
      </c>
      <c r="C124" s="2" t="s">
        <v>456</v>
      </c>
      <c r="D124" s="1">
        <v>110551</v>
      </c>
      <c r="E124" s="1" t="s">
        <v>457</v>
      </c>
      <c r="F124" s="1">
        <v>74207624</v>
      </c>
      <c r="G124" s="1" t="s">
        <v>14</v>
      </c>
      <c r="H124" s="2">
        <v>1</v>
      </c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">
      <c r="A125" s="1">
        <v>390018606</v>
      </c>
      <c r="B125" s="2">
        <v>2100</v>
      </c>
      <c r="C125" s="2" t="s">
        <v>456</v>
      </c>
      <c r="D125" s="1">
        <v>110551</v>
      </c>
      <c r="E125" s="1" t="s">
        <v>457</v>
      </c>
      <c r="F125" s="1">
        <v>74207501</v>
      </c>
      <c r="G125" s="1" t="s">
        <v>10</v>
      </c>
      <c r="H125" s="2">
        <v>80</v>
      </c>
      <c r="I125" s="3"/>
      <c r="J125" s="3"/>
      <c r="K125" s="3"/>
      <c r="L125" s="3"/>
      <c r="M125" s="3"/>
      <c r="N125" s="3"/>
      <c r="O125" s="3"/>
      <c r="P125" s="3">
        <v>3</v>
      </c>
      <c r="Q125" s="3">
        <v>3</v>
      </c>
    </row>
    <row r="126" spans="1:17" x14ac:dyDescent="0.2">
      <c r="A126" s="1">
        <v>390018593</v>
      </c>
      <c r="B126" s="2">
        <v>2120</v>
      </c>
      <c r="C126" s="2" t="s">
        <v>400</v>
      </c>
      <c r="D126" s="1">
        <v>86496</v>
      </c>
      <c r="E126" s="1" t="s">
        <v>401</v>
      </c>
      <c r="F126" s="1">
        <v>74207624</v>
      </c>
      <c r="G126" s="1" t="s">
        <v>14</v>
      </c>
      <c r="H126" s="2">
        <v>1</v>
      </c>
      <c r="I126" s="3">
        <v>1</v>
      </c>
      <c r="J126" s="3"/>
      <c r="K126" s="3"/>
      <c r="L126" s="3"/>
      <c r="M126" s="3"/>
      <c r="N126" s="3"/>
      <c r="O126" s="3"/>
      <c r="P126" s="3"/>
      <c r="Q126" s="3"/>
    </row>
    <row r="127" spans="1:17" x14ac:dyDescent="0.2">
      <c r="A127" s="1">
        <v>390018593</v>
      </c>
      <c r="B127" s="2">
        <v>2120</v>
      </c>
      <c r="C127" s="2" t="s">
        <v>400</v>
      </c>
      <c r="D127" s="1">
        <v>86496</v>
      </c>
      <c r="E127" s="1" t="s">
        <v>401</v>
      </c>
      <c r="F127" s="1">
        <v>74207501</v>
      </c>
      <c r="G127" s="1" t="s">
        <v>10</v>
      </c>
      <c r="H127" s="2">
        <v>62</v>
      </c>
      <c r="I127" s="3"/>
      <c r="J127" s="3"/>
      <c r="K127" s="3"/>
      <c r="L127" s="3"/>
      <c r="M127" s="3"/>
      <c r="N127" s="3"/>
      <c r="O127" s="3"/>
      <c r="P127" s="3">
        <v>2</v>
      </c>
      <c r="Q127" s="3">
        <v>3</v>
      </c>
    </row>
    <row r="128" spans="1:17" x14ac:dyDescent="0.2">
      <c r="A128" s="1">
        <v>390018599</v>
      </c>
      <c r="B128" s="2">
        <v>2208</v>
      </c>
      <c r="C128" s="2" t="s">
        <v>452</v>
      </c>
      <c r="D128" s="1">
        <v>28555</v>
      </c>
      <c r="E128" s="1" t="s">
        <v>453</v>
      </c>
      <c r="F128" s="1">
        <v>74207501</v>
      </c>
      <c r="G128" s="1" t="s">
        <v>10</v>
      </c>
      <c r="H128" s="2">
        <v>175</v>
      </c>
      <c r="I128" s="3"/>
      <c r="J128" s="3"/>
      <c r="K128" s="3"/>
      <c r="L128" s="3"/>
      <c r="M128" s="3"/>
      <c r="N128" s="3"/>
      <c r="O128" s="3"/>
      <c r="P128" s="3">
        <v>6</v>
      </c>
      <c r="Q128" s="3"/>
    </row>
    <row r="129" spans="1:17" x14ac:dyDescent="0.2">
      <c r="A129" s="1">
        <v>390018599</v>
      </c>
      <c r="B129" s="2">
        <v>2208</v>
      </c>
      <c r="C129" s="2" t="s">
        <v>452</v>
      </c>
      <c r="D129" s="1">
        <v>28555</v>
      </c>
      <c r="E129" s="1" t="s">
        <v>453</v>
      </c>
      <c r="F129" s="1">
        <v>74207490</v>
      </c>
      <c r="G129" s="1" t="s">
        <v>11</v>
      </c>
      <c r="H129" s="2">
        <v>56</v>
      </c>
      <c r="I129" s="3"/>
      <c r="J129" s="3">
        <v>1</v>
      </c>
      <c r="K129" s="3"/>
      <c r="L129" s="3"/>
      <c r="M129" s="3"/>
      <c r="N129" s="3"/>
      <c r="O129" s="3"/>
      <c r="P129" s="3"/>
      <c r="Q129" s="3">
        <v>7</v>
      </c>
    </row>
    <row r="130" spans="1:17" x14ac:dyDescent="0.2">
      <c r="A130" s="1">
        <v>390018523</v>
      </c>
      <c r="B130" s="2">
        <v>2230</v>
      </c>
      <c r="C130" s="2" t="s">
        <v>97</v>
      </c>
      <c r="D130" s="1">
        <v>2463</v>
      </c>
      <c r="E130" s="1" t="s">
        <v>98</v>
      </c>
      <c r="F130" s="1">
        <v>74207501</v>
      </c>
      <c r="G130" s="1" t="s">
        <v>10</v>
      </c>
      <c r="H130" s="2">
        <v>60</v>
      </c>
      <c r="I130" s="3"/>
      <c r="J130" s="3"/>
      <c r="K130" s="3"/>
      <c r="L130" s="3"/>
      <c r="M130" s="3"/>
      <c r="N130" s="3"/>
      <c r="O130" s="3"/>
      <c r="P130" s="3">
        <v>2</v>
      </c>
      <c r="Q130" s="3">
        <v>2</v>
      </c>
    </row>
    <row r="131" spans="1:17" x14ac:dyDescent="0.2">
      <c r="A131" s="1">
        <v>390018597</v>
      </c>
      <c r="B131" s="2">
        <v>2260</v>
      </c>
      <c r="C131" s="2" t="s">
        <v>603</v>
      </c>
      <c r="D131" s="1">
        <v>112374</v>
      </c>
      <c r="E131" s="1" t="s">
        <v>604</v>
      </c>
      <c r="F131" s="1">
        <v>74207501</v>
      </c>
      <c r="G131" s="1" t="s">
        <v>10</v>
      </c>
      <c r="H131" s="2">
        <v>79</v>
      </c>
      <c r="I131" s="3"/>
      <c r="J131" s="3"/>
      <c r="K131" s="3">
        <v>1</v>
      </c>
      <c r="L131" s="3"/>
      <c r="M131" s="3"/>
      <c r="N131" s="3"/>
      <c r="O131" s="3"/>
      <c r="P131" s="3">
        <v>2</v>
      </c>
      <c r="Q131" s="3">
        <v>3</v>
      </c>
    </row>
    <row r="132" spans="1:17" x14ac:dyDescent="0.2">
      <c r="A132" s="1">
        <v>390018513</v>
      </c>
      <c r="B132" s="2">
        <v>2270</v>
      </c>
      <c r="C132" s="2" t="s">
        <v>342</v>
      </c>
      <c r="D132" s="1">
        <v>85670</v>
      </c>
      <c r="E132" s="1" t="s">
        <v>343</v>
      </c>
      <c r="F132" s="1">
        <v>74207624</v>
      </c>
      <c r="G132" s="1" t="s">
        <v>14</v>
      </c>
      <c r="H132" s="2">
        <v>1</v>
      </c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">
      <c r="A133" s="1">
        <v>390018513</v>
      </c>
      <c r="B133" s="2">
        <v>2270</v>
      </c>
      <c r="C133" s="2" t="s">
        <v>342</v>
      </c>
      <c r="D133" s="1">
        <v>85670</v>
      </c>
      <c r="E133" s="1" t="s">
        <v>343</v>
      </c>
      <c r="F133" s="1">
        <v>74207501</v>
      </c>
      <c r="G133" s="1" t="s">
        <v>10</v>
      </c>
      <c r="H133" s="2">
        <v>130</v>
      </c>
      <c r="I133" s="3"/>
      <c r="J133" s="3"/>
      <c r="K133" s="3"/>
      <c r="L133" s="3"/>
      <c r="M133" s="3"/>
      <c r="N133" s="3"/>
      <c r="O133" s="3"/>
      <c r="P133" s="3">
        <v>5</v>
      </c>
      <c r="Q133" s="3"/>
    </row>
    <row r="134" spans="1:17" x14ac:dyDescent="0.2">
      <c r="A134" s="1">
        <v>390018513</v>
      </c>
      <c r="B134" s="2">
        <v>2270</v>
      </c>
      <c r="C134" s="2" t="s">
        <v>342</v>
      </c>
      <c r="D134" s="1">
        <v>85670</v>
      </c>
      <c r="E134" s="1" t="s">
        <v>343</v>
      </c>
      <c r="F134" s="1">
        <v>74207490</v>
      </c>
      <c r="G134" s="1" t="s">
        <v>11</v>
      </c>
      <c r="H134" s="2">
        <v>20</v>
      </c>
      <c r="I134" s="3"/>
      <c r="J134" s="3"/>
      <c r="K134" s="3"/>
      <c r="L134" s="3"/>
      <c r="M134" s="3"/>
      <c r="N134" s="3"/>
      <c r="O134" s="3"/>
      <c r="P134" s="3"/>
      <c r="Q134" s="3">
        <v>5</v>
      </c>
    </row>
    <row r="135" spans="1:17" x14ac:dyDescent="0.2">
      <c r="A135" s="1">
        <v>390018526</v>
      </c>
      <c r="B135" s="2">
        <v>2317</v>
      </c>
      <c r="C135" s="2" t="s">
        <v>165</v>
      </c>
      <c r="D135" s="1">
        <v>31724</v>
      </c>
      <c r="E135" s="1" t="s">
        <v>166</v>
      </c>
      <c r="F135" s="1">
        <v>74207501</v>
      </c>
      <c r="G135" s="1" t="s">
        <v>10</v>
      </c>
      <c r="H135" s="2">
        <v>442</v>
      </c>
      <c r="I135" s="3"/>
      <c r="J135" s="3"/>
      <c r="K135" s="3"/>
      <c r="L135" s="3"/>
      <c r="M135" s="3"/>
      <c r="N135" s="3"/>
      <c r="O135" s="3"/>
      <c r="P135" s="3">
        <v>14</v>
      </c>
      <c r="Q135" s="3"/>
    </row>
    <row r="136" spans="1:17" x14ac:dyDescent="0.2">
      <c r="A136" s="1">
        <v>390018526</v>
      </c>
      <c r="B136" s="2">
        <v>2317</v>
      </c>
      <c r="C136" s="2" t="s">
        <v>165</v>
      </c>
      <c r="D136" s="1">
        <v>31724</v>
      </c>
      <c r="E136" s="1" t="s">
        <v>166</v>
      </c>
      <c r="F136" s="1">
        <v>74207490</v>
      </c>
      <c r="G136" s="1" t="s">
        <v>11</v>
      </c>
      <c r="H136" s="2">
        <v>70</v>
      </c>
      <c r="I136" s="3"/>
      <c r="J136" s="3"/>
      <c r="K136" s="3"/>
      <c r="L136" s="3"/>
      <c r="M136" s="3"/>
      <c r="N136" s="3">
        <v>1</v>
      </c>
      <c r="O136" s="3"/>
      <c r="P136" s="3"/>
      <c r="Q136" s="3">
        <v>15</v>
      </c>
    </row>
    <row r="137" spans="1:17" x14ac:dyDescent="0.2">
      <c r="A137" s="1">
        <v>390018525</v>
      </c>
      <c r="B137" s="2">
        <v>2335</v>
      </c>
      <c r="C137" s="2" t="s">
        <v>307</v>
      </c>
      <c r="D137" s="1">
        <v>96735</v>
      </c>
      <c r="E137" s="1" t="s">
        <v>308</v>
      </c>
      <c r="F137" s="1">
        <v>74207501</v>
      </c>
      <c r="G137" s="1" t="s">
        <v>10</v>
      </c>
      <c r="H137" s="2">
        <v>205</v>
      </c>
      <c r="I137" s="3"/>
      <c r="J137" s="3"/>
      <c r="K137" s="3"/>
      <c r="L137" s="3"/>
      <c r="M137" s="3"/>
      <c r="N137" s="3"/>
      <c r="O137" s="3"/>
      <c r="P137" s="3">
        <v>7</v>
      </c>
      <c r="Q137" s="3"/>
    </row>
    <row r="138" spans="1:17" x14ac:dyDescent="0.2">
      <c r="A138" s="1">
        <v>390018525</v>
      </c>
      <c r="B138" s="2">
        <v>2335</v>
      </c>
      <c r="C138" s="2" t="s">
        <v>307</v>
      </c>
      <c r="D138" s="1">
        <v>96735</v>
      </c>
      <c r="E138" s="1" t="s">
        <v>308</v>
      </c>
      <c r="F138" s="1">
        <v>74207490</v>
      </c>
      <c r="G138" s="1" t="s">
        <v>11</v>
      </c>
      <c r="H138" s="2">
        <v>40</v>
      </c>
      <c r="I138" s="3"/>
      <c r="J138" s="3">
        <v>1</v>
      </c>
      <c r="K138" s="3"/>
      <c r="L138" s="3"/>
      <c r="M138" s="3"/>
      <c r="N138" s="3"/>
      <c r="O138" s="3"/>
      <c r="P138" s="3"/>
      <c r="Q138" s="3">
        <v>8</v>
      </c>
    </row>
    <row r="139" spans="1:17" x14ac:dyDescent="0.2">
      <c r="A139" s="1">
        <v>390018551</v>
      </c>
      <c r="B139" s="2">
        <v>2340</v>
      </c>
      <c r="C139" s="2" t="s">
        <v>249</v>
      </c>
      <c r="D139" s="1">
        <v>78881</v>
      </c>
      <c r="E139" s="1" t="s">
        <v>250</v>
      </c>
      <c r="F139" s="1">
        <v>74207490</v>
      </c>
      <c r="G139" s="1" t="s">
        <v>11</v>
      </c>
      <c r="H139" s="2">
        <v>90</v>
      </c>
      <c r="I139" s="3"/>
      <c r="J139" s="3"/>
      <c r="K139" s="3"/>
      <c r="L139" s="3"/>
      <c r="M139" s="3"/>
      <c r="N139" s="3">
        <v>1</v>
      </c>
      <c r="O139" s="3"/>
      <c r="P139" s="3"/>
      <c r="Q139" s="3"/>
    </row>
    <row r="140" spans="1:17" x14ac:dyDescent="0.2">
      <c r="A140" s="1">
        <v>390018551</v>
      </c>
      <c r="B140" s="2">
        <v>2340</v>
      </c>
      <c r="C140" s="2" t="s">
        <v>249</v>
      </c>
      <c r="D140" s="1">
        <v>78881</v>
      </c>
      <c r="E140" s="1" t="s">
        <v>250</v>
      </c>
      <c r="F140" s="1">
        <v>74207501</v>
      </c>
      <c r="G140" s="1" t="s">
        <v>10</v>
      </c>
      <c r="H140" s="2">
        <v>115</v>
      </c>
      <c r="I140" s="3"/>
      <c r="J140" s="3"/>
      <c r="K140" s="3"/>
      <c r="L140" s="3"/>
      <c r="M140" s="3"/>
      <c r="N140" s="3"/>
      <c r="O140" s="3"/>
      <c r="P140" s="3">
        <v>4</v>
      </c>
      <c r="Q140" s="3">
        <v>5</v>
      </c>
    </row>
    <row r="141" spans="1:17" x14ac:dyDescent="0.2">
      <c r="A141" s="1">
        <v>390018524</v>
      </c>
      <c r="B141" s="2">
        <v>2382</v>
      </c>
      <c r="C141" s="2" t="s">
        <v>132</v>
      </c>
      <c r="D141" s="1">
        <v>28894</v>
      </c>
      <c r="E141" s="1" t="s">
        <v>133</v>
      </c>
      <c r="F141" s="1">
        <v>74207501</v>
      </c>
      <c r="G141" s="1" t="s">
        <v>10</v>
      </c>
      <c r="H141" s="2">
        <v>301</v>
      </c>
      <c r="I141" s="3"/>
      <c r="J141" s="3"/>
      <c r="K141" s="3"/>
      <c r="L141" s="3"/>
      <c r="M141" s="3"/>
      <c r="N141" s="3"/>
      <c r="O141" s="3"/>
      <c r="P141" s="3">
        <v>10</v>
      </c>
      <c r="Q141" s="3"/>
    </row>
    <row r="142" spans="1:17" x14ac:dyDescent="0.2">
      <c r="A142" s="1">
        <v>390018524</v>
      </c>
      <c r="B142" s="2">
        <v>2382</v>
      </c>
      <c r="C142" s="2" t="s">
        <v>132</v>
      </c>
      <c r="D142" s="1">
        <v>28894</v>
      </c>
      <c r="E142" s="1" t="s">
        <v>133</v>
      </c>
      <c r="F142" s="1">
        <v>74207490</v>
      </c>
      <c r="G142" s="1" t="s">
        <v>11</v>
      </c>
      <c r="H142" s="2">
        <v>42</v>
      </c>
      <c r="I142" s="3"/>
      <c r="J142" s="3">
        <v>1</v>
      </c>
      <c r="K142" s="3"/>
      <c r="L142" s="3"/>
      <c r="M142" s="3"/>
      <c r="N142" s="3"/>
      <c r="O142" s="3"/>
      <c r="P142" s="3"/>
      <c r="Q142" s="3">
        <v>11</v>
      </c>
    </row>
    <row r="143" spans="1:17" x14ac:dyDescent="0.2">
      <c r="A143" s="1">
        <v>390018559</v>
      </c>
      <c r="B143" s="2">
        <v>2409</v>
      </c>
      <c r="C143" s="2" t="s">
        <v>8</v>
      </c>
      <c r="D143" s="1">
        <v>100045</v>
      </c>
      <c r="E143" s="1" t="s">
        <v>9</v>
      </c>
      <c r="F143" s="1">
        <v>74207501</v>
      </c>
      <c r="G143" s="1" t="s">
        <v>10</v>
      </c>
      <c r="H143" s="2">
        <v>290</v>
      </c>
      <c r="I143" s="3"/>
      <c r="J143" s="3"/>
      <c r="K143" s="3"/>
      <c r="L143" s="3"/>
      <c r="M143" s="3"/>
      <c r="N143" s="3"/>
      <c r="O143" s="3"/>
      <c r="P143" s="3">
        <v>9</v>
      </c>
      <c r="Q143" s="3"/>
    </row>
    <row r="144" spans="1:17" x14ac:dyDescent="0.2">
      <c r="A144" s="1">
        <v>390018559</v>
      </c>
      <c r="B144" s="2">
        <v>2409</v>
      </c>
      <c r="C144" s="2" t="s">
        <v>8</v>
      </c>
      <c r="D144" s="1">
        <v>100045</v>
      </c>
      <c r="E144" s="1" t="s">
        <v>9</v>
      </c>
      <c r="F144" s="1">
        <v>74207490</v>
      </c>
      <c r="G144" s="1" t="s">
        <v>11</v>
      </c>
      <c r="H144" s="2">
        <v>77</v>
      </c>
      <c r="I144" s="3"/>
      <c r="J144" s="3"/>
      <c r="K144" s="3"/>
      <c r="L144" s="3"/>
      <c r="M144" s="3"/>
      <c r="N144" s="3">
        <v>1</v>
      </c>
      <c r="O144" s="3"/>
      <c r="P144" s="3"/>
      <c r="Q144" s="3">
        <v>10</v>
      </c>
    </row>
    <row r="145" spans="1:17" x14ac:dyDescent="0.2">
      <c r="A145" s="1">
        <v>390018480</v>
      </c>
      <c r="B145" s="2">
        <v>2420</v>
      </c>
      <c r="C145" s="2" t="s">
        <v>577</v>
      </c>
      <c r="D145" s="1">
        <v>249</v>
      </c>
      <c r="E145" s="1" t="s">
        <v>578</v>
      </c>
      <c r="F145" s="1">
        <v>74207490</v>
      </c>
      <c r="G145" s="1" t="s">
        <v>11</v>
      </c>
      <c r="H145" s="2">
        <v>40</v>
      </c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">
      <c r="A146" s="1">
        <v>390018480</v>
      </c>
      <c r="B146" s="2">
        <v>2420</v>
      </c>
      <c r="C146" s="2" t="s">
        <v>577</v>
      </c>
      <c r="D146" s="1">
        <v>249</v>
      </c>
      <c r="E146" s="1" t="s">
        <v>578</v>
      </c>
      <c r="F146" s="1">
        <v>74207501</v>
      </c>
      <c r="G146" s="1" t="s">
        <v>10</v>
      </c>
      <c r="H146" s="2">
        <v>106</v>
      </c>
      <c r="I146" s="3"/>
      <c r="J146" s="3"/>
      <c r="K146" s="3"/>
      <c r="L146" s="3"/>
      <c r="M146" s="3"/>
      <c r="N146" s="3"/>
      <c r="O146" s="3"/>
      <c r="P146" s="3">
        <v>4</v>
      </c>
      <c r="Q146" s="3">
        <v>4</v>
      </c>
    </row>
    <row r="147" spans="1:17" x14ac:dyDescent="0.2">
      <c r="A147" s="1">
        <v>390018726</v>
      </c>
      <c r="B147" s="2">
        <v>2436</v>
      </c>
      <c r="C147" s="2" t="s">
        <v>533</v>
      </c>
      <c r="D147" s="1">
        <v>61820</v>
      </c>
      <c r="E147" s="1" t="s">
        <v>534</v>
      </c>
      <c r="F147" s="1">
        <v>74207501</v>
      </c>
      <c r="G147" s="1" t="s">
        <v>10</v>
      </c>
      <c r="H147" s="2">
        <v>50</v>
      </c>
      <c r="I147" s="3"/>
      <c r="J147" s="3"/>
      <c r="K147" s="3"/>
      <c r="L147" s="3"/>
      <c r="M147" s="3"/>
      <c r="N147" s="3"/>
      <c r="O147" s="3"/>
      <c r="P147" s="3">
        <v>2</v>
      </c>
      <c r="Q147" s="3">
        <v>2</v>
      </c>
    </row>
    <row r="148" spans="1:17" x14ac:dyDescent="0.2">
      <c r="A148" s="1">
        <v>390018715</v>
      </c>
      <c r="B148" s="2">
        <v>2443</v>
      </c>
      <c r="C148" s="2" t="s">
        <v>171</v>
      </c>
      <c r="D148" s="1">
        <v>32581</v>
      </c>
      <c r="E148" s="1" t="s">
        <v>172</v>
      </c>
      <c r="F148" s="1">
        <v>74207501</v>
      </c>
      <c r="G148" s="1" t="s">
        <v>10</v>
      </c>
      <c r="H148" s="2">
        <v>15</v>
      </c>
      <c r="I148" s="3"/>
      <c r="J148" s="3"/>
      <c r="K148" s="3">
        <v>1</v>
      </c>
      <c r="L148" s="3"/>
      <c r="M148" s="3"/>
      <c r="N148" s="3"/>
      <c r="O148" s="3"/>
      <c r="P148" s="3"/>
      <c r="Q148" s="3"/>
    </row>
    <row r="149" spans="1:17" x14ac:dyDescent="0.2">
      <c r="A149" s="1">
        <v>390018715</v>
      </c>
      <c r="B149" s="2">
        <v>2443</v>
      </c>
      <c r="C149" s="2" t="s">
        <v>171</v>
      </c>
      <c r="D149" s="1">
        <v>32581</v>
      </c>
      <c r="E149" s="1" t="s">
        <v>172</v>
      </c>
      <c r="F149" s="1">
        <v>74207490</v>
      </c>
      <c r="G149" s="1" t="s">
        <v>11</v>
      </c>
      <c r="H149" s="2">
        <v>15</v>
      </c>
      <c r="I149" s="3"/>
      <c r="J149" s="3"/>
      <c r="K149" s="3"/>
      <c r="L149" s="3"/>
      <c r="M149" s="3"/>
      <c r="N149" s="3"/>
      <c r="O149" s="3"/>
      <c r="P149" s="3"/>
      <c r="Q149" s="3">
        <v>1</v>
      </c>
    </row>
    <row r="150" spans="1:17" x14ac:dyDescent="0.2">
      <c r="A150" s="1">
        <v>390018364</v>
      </c>
      <c r="B150" s="2">
        <v>2450</v>
      </c>
      <c r="C150" s="2" t="s">
        <v>554</v>
      </c>
      <c r="D150" s="1">
        <v>34058</v>
      </c>
      <c r="E150" s="1" t="s">
        <v>555</v>
      </c>
      <c r="F150" s="1">
        <v>74207501</v>
      </c>
      <c r="G150" s="1" t="s">
        <v>10</v>
      </c>
      <c r="H150" s="2">
        <v>70</v>
      </c>
      <c r="I150" s="3"/>
      <c r="J150" s="3">
        <v>1</v>
      </c>
      <c r="K150" s="3"/>
      <c r="L150" s="3"/>
      <c r="M150" s="3"/>
      <c r="N150" s="3"/>
      <c r="O150" s="3"/>
      <c r="P150" s="3">
        <v>2</v>
      </c>
      <c r="Q150" s="3">
        <v>3</v>
      </c>
    </row>
    <row r="151" spans="1:17" x14ac:dyDescent="0.2">
      <c r="A151" s="1">
        <v>390018382</v>
      </c>
      <c r="B151" s="2">
        <v>2480</v>
      </c>
      <c r="C151" s="2" t="s">
        <v>78</v>
      </c>
      <c r="D151" s="1">
        <v>14746</v>
      </c>
      <c r="E151" s="1" t="s">
        <v>79</v>
      </c>
      <c r="F151" s="1">
        <v>74207624</v>
      </c>
      <c r="G151" s="1" t="s">
        <v>14</v>
      </c>
      <c r="H151" s="2">
        <v>1</v>
      </c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">
      <c r="A152" s="1">
        <v>390018382</v>
      </c>
      <c r="B152" s="2">
        <v>2480</v>
      </c>
      <c r="C152" s="2" t="s">
        <v>78</v>
      </c>
      <c r="D152" s="1">
        <v>14746</v>
      </c>
      <c r="E152" s="1" t="s">
        <v>79</v>
      </c>
      <c r="F152" s="1">
        <v>74207501</v>
      </c>
      <c r="G152" s="1" t="s">
        <v>10</v>
      </c>
      <c r="H152" s="2">
        <v>41</v>
      </c>
      <c r="I152" s="3"/>
      <c r="J152" s="3"/>
      <c r="K152" s="3"/>
      <c r="L152" s="3"/>
      <c r="M152" s="3"/>
      <c r="N152" s="3"/>
      <c r="O152" s="3"/>
      <c r="P152" s="3">
        <v>2</v>
      </c>
      <c r="Q152" s="3"/>
    </row>
    <row r="153" spans="1:17" x14ac:dyDescent="0.2">
      <c r="A153" s="1">
        <v>390018382</v>
      </c>
      <c r="B153" s="2">
        <v>2480</v>
      </c>
      <c r="C153" s="2" t="s">
        <v>78</v>
      </c>
      <c r="D153" s="1">
        <v>14746</v>
      </c>
      <c r="E153" s="1" t="s">
        <v>79</v>
      </c>
      <c r="F153" s="1">
        <v>74207490</v>
      </c>
      <c r="G153" s="1" t="s">
        <v>11</v>
      </c>
      <c r="H153" s="2">
        <v>7</v>
      </c>
      <c r="I153" s="3"/>
      <c r="J153" s="3"/>
      <c r="K153" s="3"/>
      <c r="L153" s="3"/>
      <c r="M153" s="3"/>
      <c r="N153" s="3"/>
      <c r="O153" s="3"/>
      <c r="P153" s="3"/>
      <c r="Q153" s="3">
        <v>2</v>
      </c>
    </row>
    <row r="154" spans="1:17" x14ac:dyDescent="0.2">
      <c r="A154" s="1">
        <v>390018514</v>
      </c>
      <c r="B154" s="2">
        <v>2485</v>
      </c>
      <c r="C154" s="2" t="s">
        <v>480</v>
      </c>
      <c r="D154" s="1">
        <v>89003</v>
      </c>
      <c r="E154" s="1" t="s">
        <v>481</v>
      </c>
      <c r="F154" s="1">
        <v>74207501</v>
      </c>
      <c r="G154" s="1" t="s">
        <v>10</v>
      </c>
      <c r="H154" s="2">
        <v>30</v>
      </c>
      <c r="I154" s="3"/>
      <c r="J154" s="3"/>
      <c r="K154" s="3"/>
      <c r="L154" s="3"/>
      <c r="M154" s="3"/>
      <c r="N154" s="3"/>
      <c r="O154" s="3"/>
      <c r="P154" s="3">
        <v>1</v>
      </c>
      <c r="Q154" s="3"/>
    </row>
    <row r="155" spans="1:17" x14ac:dyDescent="0.2">
      <c r="A155" s="1">
        <v>390018514</v>
      </c>
      <c r="B155" s="2">
        <v>2485</v>
      </c>
      <c r="C155" s="2" t="s">
        <v>480</v>
      </c>
      <c r="D155" s="1">
        <v>89003</v>
      </c>
      <c r="E155" s="1" t="s">
        <v>481</v>
      </c>
      <c r="F155" s="1">
        <v>74207624</v>
      </c>
      <c r="G155" s="1" t="s">
        <v>14</v>
      </c>
      <c r="H155" s="2">
        <v>1</v>
      </c>
      <c r="I155" s="3">
        <v>1</v>
      </c>
      <c r="J155" s="3"/>
      <c r="K155" s="3"/>
      <c r="L155" s="3"/>
      <c r="M155" s="3"/>
      <c r="N155" s="3"/>
      <c r="O155" s="3"/>
      <c r="P155" s="3"/>
      <c r="Q155" s="3">
        <v>2</v>
      </c>
    </row>
    <row r="156" spans="1:17" x14ac:dyDescent="0.2">
      <c r="A156" s="1">
        <v>390018615</v>
      </c>
      <c r="B156" s="2">
        <v>2500</v>
      </c>
      <c r="C156" s="2" t="s">
        <v>220</v>
      </c>
      <c r="D156" s="1">
        <v>60897</v>
      </c>
      <c r="E156" s="1" t="s">
        <v>221</v>
      </c>
      <c r="F156" s="1">
        <v>74207501</v>
      </c>
      <c r="G156" s="1" t="s">
        <v>10</v>
      </c>
      <c r="H156" s="2">
        <v>110</v>
      </c>
      <c r="I156" s="3"/>
      <c r="J156" s="3"/>
      <c r="K156" s="3"/>
      <c r="L156" s="3"/>
      <c r="M156" s="3"/>
      <c r="N156" s="3"/>
      <c r="O156" s="3"/>
      <c r="P156" s="3">
        <v>1</v>
      </c>
      <c r="Q156" s="3">
        <v>1</v>
      </c>
    </row>
    <row r="157" spans="1:17" x14ac:dyDescent="0.2">
      <c r="A157" s="1">
        <v>390018717</v>
      </c>
      <c r="B157" s="2">
        <v>2540</v>
      </c>
      <c r="C157" s="2" t="s">
        <v>583</v>
      </c>
      <c r="D157" s="1">
        <v>2036</v>
      </c>
      <c r="E157" s="1" t="s">
        <v>584</v>
      </c>
      <c r="F157" s="1">
        <v>74207490</v>
      </c>
      <c r="G157" s="1" t="s">
        <v>11</v>
      </c>
      <c r="H157" s="2">
        <v>4</v>
      </c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">
      <c r="A158" s="1">
        <v>390018717</v>
      </c>
      <c r="B158" s="2">
        <v>2540</v>
      </c>
      <c r="C158" s="2" t="s">
        <v>583</v>
      </c>
      <c r="D158" s="1">
        <v>2036</v>
      </c>
      <c r="E158" s="1" t="s">
        <v>584</v>
      </c>
      <c r="F158" s="1">
        <v>74207501</v>
      </c>
      <c r="G158" s="1" t="s">
        <v>10</v>
      </c>
      <c r="H158" s="2">
        <v>18</v>
      </c>
      <c r="I158" s="3"/>
      <c r="J158" s="3"/>
      <c r="K158" s="3"/>
      <c r="L158" s="3"/>
      <c r="M158" s="3"/>
      <c r="N158" s="3"/>
      <c r="O158" s="3"/>
      <c r="P158" s="3">
        <v>1</v>
      </c>
      <c r="Q158" s="3">
        <v>1</v>
      </c>
    </row>
    <row r="159" spans="1:17" x14ac:dyDescent="0.2">
      <c r="A159" s="1">
        <v>390018411</v>
      </c>
      <c r="B159" s="2">
        <v>2560</v>
      </c>
      <c r="C159" s="2" t="s">
        <v>354</v>
      </c>
      <c r="D159" s="1">
        <v>27060</v>
      </c>
      <c r="E159" s="1" t="s">
        <v>355</v>
      </c>
      <c r="F159" s="1">
        <v>74207501</v>
      </c>
      <c r="G159" s="1" t="s">
        <v>10</v>
      </c>
      <c r="H159" s="2">
        <v>25</v>
      </c>
      <c r="I159" s="3"/>
      <c r="J159" s="3"/>
      <c r="K159" s="3"/>
      <c r="L159" s="3"/>
      <c r="M159" s="3"/>
      <c r="N159" s="3"/>
      <c r="O159" s="3"/>
      <c r="P159" s="3">
        <v>1</v>
      </c>
      <c r="Q159" s="3">
        <v>1</v>
      </c>
    </row>
    <row r="160" spans="1:17" x14ac:dyDescent="0.2">
      <c r="A160" s="1">
        <v>390018418</v>
      </c>
      <c r="B160" s="2">
        <v>2580</v>
      </c>
      <c r="C160" s="2" t="s">
        <v>192</v>
      </c>
      <c r="D160" s="1">
        <v>53553</v>
      </c>
      <c r="E160" s="1" t="s">
        <v>193</v>
      </c>
      <c r="F160" s="1">
        <v>74207501</v>
      </c>
      <c r="G160" s="1" t="s">
        <v>10</v>
      </c>
      <c r="H160" s="2">
        <v>30</v>
      </c>
      <c r="I160" s="3"/>
      <c r="J160" s="3"/>
      <c r="K160" s="3"/>
      <c r="L160" s="3"/>
      <c r="M160" s="3"/>
      <c r="N160" s="3"/>
      <c r="O160" s="3"/>
      <c r="P160" s="3">
        <v>1</v>
      </c>
      <c r="Q160" s="3"/>
    </row>
    <row r="161" spans="1:17" x14ac:dyDescent="0.2">
      <c r="A161" s="1">
        <v>390018418</v>
      </c>
      <c r="B161" s="2">
        <v>2580</v>
      </c>
      <c r="C161" s="2" t="s">
        <v>192</v>
      </c>
      <c r="D161" s="1">
        <v>53553</v>
      </c>
      <c r="E161" s="1" t="s">
        <v>193</v>
      </c>
      <c r="F161" s="1">
        <v>74207490</v>
      </c>
      <c r="G161" s="1" t="s">
        <v>11</v>
      </c>
      <c r="H161" s="2">
        <v>10</v>
      </c>
      <c r="I161" s="3">
        <v>1</v>
      </c>
      <c r="J161" s="3"/>
      <c r="K161" s="3"/>
      <c r="L161" s="3"/>
      <c r="M161" s="3"/>
      <c r="N161" s="3"/>
      <c r="O161" s="3"/>
      <c r="P161" s="3"/>
      <c r="Q161" s="3">
        <v>2</v>
      </c>
    </row>
    <row r="162" spans="1:17" x14ac:dyDescent="0.2">
      <c r="A162" s="1">
        <v>390018343</v>
      </c>
      <c r="B162" s="2">
        <v>2619</v>
      </c>
      <c r="C162" s="2" t="s">
        <v>638</v>
      </c>
      <c r="D162" s="1">
        <v>105801</v>
      </c>
      <c r="E162" s="1" t="s">
        <v>639</v>
      </c>
      <c r="F162" s="1">
        <v>74207501</v>
      </c>
      <c r="G162" s="1" t="s">
        <v>10</v>
      </c>
      <c r="H162" s="2">
        <v>460</v>
      </c>
      <c r="I162" s="3">
        <v>1</v>
      </c>
      <c r="J162" s="3"/>
      <c r="K162" s="3"/>
      <c r="L162" s="3"/>
      <c r="M162" s="3"/>
      <c r="N162" s="3"/>
      <c r="O162" s="3"/>
      <c r="P162" s="3">
        <v>15</v>
      </c>
      <c r="Q162" s="3">
        <v>16</v>
      </c>
    </row>
    <row r="163" spans="1:17" x14ac:dyDescent="0.2">
      <c r="A163" s="1">
        <v>390018511</v>
      </c>
      <c r="B163" s="2">
        <v>2634</v>
      </c>
      <c r="C163" s="2" t="s">
        <v>420</v>
      </c>
      <c r="D163" s="1">
        <v>106877</v>
      </c>
      <c r="E163" s="1" t="s">
        <v>421</v>
      </c>
      <c r="F163" s="1">
        <v>74207501</v>
      </c>
      <c r="G163" s="1" t="s">
        <v>10</v>
      </c>
      <c r="H163" s="2">
        <v>90</v>
      </c>
      <c r="I163" s="3"/>
      <c r="J163" s="3"/>
      <c r="K163" s="3"/>
      <c r="L163" s="3"/>
      <c r="M163" s="3"/>
      <c r="N163" s="3"/>
      <c r="O163" s="3"/>
      <c r="P163" s="3">
        <v>3</v>
      </c>
      <c r="Q163" s="3">
        <v>3</v>
      </c>
    </row>
    <row r="164" spans="1:17" x14ac:dyDescent="0.2">
      <c r="A164" s="1">
        <v>390018314</v>
      </c>
      <c r="B164" s="2">
        <v>2635</v>
      </c>
      <c r="C164" s="2" t="s">
        <v>474</v>
      </c>
      <c r="D164" s="1">
        <v>100718</v>
      </c>
      <c r="E164" s="1" t="s">
        <v>475</v>
      </c>
      <c r="F164" s="1">
        <v>74207501</v>
      </c>
      <c r="G164" s="1" t="s">
        <v>10</v>
      </c>
      <c r="H164" s="2">
        <v>65</v>
      </c>
      <c r="I164" s="3"/>
      <c r="J164" s="3"/>
      <c r="K164" s="3"/>
      <c r="L164" s="3"/>
      <c r="M164" s="3"/>
      <c r="N164" s="3"/>
      <c r="O164" s="3"/>
      <c r="P164" s="3">
        <v>2</v>
      </c>
      <c r="Q164" s="3"/>
    </row>
    <row r="165" spans="1:17" x14ac:dyDescent="0.2">
      <c r="A165" s="1">
        <v>390018314</v>
      </c>
      <c r="B165" s="2">
        <v>2635</v>
      </c>
      <c r="C165" s="2" t="s">
        <v>474</v>
      </c>
      <c r="D165" s="1">
        <v>100718</v>
      </c>
      <c r="E165" s="1" t="s">
        <v>475</v>
      </c>
      <c r="F165" s="1">
        <v>74207490</v>
      </c>
      <c r="G165" s="1" t="s">
        <v>11</v>
      </c>
      <c r="H165" s="2">
        <v>25</v>
      </c>
      <c r="I165" s="3"/>
      <c r="J165" s="3">
        <v>1</v>
      </c>
      <c r="K165" s="3"/>
      <c r="L165" s="3"/>
      <c r="M165" s="3"/>
      <c r="N165" s="3"/>
      <c r="O165" s="3"/>
      <c r="P165" s="3"/>
      <c r="Q165" s="3">
        <v>3</v>
      </c>
    </row>
    <row r="166" spans="1:17" x14ac:dyDescent="0.2">
      <c r="A166" s="1">
        <v>390018315</v>
      </c>
      <c r="B166" s="2">
        <v>2640</v>
      </c>
      <c r="C166" s="2" t="s">
        <v>27</v>
      </c>
      <c r="D166" s="1">
        <v>102554</v>
      </c>
      <c r="E166" s="1" t="s">
        <v>28</v>
      </c>
      <c r="F166" s="1">
        <v>74207490</v>
      </c>
      <c r="G166" s="1" t="s">
        <v>11</v>
      </c>
      <c r="H166" s="2">
        <v>30</v>
      </c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">
      <c r="A167" s="1">
        <v>390018315</v>
      </c>
      <c r="B167" s="2">
        <v>2640</v>
      </c>
      <c r="C167" s="2" t="s">
        <v>27</v>
      </c>
      <c r="D167" s="1">
        <v>102554</v>
      </c>
      <c r="E167" s="1" t="s">
        <v>28</v>
      </c>
      <c r="F167" s="1">
        <v>74207501</v>
      </c>
      <c r="G167" s="1" t="s">
        <v>10</v>
      </c>
      <c r="H167" s="2">
        <v>75</v>
      </c>
      <c r="I167" s="3"/>
      <c r="J167" s="3"/>
      <c r="K167" s="3"/>
      <c r="L167" s="3"/>
      <c r="M167" s="3"/>
      <c r="N167" s="3"/>
      <c r="O167" s="3"/>
      <c r="P167" s="3">
        <v>3</v>
      </c>
      <c r="Q167" s="3">
        <v>3</v>
      </c>
    </row>
    <row r="168" spans="1:17" x14ac:dyDescent="0.2">
      <c r="A168" s="1">
        <v>390018323</v>
      </c>
      <c r="B168" s="2">
        <v>2647</v>
      </c>
      <c r="C168" s="2" t="s">
        <v>531</v>
      </c>
      <c r="D168" s="1">
        <v>63511</v>
      </c>
      <c r="E168" s="1" t="s">
        <v>532</v>
      </c>
      <c r="F168" s="1">
        <v>74207501</v>
      </c>
      <c r="G168" s="1" t="s">
        <v>10</v>
      </c>
      <c r="H168" s="2">
        <v>51</v>
      </c>
      <c r="I168" s="3"/>
      <c r="J168" s="3"/>
      <c r="K168" s="3"/>
      <c r="L168" s="3"/>
      <c r="M168" s="3"/>
      <c r="N168" s="3"/>
      <c r="O168" s="3"/>
      <c r="P168" s="3">
        <v>2</v>
      </c>
      <c r="Q168" s="3"/>
    </row>
    <row r="169" spans="1:17" x14ac:dyDescent="0.2">
      <c r="A169" s="1">
        <v>390018323</v>
      </c>
      <c r="B169" s="2">
        <v>2647</v>
      </c>
      <c r="C169" s="2" t="s">
        <v>531</v>
      </c>
      <c r="D169" s="1">
        <v>63511</v>
      </c>
      <c r="E169" s="1" t="s">
        <v>532</v>
      </c>
      <c r="F169" s="1">
        <v>74207490</v>
      </c>
      <c r="G169" s="1" t="s">
        <v>11</v>
      </c>
      <c r="H169" s="2">
        <v>20</v>
      </c>
      <c r="I169" s="3"/>
      <c r="J169" s="3"/>
      <c r="K169" s="3"/>
      <c r="L169" s="3"/>
      <c r="M169" s="3"/>
      <c r="N169" s="3"/>
      <c r="O169" s="3"/>
      <c r="P169" s="3"/>
      <c r="Q169" s="3">
        <v>2</v>
      </c>
    </row>
    <row r="170" spans="1:17" x14ac:dyDescent="0.2">
      <c r="A170" s="1">
        <v>390018316</v>
      </c>
      <c r="B170" s="2">
        <v>2651</v>
      </c>
      <c r="C170" s="2" t="s">
        <v>558</v>
      </c>
      <c r="D170" s="1">
        <v>32789</v>
      </c>
      <c r="E170" s="1" t="s">
        <v>559</v>
      </c>
      <c r="F170" s="1">
        <v>74207501</v>
      </c>
      <c r="G170" s="1" t="s">
        <v>10</v>
      </c>
      <c r="H170" s="2">
        <v>90</v>
      </c>
      <c r="I170" s="3"/>
      <c r="J170" s="3"/>
      <c r="K170" s="3"/>
      <c r="L170" s="3"/>
      <c r="M170" s="3"/>
      <c r="N170" s="3"/>
      <c r="O170" s="3"/>
      <c r="P170" s="3">
        <v>3</v>
      </c>
      <c r="Q170" s="3"/>
    </row>
    <row r="171" spans="1:17" x14ac:dyDescent="0.2">
      <c r="A171" s="1">
        <v>390018316</v>
      </c>
      <c r="B171" s="2">
        <v>2651</v>
      </c>
      <c r="C171" s="2" t="s">
        <v>558</v>
      </c>
      <c r="D171" s="1">
        <v>32789</v>
      </c>
      <c r="E171" s="1" t="s">
        <v>559</v>
      </c>
      <c r="F171" s="1">
        <v>74207490</v>
      </c>
      <c r="G171" s="1" t="s">
        <v>11</v>
      </c>
      <c r="H171" s="2">
        <v>25</v>
      </c>
      <c r="I171" s="3"/>
      <c r="J171" s="3">
        <v>1</v>
      </c>
      <c r="K171" s="3"/>
      <c r="L171" s="3"/>
      <c r="M171" s="3"/>
      <c r="N171" s="3"/>
      <c r="O171" s="3"/>
      <c r="P171" s="3"/>
      <c r="Q171" s="3">
        <v>4</v>
      </c>
    </row>
    <row r="172" spans="1:17" x14ac:dyDescent="0.2">
      <c r="A172" s="1">
        <v>390018707</v>
      </c>
      <c r="B172" s="2">
        <v>2660</v>
      </c>
      <c r="C172" s="2" t="s">
        <v>502</v>
      </c>
      <c r="D172" s="1">
        <v>97436</v>
      </c>
      <c r="E172" s="1" t="s">
        <v>503</v>
      </c>
      <c r="F172" s="1">
        <v>74207501</v>
      </c>
      <c r="G172" s="1" t="s">
        <v>10</v>
      </c>
      <c r="H172" s="2">
        <v>40</v>
      </c>
      <c r="I172" s="3"/>
      <c r="J172" s="3"/>
      <c r="K172" s="3"/>
      <c r="L172" s="3"/>
      <c r="M172" s="3"/>
      <c r="N172" s="3"/>
      <c r="O172" s="3"/>
      <c r="P172" s="3">
        <v>1</v>
      </c>
      <c r="Q172" s="3"/>
    </row>
    <row r="173" spans="1:17" x14ac:dyDescent="0.2">
      <c r="A173" s="1">
        <v>390018707</v>
      </c>
      <c r="B173" s="2">
        <v>2660</v>
      </c>
      <c r="C173" s="2" t="s">
        <v>502</v>
      </c>
      <c r="D173" s="1">
        <v>97436</v>
      </c>
      <c r="E173" s="1" t="s">
        <v>503</v>
      </c>
      <c r="F173" s="1">
        <v>74207490</v>
      </c>
      <c r="G173" s="1" t="s">
        <v>11</v>
      </c>
      <c r="H173" s="2">
        <v>15</v>
      </c>
      <c r="I173" s="3"/>
      <c r="J173" s="3">
        <v>1</v>
      </c>
      <c r="K173" s="3"/>
      <c r="L173" s="3"/>
      <c r="M173" s="3"/>
      <c r="N173" s="3"/>
      <c r="O173" s="3"/>
      <c r="P173" s="3"/>
      <c r="Q173" s="3">
        <v>2</v>
      </c>
    </row>
    <row r="174" spans="1:17" x14ac:dyDescent="0.2">
      <c r="A174" s="1">
        <v>390018307</v>
      </c>
      <c r="B174" s="2">
        <v>2665</v>
      </c>
      <c r="C174" s="2" t="s">
        <v>270</v>
      </c>
      <c r="D174" s="1">
        <v>82578</v>
      </c>
      <c r="E174" s="1" t="s">
        <v>271</v>
      </c>
      <c r="F174" s="1">
        <v>74207501</v>
      </c>
      <c r="G174" s="1" t="s">
        <v>10</v>
      </c>
      <c r="H174" s="2">
        <v>30</v>
      </c>
      <c r="I174" s="3"/>
      <c r="J174" s="3"/>
      <c r="K174" s="3"/>
      <c r="L174" s="3"/>
      <c r="M174" s="3"/>
      <c r="N174" s="3"/>
      <c r="O174" s="3"/>
      <c r="P174" s="3">
        <v>1</v>
      </c>
      <c r="Q174" s="3">
        <v>1</v>
      </c>
    </row>
    <row r="175" spans="1:17" x14ac:dyDescent="0.2">
      <c r="A175" s="1">
        <v>390018621</v>
      </c>
      <c r="B175" s="2">
        <v>2670</v>
      </c>
      <c r="C175" s="2" t="s">
        <v>253</v>
      </c>
      <c r="D175" s="1">
        <v>7930</v>
      </c>
      <c r="E175" s="1" t="s">
        <v>254</v>
      </c>
      <c r="F175" s="1">
        <v>74207501</v>
      </c>
      <c r="G175" s="1" t="s">
        <v>10</v>
      </c>
      <c r="H175" s="2">
        <v>100</v>
      </c>
      <c r="I175" s="3"/>
      <c r="J175" s="3"/>
      <c r="K175" s="3"/>
      <c r="L175" s="3"/>
      <c r="M175" s="3"/>
      <c r="N175" s="3"/>
      <c r="O175" s="3"/>
      <c r="P175" s="3">
        <v>3</v>
      </c>
      <c r="Q175" s="3"/>
    </row>
    <row r="176" spans="1:17" x14ac:dyDescent="0.2">
      <c r="A176" s="1">
        <v>390018621</v>
      </c>
      <c r="B176" s="2">
        <v>2670</v>
      </c>
      <c r="C176" s="2" t="s">
        <v>253</v>
      </c>
      <c r="D176" s="1">
        <v>7930</v>
      </c>
      <c r="E176" s="1" t="s">
        <v>254</v>
      </c>
      <c r="F176" s="1">
        <v>74207490</v>
      </c>
      <c r="G176" s="1" t="s">
        <v>11</v>
      </c>
      <c r="H176" s="2">
        <v>10</v>
      </c>
      <c r="I176" s="3"/>
      <c r="J176" s="3">
        <v>1</v>
      </c>
      <c r="K176" s="3"/>
      <c r="L176" s="3"/>
      <c r="M176" s="3"/>
      <c r="N176" s="3"/>
      <c r="O176" s="3"/>
      <c r="P176" s="3"/>
      <c r="Q176" s="3">
        <v>4</v>
      </c>
    </row>
    <row r="177" spans="1:17" x14ac:dyDescent="0.2">
      <c r="A177" s="1">
        <v>390018618</v>
      </c>
      <c r="B177" s="2">
        <v>2680</v>
      </c>
      <c r="C177" s="2" t="s">
        <v>396</v>
      </c>
      <c r="D177" s="1">
        <v>85803</v>
      </c>
      <c r="E177" s="1" t="s">
        <v>397</v>
      </c>
      <c r="F177" s="1">
        <v>74207501</v>
      </c>
      <c r="G177" s="1" t="s">
        <v>10</v>
      </c>
      <c r="H177" s="2">
        <v>45</v>
      </c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">
      <c r="A178" s="1">
        <v>390018391</v>
      </c>
      <c r="B178" s="2">
        <v>2686</v>
      </c>
      <c r="C178" s="2" t="s">
        <v>402</v>
      </c>
      <c r="D178" s="1">
        <v>83857</v>
      </c>
      <c r="E178" s="1" t="s">
        <v>403</v>
      </c>
      <c r="F178" s="1">
        <v>74207490</v>
      </c>
      <c r="G178" s="1" t="s">
        <v>11</v>
      </c>
      <c r="H178" s="2">
        <v>40</v>
      </c>
      <c r="I178" s="3"/>
      <c r="J178" s="3">
        <v>1</v>
      </c>
      <c r="K178" s="3"/>
      <c r="L178" s="3"/>
      <c r="M178" s="3"/>
      <c r="N178" s="3"/>
      <c r="O178" s="3"/>
      <c r="P178" s="3"/>
      <c r="Q178" s="3"/>
    </row>
    <row r="179" spans="1:17" x14ac:dyDescent="0.2">
      <c r="A179" s="1">
        <v>390018391</v>
      </c>
      <c r="B179" s="2">
        <v>2686</v>
      </c>
      <c r="C179" s="2" t="s">
        <v>402</v>
      </c>
      <c r="D179" s="1">
        <v>83857</v>
      </c>
      <c r="E179" s="1" t="s">
        <v>403</v>
      </c>
      <c r="F179" s="1">
        <v>74207501</v>
      </c>
      <c r="G179" s="1" t="s">
        <v>10</v>
      </c>
      <c r="H179" s="2">
        <v>35</v>
      </c>
      <c r="I179" s="3"/>
      <c r="J179" s="3"/>
      <c r="K179" s="3"/>
      <c r="L179" s="3"/>
      <c r="M179" s="3"/>
      <c r="N179" s="3"/>
      <c r="O179" s="3"/>
      <c r="P179" s="3">
        <v>1</v>
      </c>
      <c r="Q179" s="3">
        <v>2</v>
      </c>
    </row>
    <row r="180" spans="1:17" x14ac:dyDescent="0.2">
      <c r="A180" s="1">
        <v>390018419</v>
      </c>
      <c r="B180" s="2">
        <v>2690</v>
      </c>
      <c r="C180" s="2" t="s">
        <v>361</v>
      </c>
      <c r="D180" s="1">
        <v>28886</v>
      </c>
      <c r="E180" s="1" t="s">
        <v>362</v>
      </c>
      <c r="F180" s="1">
        <v>74207490</v>
      </c>
      <c r="G180" s="1" t="s">
        <v>11</v>
      </c>
      <c r="H180" s="2">
        <v>40</v>
      </c>
      <c r="I180" s="3"/>
      <c r="J180" s="3">
        <v>1</v>
      </c>
      <c r="K180" s="3"/>
      <c r="L180" s="3"/>
      <c r="M180" s="3"/>
      <c r="N180" s="3"/>
      <c r="O180" s="3"/>
      <c r="P180" s="3"/>
      <c r="Q180" s="3"/>
    </row>
    <row r="181" spans="1:17" x14ac:dyDescent="0.2">
      <c r="A181" s="1">
        <v>390018419</v>
      </c>
      <c r="B181" s="2">
        <v>2690</v>
      </c>
      <c r="C181" s="2" t="s">
        <v>361</v>
      </c>
      <c r="D181" s="1">
        <v>28886</v>
      </c>
      <c r="E181" s="1" t="s">
        <v>362</v>
      </c>
      <c r="F181" s="1">
        <v>74207624</v>
      </c>
      <c r="G181" s="1" t="s">
        <v>14</v>
      </c>
      <c r="H181" s="2">
        <v>1</v>
      </c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">
      <c r="A182" s="1">
        <v>390018419</v>
      </c>
      <c r="B182" s="2">
        <v>2690</v>
      </c>
      <c r="C182" s="2" t="s">
        <v>361</v>
      </c>
      <c r="D182" s="1">
        <v>28886</v>
      </c>
      <c r="E182" s="1" t="s">
        <v>362</v>
      </c>
      <c r="F182" s="1">
        <v>74207501</v>
      </c>
      <c r="G182" s="1" t="s">
        <v>10</v>
      </c>
      <c r="H182" s="2">
        <v>60</v>
      </c>
      <c r="I182" s="3"/>
      <c r="J182" s="3"/>
      <c r="K182" s="3"/>
      <c r="L182" s="3"/>
      <c r="M182" s="3"/>
      <c r="N182" s="3"/>
      <c r="O182" s="3"/>
      <c r="P182" s="3">
        <v>2</v>
      </c>
      <c r="Q182" s="3">
        <v>3</v>
      </c>
    </row>
    <row r="183" spans="1:17" x14ac:dyDescent="0.2">
      <c r="A183" s="1">
        <v>390018731</v>
      </c>
      <c r="B183" s="2">
        <v>2740</v>
      </c>
      <c r="C183" s="2" t="s">
        <v>130</v>
      </c>
      <c r="D183" s="1">
        <v>28845</v>
      </c>
      <c r="E183" s="1" t="s">
        <v>131</v>
      </c>
      <c r="F183" s="1">
        <v>74207501</v>
      </c>
      <c r="G183" s="1" t="s">
        <v>10</v>
      </c>
      <c r="H183" s="2">
        <v>136</v>
      </c>
      <c r="I183" s="3"/>
      <c r="J183" s="3">
        <v>1</v>
      </c>
      <c r="K183" s="3"/>
      <c r="L183" s="3"/>
      <c r="M183" s="3"/>
      <c r="N183" s="3"/>
      <c r="O183" s="3"/>
      <c r="P183" s="3">
        <v>4</v>
      </c>
      <c r="Q183" s="3">
        <v>5</v>
      </c>
    </row>
    <row r="184" spans="1:17" x14ac:dyDescent="0.2">
      <c r="A184" s="1">
        <v>390018637</v>
      </c>
      <c r="B184" s="2">
        <v>2810</v>
      </c>
      <c r="C184" s="2" t="s">
        <v>90</v>
      </c>
      <c r="D184" s="1">
        <v>82073</v>
      </c>
      <c r="E184" s="1" t="s">
        <v>269</v>
      </c>
      <c r="F184" s="1">
        <v>74207501</v>
      </c>
      <c r="G184" s="1" t="s">
        <v>10</v>
      </c>
      <c r="H184" s="2">
        <v>360</v>
      </c>
      <c r="I184" s="3"/>
      <c r="J184" s="3"/>
      <c r="K184" s="3"/>
      <c r="L184" s="3"/>
      <c r="M184" s="3"/>
      <c r="N184" s="3"/>
      <c r="O184" s="3"/>
      <c r="P184" s="3">
        <v>12</v>
      </c>
      <c r="Q184" s="3">
        <v>12</v>
      </c>
    </row>
    <row r="185" spans="1:17" x14ac:dyDescent="0.2">
      <c r="A185" s="1">
        <v>390018527</v>
      </c>
      <c r="B185" s="2">
        <v>2819</v>
      </c>
      <c r="C185" s="2" t="s">
        <v>90</v>
      </c>
      <c r="D185" s="1">
        <v>21360</v>
      </c>
      <c r="E185" s="1" t="s">
        <v>91</v>
      </c>
      <c r="F185" s="1">
        <v>74207501</v>
      </c>
      <c r="G185" s="1" t="s">
        <v>10</v>
      </c>
      <c r="H185" s="2">
        <v>450</v>
      </c>
      <c r="I185" s="3"/>
      <c r="J185" s="3"/>
      <c r="K185" s="3"/>
      <c r="L185" s="3"/>
      <c r="M185" s="3"/>
      <c r="N185" s="3"/>
      <c r="O185" s="3"/>
      <c r="P185" s="3">
        <v>15</v>
      </c>
      <c r="Q185" s="3">
        <v>15</v>
      </c>
    </row>
    <row r="186" spans="1:17" x14ac:dyDescent="0.2">
      <c r="A186" s="1">
        <v>390018684</v>
      </c>
      <c r="B186" s="2">
        <v>2830</v>
      </c>
      <c r="C186" s="2" t="s">
        <v>568</v>
      </c>
      <c r="D186" s="1">
        <v>29983</v>
      </c>
      <c r="E186" s="1" t="s">
        <v>569</v>
      </c>
      <c r="F186" s="1">
        <v>74207501</v>
      </c>
      <c r="G186" s="1" t="s">
        <v>10</v>
      </c>
      <c r="H186" s="2">
        <v>154</v>
      </c>
      <c r="I186" s="3"/>
      <c r="J186" s="3"/>
      <c r="K186" s="3"/>
      <c r="L186" s="3"/>
      <c r="M186" s="3"/>
      <c r="N186" s="3"/>
      <c r="O186" s="3"/>
      <c r="P186" s="3">
        <v>5</v>
      </c>
      <c r="Q186" s="3"/>
    </row>
    <row r="187" spans="1:17" x14ac:dyDescent="0.2">
      <c r="A187" s="1">
        <v>390018684</v>
      </c>
      <c r="B187" s="2">
        <v>2830</v>
      </c>
      <c r="C187" s="2" t="s">
        <v>568</v>
      </c>
      <c r="D187" s="1">
        <v>29983</v>
      </c>
      <c r="E187" s="1" t="s">
        <v>569</v>
      </c>
      <c r="F187" s="1">
        <v>74207490</v>
      </c>
      <c r="G187" s="1" t="s">
        <v>11</v>
      </c>
      <c r="H187" s="2">
        <v>14</v>
      </c>
      <c r="I187" s="3">
        <v>1</v>
      </c>
      <c r="J187" s="3"/>
      <c r="K187" s="3"/>
      <c r="L187" s="3"/>
      <c r="M187" s="3"/>
      <c r="N187" s="3"/>
      <c r="O187" s="3"/>
      <c r="P187" s="3"/>
      <c r="Q187" s="3">
        <v>6</v>
      </c>
    </row>
    <row r="188" spans="1:17" x14ac:dyDescent="0.2">
      <c r="A188" s="1">
        <v>390018741</v>
      </c>
      <c r="B188" s="2">
        <v>2847</v>
      </c>
      <c r="C188" s="2" t="s">
        <v>656</v>
      </c>
      <c r="D188" s="1">
        <v>112899</v>
      </c>
      <c r="E188" s="1" t="s">
        <v>657</v>
      </c>
      <c r="F188" s="1">
        <v>74207501</v>
      </c>
      <c r="G188" s="1" t="s">
        <v>10</v>
      </c>
      <c r="H188" s="2">
        <v>198</v>
      </c>
      <c r="I188" s="3"/>
      <c r="J188" s="3"/>
      <c r="K188" s="3"/>
      <c r="L188" s="3"/>
      <c r="M188" s="3"/>
      <c r="N188" s="3"/>
      <c r="O188" s="3"/>
      <c r="P188" s="3">
        <v>6</v>
      </c>
      <c r="Q188" s="3"/>
    </row>
    <row r="189" spans="1:17" x14ac:dyDescent="0.2">
      <c r="A189" s="1">
        <v>390018741</v>
      </c>
      <c r="B189" s="2">
        <v>2847</v>
      </c>
      <c r="C189" s="2" t="s">
        <v>656</v>
      </c>
      <c r="D189" s="1">
        <v>112899</v>
      </c>
      <c r="E189" s="1" t="s">
        <v>657</v>
      </c>
      <c r="F189" s="1">
        <v>74207624</v>
      </c>
      <c r="G189" s="1" t="s">
        <v>14</v>
      </c>
      <c r="H189" s="2">
        <v>2</v>
      </c>
      <c r="I189" s="3"/>
      <c r="J189" s="3"/>
      <c r="K189" s="3">
        <v>1</v>
      </c>
      <c r="L189" s="3"/>
      <c r="M189" s="3"/>
      <c r="N189" s="3"/>
      <c r="O189" s="3"/>
      <c r="P189" s="3"/>
      <c r="Q189" s="3">
        <v>7</v>
      </c>
    </row>
    <row r="190" spans="1:17" x14ac:dyDescent="0.2">
      <c r="A190" s="1">
        <v>390018656</v>
      </c>
      <c r="B190" s="2">
        <v>2860</v>
      </c>
      <c r="C190" s="2" t="s">
        <v>61</v>
      </c>
      <c r="D190" s="1">
        <v>1178</v>
      </c>
      <c r="E190" s="1" t="s">
        <v>62</v>
      </c>
      <c r="F190" s="1">
        <v>74207501</v>
      </c>
      <c r="G190" s="1" t="s">
        <v>10</v>
      </c>
      <c r="H190" s="2">
        <v>80</v>
      </c>
      <c r="I190" s="3"/>
      <c r="J190" s="3"/>
      <c r="K190" s="3"/>
      <c r="L190" s="3"/>
      <c r="M190" s="3"/>
      <c r="N190" s="3"/>
      <c r="O190" s="3"/>
      <c r="P190" s="3">
        <v>3</v>
      </c>
      <c r="Q190" s="3">
        <v>3</v>
      </c>
    </row>
    <row r="191" spans="1:17" x14ac:dyDescent="0.2">
      <c r="A191" s="1">
        <v>390018336</v>
      </c>
      <c r="B191" s="2">
        <v>2870</v>
      </c>
      <c r="C191" s="2" t="s">
        <v>138</v>
      </c>
      <c r="D191" s="1">
        <v>29462</v>
      </c>
      <c r="E191" s="1" t="s">
        <v>139</v>
      </c>
      <c r="F191" s="1">
        <v>74207501</v>
      </c>
      <c r="G191" s="1" t="s">
        <v>10</v>
      </c>
      <c r="H191" s="2">
        <v>95</v>
      </c>
      <c r="I191" s="3"/>
      <c r="J191" s="3"/>
      <c r="K191" s="3"/>
      <c r="L191" s="3"/>
      <c r="M191" s="3"/>
      <c r="N191" s="3"/>
      <c r="O191" s="3"/>
      <c r="P191" s="3">
        <v>3</v>
      </c>
      <c r="Q191" s="3"/>
    </row>
    <row r="192" spans="1:17" x14ac:dyDescent="0.2">
      <c r="A192" s="1">
        <v>390018336</v>
      </c>
      <c r="B192" s="2">
        <v>2870</v>
      </c>
      <c r="C192" s="2" t="s">
        <v>138</v>
      </c>
      <c r="D192" s="1">
        <v>29462</v>
      </c>
      <c r="E192" s="1" t="s">
        <v>139</v>
      </c>
      <c r="F192" s="1">
        <v>74207490</v>
      </c>
      <c r="G192" s="1" t="s">
        <v>11</v>
      </c>
      <c r="H192" s="2">
        <v>15</v>
      </c>
      <c r="I192" s="3"/>
      <c r="J192" s="3">
        <v>1</v>
      </c>
      <c r="K192" s="3"/>
      <c r="L192" s="3"/>
      <c r="M192" s="3"/>
      <c r="N192" s="3"/>
      <c r="O192" s="3"/>
      <c r="P192" s="3"/>
      <c r="Q192" s="3"/>
    </row>
    <row r="193" spans="1:17" x14ac:dyDescent="0.2">
      <c r="A193" s="1">
        <v>390018336</v>
      </c>
      <c r="B193" s="2">
        <v>2870</v>
      </c>
      <c r="C193" s="2" t="s">
        <v>138</v>
      </c>
      <c r="D193" s="1">
        <v>29462</v>
      </c>
      <c r="E193" s="1" t="s">
        <v>139</v>
      </c>
      <c r="F193" s="1">
        <v>74207624</v>
      </c>
      <c r="G193" s="1" t="s">
        <v>14</v>
      </c>
      <c r="H193" s="2">
        <v>3</v>
      </c>
      <c r="I193" s="3"/>
      <c r="J193" s="3"/>
      <c r="K193" s="3"/>
      <c r="L193" s="3"/>
      <c r="M193" s="3"/>
      <c r="N193" s="3"/>
      <c r="O193" s="3"/>
      <c r="P193" s="3"/>
      <c r="Q193" s="3">
        <v>4</v>
      </c>
    </row>
    <row r="194" spans="1:17" x14ac:dyDescent="0.2">
      <c r="A194" s="1">
        <v>390018345</v>
      </c>
      <c r="B194" s="2">
        <v>2890</v>
      </c>
      <c r="C194" s="2" t="s">
        <v>468</v>
      </c>
      <c r="D194" s="1">
        <v>100928</v>
      </c>
      <c r="E194" s="1" t="s">
        <v>469</v>
      </c>
      <c r="F194" s="1">
        <v>74207501</v>
      </c>
      <c r="G194" s="1" t="s">
        <v>10</v>
      </c>
      <c r="H194" s="2">
        <v>35</v>
      </c>
      <c r="I194" s="3">
        <v>1</v>
      </c>
      <c r="J194" s="3"/>
      <c r="K194" s="3"/>
      <c r="L194" s="3"/>
      <c r="M194" s="3"/>
      <c r="N194" s="3"/>
      <c r="O194" s="3"/>
      <c r="P194" s="3">
        <v>1</v>
      </c>
      <c r="Q194" s="3">
        <v>2</v>
      </c>
    </row>
    <row r="195" spans="1:17" x14ac:dyDescent="0.2">
      <c r="A195" s="1">
        <v>390018627</v>
      </c>
      <c r="B195" s="2">
        <v>2900</v>
      </c>
      <c r="C195" s="2" t="s">
        <v>311</v>
      </c>
      <c r="D195" s="1">
        <v>99663</v>
      </c>
      <c r="E195" s="1" t="s">
        <v>312</v>
      </c>
      <c r="F195" s="1">
        <v>74207501</v>
      </c>
      <c r="G195" s="1" t="s">
        <v>10</v>
      </c>
      <c r="H195" s="2">
        <v>50</v>
      </c>
      <c r="I195" s="3"/>
      <c r="J195" s="3"/>
      <c r="K195" s="3"/>
      <c r="L195" s="3"/>
      <c r="M195" s="3"/>
      <c r="N195" s="3"/>
      <c r="O195" s="3"/>
      <c r="P195" s="3">
        <v>3</v>
      </c>
      <c r="Q195" s="3"/>
    </row>
    <row r="196" spans="1:17" x14ac:dyDescent="0.2">
      <c r="A196" s="1">
        <v>390018627</v>
      </c>
      <c r="B196" s="2">
        <v>2900</v>
      </c>
      <c r="C196" s="2" t="s">
        <v>311</v>
      </c>
      <c r="D196" s="1">
        <v>99663</v>
      </c>
      <c r="E196" s="1" t="s">
        <v>312</v>
      </c>
      <c r="F196" s="1">
        <v>74207490</v>
      </c>
      <c r="G196" s="1" t="s">
        <v>11</v>
      </c>
      <c r="H196" s="2">
        <v>25</v>
      </c>
      <c r="I196" s="3"/>
      <c r="J196" s="3"/>
      <c r="K196" s="3"/>
      <c r="L196" s="3"/>
      <c r="M196" s="3"/>
      <c r="N196" s="3"/>
      <c r="O196" s="3"/>
      <c r="P196" s="3"/>
      <c r="Q196" s="3">
        <v>3</v>
      </c>
    </row>
    <row r="197" spans="1:17" x14ac:dyDescent="0.2">
      <c r="A197" s="1">
        <v>390018354</v>
      </c>
      <c r="B197" s="2">
        <v>2930</v>
      </c>
      <c r="C197" s="2" t="s">
        <v>194</v>
      </c>
      <c r="D197" s="1">
        <v>53678</v>
      </c>
      <c r="E197" s="1" t="s">
        <v>195</v>
      </c>
      <c r="F197" s="1">
        <v>74207624</v>
      </c>
      <c r="G197" s="1" t="s">
        <v>14</v>
      </c>
      <c r="H197" s="2">
        <v>1</v>
      </c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">
      <c r="A198" s="1">
        <v>390018354</v>
      </c>
      <c r="B198" s="2">
        <v>2930</v>
      </c>
      <c r="C198" s="2" t="s">
        <v>194</v>
      </c>
      <c r="D198" s="1">
        <v>53678</v>
      </c>
      <c r="E198" s="1" t="s">
        <v>195</v>
      </c>
      <c r="F198" s="1">
        <v>74207501</v>
      </c>
      <c r="G198" s="1" t="s">
        <v>10</v>
      </c>
      <c r="H198" s="2">
        <v>49</v>
      </c>
      <c r="I198" s="3"/>
      <c r="J198" s="3"/>
      <c r="K198" s="3"/>
      <c r="L198" s="3"/>
      <c r="M198" s="3"/>
      <c r="N198" s="3"/>
      <c r="O198" s="3"/>
      <c r="P198" s="3">
        <v>2</v>
      </c>
      <c r="Q198" s="3">
        <v>2</v>
      </c>
    </row>
    <row r="199" spans="1:17" x14ac:dyDescent="0.2">
      <c r="A199" s="1">
        <v>390018602</v>
      </c>
      <c r="B199" s="2">
        <v>2940</v>
      </c>
      <c r="C199" s="2" t="s">
        <v>414</v>
      </c>
      <c r="D199" s="1">
        <v>43208</v>
      </c>
      <c r="E199" s="1" t="s">
        <v>415</v>
      </c>
      <c r="F199" s="1">
        <v>74207501</v>
      </c>
      <c r="G199" s="1" t="s">
        <v>10</v>
      </c>
      <c r="H199" s="2">
        <v>23</v>
      </c>
      <c r="I199" s="3"/>
      <c r="J199" s="3"/>
      <c r="K199" s="3"/>
      <c r="L199" s="3"/>
      <c r="M199" s="3"/>
      <c r="N199" s="3"/>
      <c r="O199" s="3"/>
      <c r="P199" s="3">
        <v>1</v>
      </c>
      <c r="Q199" s="3">
        <v>1</v>
      </c>
    </row>
    <row r="200" spans="1:17" x14ac:dyDescent="0.2">
      <c r="A200" s="1">
        <v>390018319</v>
      </c>
      <c r="B200" s="2">
        <v>2966</v>
      </c>
      <c r="C200" s="2" t="s">
        <v>297</v>
      </c>
      <c r="D200" s="1">
        <v>8979</v>
      </c>
      <c r="E200" s="1" t="s">
        <v>298</v>
      </c>
      <c r="F200" s="1">
        <v>74207501</v>
      </c>
      <c r="G200" s="1" t="s">
        <v>10</v>
      </c>
      <c r="H200" s="2">
        <v>24</v>
      </c>
      <c r="I200" s="3"/>
      <c r="J200" s="3"/>
      <c r="K200" s="3"/>
      <c r="L200" s="3"/>
      <c r="M200" s="3"/>
      <c r="N200" s="3"/>
      <c r="O200" s="3"/>
      <c r="P200" s="3">
        <v>1</v>
      </c>
      <c r="Q200" s="3">
        <v>1</v>
      </c>
    </row>
    <row r="201" spans="1:17" x14ac:dyDescent="0.2">
      <c r="A201" s="1">
        <v>390018471</v>
      </c>
      <c r="B201" s="2">
        <v>2975</v>
      </c>
      <c r="C201" s="2" t="s">
        <v>430</v>
      </c>
      <c r="D201" s="1">
        <v>90274</v>
      </c>
      <c r="E201" s="1" t="s">
        <v>431</v>
      </c>
      <c r="F201" s="1">
        <v>74207490</v>
      </c>
      <c r="G201" s="1" t="s">
        <v>11</v>
      </c>
      <c r="H201" s="2">
        <v>5</v>
      </c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">
      <c r="A202" s="1">
        <v>390018471</v>
      </c>
      <c r="B202" s="2">
        <v>2975</v>
      </c>
      <c r="C202" s="2" t="s">
        <v>430</v>
      </c>
      <c r="D202" s="1">
        <v>90274</v>
      </c>
      <c r="E202" s="1" t="s">
        <v>431</v>
      </c>
      <c r="F202" s="1">
        <v>74207501</v>
      </c>
      <c r="G202" s="1" t="s">
        <v>10</v>
      </c>
      <c r="H202" s="2">
        <v>25</v>
      </c>
      <c r="I202" s="3"/>
      <c r="J202" s="3"/>
      <c r="K202" s="3"/>
      <c r="L202" s="3"/>
      <c r="M202" s="3"/>
      <c r="N202" s="3"/>
      <c r="O202" s="3"/>
      <c r="P202" s="3">
        <v>1</v>
      </c>
      <c r="Q202" s="3">
        <v>1</v>
      </c>
    </row>
    <row r="203" spans="1:17" x14ac:dyDescent="0.2">
      <c r="A203" s="1">
        <v>390018572</v>
      </c>
      <c r="B203" s="2">
        <v>3019</v>
      </c>
      <c r="C203" s="2" t="s">
        <v>605</v>
      </c>
      <c r="D203" s="1">
        <v>112360</v>
      </c>
      <c r="E203" s="1" t="s">
        <v>642</v>
      </c>
      <c r="F203" s="1">
        <v>74207501</v>
      </c>
      <c r="G203" s="1" t="s">
        <v>10</v>
      </c>
      <c r="H203" s="2">
        <v>450</v>
      </c>
      <c r="I203" s="3"/>
      <c r="J203" s="3"/>
      <c r="K203" s="3"/>
      <c r="L203" s="3"/>
      <c r="M203" s="3"/>
      <c r="N203" s="3"/>
      <c r="O203" s="3"/>
      <c r="P203" s="3">
        <v>15</v>
      </c>
      <c r="Q203" s="3">
        <v>15</v>
      </c>
    </row>
    <row r="204" spans="1:17" x14ac:dyDescent="0.2">
      <c r="A204" s="1">
        <v>390018625</v>
      </c>
      <c r="B204" s="2">
        <v>3043</v>
      </c>
      <c r="C204" s="2" t="s">
        <v>605</v>
      </c>
      <c r="D204" s="1">
        <v>112375</v>
      </c>
      <c r="E204" s="1" t="s">
        <v>606</v>
      </c>
      <c r="F204" s="1">
        <v>74207501</v>
      </c>
      <c r="G204" s="1" t="s">
        <v>10</v>
      </c>
      <c r="H204" s="2">
        <v>859</v>
      </c>
      <c r="I204" s="3"/>
      <c r="J204" s="3"/>
      <c r="K204" s="3"/>
      <c r="L204" s="3"/>
      <c r="M204" s="3"/>
      <c r="N204" s="3"/>
      <c r="O204" s="3"/>
      <c r="P204" s="3">
        <v>29</v>
      </c>
      <c r="Q204" s="3"/>
    </row>
    <row r="205" spans="1:17" x14ac:dyDescent="0.2">
      <c r="A205" s="1">
        <v>390018625</v>
      </c>
      <c r="B205" s="2">
        <v>3043</v>
      </c>
      <c r="C205" s="2" t="s">
        <v>605</v>
      </c>
      <c r="D205" s="1">
        <v>112375</v>
      </c>
      <c r="E205" s="1" t="s">
        <v>606</v>
      </c>
      <c r="F205" s="1">
        <v>74207490</v>
      </c>
      <c r="G205" s="1" t="s">
        <v>11</v>
      </c>
      <c r="H205" s="2">
        <v>255</v>
      </c>
      <c r="I205" s="3"/>
      <c r="J205" s="3"/>
      <c r="K205" s="3"/>
      <c r="L205" s="3"/>
      <c r="M205" s="3"/>
      <c r="N205" s="3">
        <v>2</v>
      </c>
      <c r="O205" s="3"/>
      <c r="P205" s="3"/>
      <c r="Q205" s="3">
        <v>31</v>
      </c>
    </row>
    <row r="206" spans="1:17" x14ac:dyDescent="0.2">
      <c r="A206" s="1">
        <v>390018609</v>
      </c>
      <c r="B206" s="2">
        <v>3050</v>
      </c>
      <c r="C206" s="2" t="s">
        <v>527</v>
      </c>
      <c r="D206" s="1">
        <v>72587</v>
      </c>
      <c r="E206" s="1" t="s">
        <v>528</v>
      </c>
      <c r="F206" s="1">
        <v>74207501</v>
      </c>
      <c r="G206" s="1" t="s">
        <v>10</v>
      </c>
      <c r="H206" s="2">
        <v>269</v>
      </c>
      <c r="I206" s="3"/>
      <c r="J206" s="3"/>
      <c r="K206" s="3"/>
      <c r="L206" s="3"/>
      <c r="M206" s="3"/>
      <c r="N206" s="3"/>
      <c r="O206" s="3"/>
      <c r="P206" s="3">
        <v>9</v>
      </c>
      <c r="Q206" s="3">
        <v>9</v>
      </c>
    </row>
    <row r="207" spans="1:17" x14ac:dyDescent="0.2">
      <c r="A207" s="1">
        <v>390018317</v>
      </c>
      <c r="B207" s="2">
        <v>3060</v>
      </c>
      <c r="C207" s="2" t="s">
        <v>632</v>
      </c>
      <c r="D207" s="1">
        <v>104883</v>
      </c>
      <c r="E207" s="1" t="s">
        <v>633</v>
      </c>
      <c r="F207" s="1">
        <v>74207501</v>
      </c>
      <c r="G207" s="1" t="s">
        <v>10</v>
      </c>
      <c r="H207" s="2">
        <v>94</v>
      </c>
      <c r="I207" s="3">
        <v>1</v>
      </c>
      <c r="J207" s="3"/>
      <c r="K207" s="3"/>
      <c r="L207" s="3"/>
      <c r="M207" s="3"/>
      <c r="N207" s="3"/>
      <c r="O207" s="3"/>
      <c r="P207" s="3">
        <v>3</v>
      </c>
      <c r="Q207" s="3">
        <v>4</v>
      </c>
    </row>
    <row r="208" spans="1:17" x14ac:dyDescent="0.2">
      <c r="A208" s="1">
        <v>390018577</v>
      </c>
      <c r="B208" s="2">
        <v>3080</v>
      </c>
      <c r="C208" s="2" t="s">
        <v>646</v>
      </c>
      <c r="D208" s="1">
        <v>1928</v>
      </c>
      <c r="E208" s="1" t="s">
        <v>647</v>
      </c>
      <c r="F208" s="1">
        <v>74207624</v>
      </c>
      <c r="G208" s="1" t="s">
        <v>14</v>
      </c>
      <c r="H208" s="2">
        <v>10</v>
      </c>
      <c r="I208" s="3"/>
      <c r="J208" s="3">
        <v>1</v>
      </c>
      <c r="K208" s="3"/>
      <c r="L208" s="3"/>
      <c r="M208" s="3"/>
      <c r="N208" s="3"/>
      <c r="O208" s="3"/>
      <c r="P208" s="3"/>
      <c r="Q208" s="3"/>
    </row>
    <row r="209" spans="1:17" x14ac:dyDescent="0.2">
      <c r="A209" s="1">
        <v>390018577</v>
      </c>
      <c r="B209" s="2">
        <v>3080</v>
      </c>
      <c r="C209" s="2" t="s">
        <v>646</v>
      </c>
      <c r="D209" s="1">
        <v>1928</v>
      </c>
      <c r="E209" s="1" t="s">
        <v>647</v>
      </c>
      <c r="F209" s="1">
        <v>74207490</v>
      </c>
      <c r="G209" s="1" t="s">
        <v>11</v>
      </c>
      <c r="H209" s="2">
        <v>125</v>
      </c>
      <c r="I209" s="3"/>
      <c r="J209" s="3"/>
      <c r="K209" s="3"/>
      <c r="L209" s="3"/>
      <c r="M209" s="3"/>
      <c r="N209" s="3">
        <v>1</v>
      </c>
      <c r="O209" s="3"/>
      <c r="P209" s="3"/>
      <c r="Q209" s="3"/>
    </row>
    <row r="210" spans="1:17" x14ac:dyDescent="0.2">
      <c r="A210" s="1">
        <v>390018577</v>
      </c>
      <c r="B210" s="2">
        <v>3080</v>
      </c>
      <c r="C210" s="2" t="s">
        <v>646</v>
      </c>
      <c r="D210" s="1">
        <v>1928</v>
      </c>
      <c r="E210" s="1" t="s">
        <v>647</v>
      </c>
      <c r="F210" s="1">
        <v>74207501</v>
      </c>
      <c r="G210" s="1" t="s">
        <v>10</v>
      </c>
      <c r="H210" s="2">
        <v>301</v>
      </c>
      <c r="I210" s="3"/>
      <c r="J210" s="3"/>
      <c r="K210" s="3"/>
      <c r="L210" s="3"/>
      <c r="M210" s="3"/>
      <c r="N210" s="3"/>
      <c r="O210" s="3"/>
      <c r="P210" s="3">
        <v>10</v>
      </c>
      <c r="Q210" s="3">
        <v>12</v>
      </c>
    </row>
    <row r="211" spans="1:17" x14ac:dyDescent="0.2">
      <c r="A211" s="1">
        <v>390018306</v>
      </c>
      <c r="B211" s="2">
        <v>3112</v>
      </c>
      <c r="C211" s="2" t="s">
        <v>24</v>
      </c>
      <c r="D211" s="1">
        <v>112353</v>
      </c>
      <c r="E211" s="1" t="s">
        <v>591</v>
      </c>
      <c r="F211" s="1">
        <v>74207490</v>
      </c>
      <c r="G211" s="1" t="s">
        <v>11</v>
      </c>
      <c r="H211" s="2">
        <v>85</v>
      </c>
      <c r="I211" s="3"/>
      <c r="J211" s="3"/>
      <c r="K211" s="3"/>
      <c r="L211" s="3"/>
      <c r="M211" s="3"/>
      <c r="N211" s="3">
        <v>1</v>
      </c>
      <c r="O211" s="3"/>
      <c r="P211" s="3"/>
      <c r="Q211" s="3"/>
    </row>
    <row r="212" spans="1:17" x14ac:dyDescent="0.2">
      <c r="A212" s="1">
        <v>390018306</v>
      </c>
      <c r="B212" s="2">
        <v>3112</v>
      </c>
      <c r="C212" s="2" t="s">
        <v>24</v>
      </c>
      <c r="D212" s="1">
        <v>112353</v>
      </c>
      <c r="E212" s="1" t="s">
        <v>591</v>
      </c>
      <c r="F212" s="1">
        <v>74207501</v>
      </c>
      <c r="G212" s="1" t="s">
        <v>10</v>
      </c>
      <c r="H212" s="2">
        <v>544</v>
      </c>
      <c r="I212" s="3"/>
      <c r="J212" s="3"/>
      <c r="K212" s="3"/>
      <c r="L212" s="3"/>
      <c r="M212" s="3"/>
      <c r="N212" s="3"/>
      <c r="O212" s="3"/>
      <c r="P212" s="3">
        <v>18</v>
      </c>
      <c r="Q212" s="3">
        <v>19</v>
      </c>
    </row>
    <row r="213" spans="1:17" x14ac:dyDescent="0.2">
      <c r="A213" s="1">
        <v>390018321</v>
      </c>
      <c r="B213" s="2">
        <v>3116</v>
      </c>
      <c r="C213" s="2" t="s">
        <v>24</v>
      </c>
      <c r="D213" s="1">
        <v>106727</v>
      </c>
      <c r="E213" s="1" t="s">
        <v>411</v>
      </c>
      <c r="F213" s="1">
        <v>74207501</v>
      </c>
      <c r="G213" s="1" t="s">
        <v>10</v>
      </c>
      <c r="H213" s="2">
        <v>300</v>
      </c>
      <c r="I213" s="3"/>
      <c r="J213" s="3"/>
      <c r="K213" s="3"/>
      <c r="L213" s="3"/>
      <c r="M213" s="3"/>
      <c r="N213" s="3"/>
      <c r="O213" s="3"/>
      <c r="P213" s="3">
        <v>10</v>
      </c>
      <c r="Q213" s="3">
        <v>10</v>
      </c>
    </row>
    <row r="214" spans="1:17" x14ac:dyDescent="0.2">
      <c r="A214" s="1">
        <v>390018589</v>
      </c>
      <c r="B214" s="2">
        <v>3140</v>
      </c>
      <c r="C214" s="2" t="s">
        <v>448</v>
      </c>
      <c r="D214" s="1">
        <v>29314</v>
      </c>
      <c r="E214" s="1" t="s">
        <v>449</v>
      </c>
      <c r="F214" s="1">
        <v>74207501</v>
      </c>
      <c r="G214" s="1" t="s">
        <v>10</v>
      </c>
      <c r="H214" s="2">
        <v>347</v>
      </c>
      <c r="I214" s="3"/>
      <c r="J214" s="3">
        <v>1</v>
      </c>
      <c r="K214" s="3"/>
      <c r="L214" s="3"/>
      <c r="M214" s="3"/>
      <c r="N214" s="3"/>
      <c r="O214" s="3"/>
      <c r="P214" s="3">
        <v>11</v>
      </c>
      <c r="Q214" s="3"/>
    </row>
    <row r="215" spans="1:17" x14ac:dyDescent="0.2">
      <c r="A215" s="1">
        <v>390018589</v>
      </c>
      <c r="B215" s="2">
        <v>3140</v>
      </c>
      <c r="C215" s="2" t="s">
        <v>448</v>
      </c>
      <c r="D215" s="1">
        <v>29314</v>
      </c>
      <c r="E215" s="1" t="s">
        <v>449</v>
      </c>
      <c r="F215" s="1">
        <v>74207490</v>
      </c>
      <c r="G215" s="1" t="s">
        <v>11</v>
      </c>
      <c r="H215" s="2">
        <v>110</v>
      </c>
      <c r="I215" s="3"/>
      <c r="J215" s="3"/>
      <c r="K215" s="3"/>
      <c r="L215" s="3"/>
      <c r="M215" s="3"/>
      <c r="N215" s="3">
        <v>1</v>
      </c>
      <c r="O215" s="3"/>
      <c r="P215" s="3"/>
      <c r="Q215" s="3">
        <v>13</v>
      </c>
    </row>
    <row r="216" spans="1:17" x14ac:dyDescent="0.2">
      <c r="A216" s="1">
        <v>390018534</v>
      </c>
      <c r="B216" s="2">
        <v>3187</v>
      </c>
      <c r="C216" s="2" t="s">
        <v>149</v>
      </c>
      <c r="D216" s="1">
        <v>30734</v>
      </c>
      <c r="E216" s="1" t="s">
        <v>150</v>
      </c>
      <c r="F216" s="1">
        <v>74207490</v>
      </c>
      <c r="G216" s="1" t="s">
        <v>11</v>
      </c>
      <c r="H216" s="2">
        <v>82</v>
      </c>
      <c r="I216" s="3"/>
      <c r="J216" s="3"/>
      <c r="K216" s="3"/>
      <c r="L216" s="3"/>
      <c r="M216" s="3"/>
      <c r="N216" s="3">
        <v>1</v>
      </c>
      <c r="O216" s="3"/>
      <c r="P216" s="3"/>
      <c r="Q216" s="3"/>
    </row>
    <row r="217" spans="1:17" x14ac:dyDescent="0.2">
      <c r="A217" s="1">
        <v>390018534</v>
      </c>
      <c r="B217" s="2">
        <v>3187</v>
      </c>
      <c r="C217" s="2" t="s">
        <v>149</v>
      </c>
      <c r="D217" s="1">
        <v>30734</v>
      </c>
      <c r="E217" s="1" t="s">
        <v>150</v>
      </c>
      <c r="F217" s="1">
        <v>74207501</v>
      </c>
      <c r="G217" s="1" t="s">
        <v>10</v>
      </c>
      <c r="H217" s="2">
        <v>485</v>
      </c>
      <c r="I217" s="3"/>
      <c r="J217" s="3"/>
      <c r="K217" s="3"/>
      <c r="L217" s="3"/>
      <c r="M217" s="3"/>
      <c r="N217" s="3"/>
      <c r="O217" s="3"/>
      <c r="P217" s="3">
        <v>16</v>
      </c>
      <c r="Q217" s="3">
        <v>17</v>
      </c>
    </row>
    <row r="218" spans="1:17" x14ac:dyDescent="0.2">
      <c r="A218" s="1">
        <v>390018592</v>
      </c>
      <c r="B218" s="2">
        <v>3211</v>
      </c>
      <c r="C218" s="2" t="s">
        <v>159</v>
      </c>
      <c r="D218" s="1">
        <v>31435</v>
      </c>
      <c r="E218" s="1" t="s">
        <v>160</v>
      </c>
      <c r="F218" s="1">
        <v>74207490</v>
      </c>
      <c r="G218" s="1" t="s">
        <v>11</v>
      </c>
      <c r="H218" s="2">
        <v>10</v>
      </c>
      <c r="I218" s="3">
        <v>1</v>
      </c>
      <c r="J218" s="3"/>
      <c r="K218" s="3"/>
      <c r="L218" s="3"/>
      <c r="M218" s="3"/>
      <c r="N218" s="3"/>
      <c r="O218" s="3"/>
      <c r="P218" s="3"/>
      <c r="Q218" s="3"/>
    </row>
    <row r="219" spans="1:17" x14ac:dyDescent="0.2">
      <c r="A219" s="1">
        <v>390018592</v>
      </c>
      <c r="B219" s="2">
        <v>3211</v>
      </c>
      <c r="C219" s="2" t="s">
        <v>159</v>
      </c>
      <c r="D219" s="1">
        <v>31435</v>
      </c>
      <c r="E219" s="1" t="s">
        <v>160</v>
      </c>
      <c r="F219" s="1">
        <v>74207501</v>
      </c>
      <c r="G219" s="1" t="s">
        <v>10</v>
      </c>
      <c r="H219" s="2">
        <v>630</v>
      </c>
      <c r="I219" s="3"/>
      <c r="J219" s="3"/>
      <c r="K219" s="3"/>
      <c r="L219" s="3"/>
      <c r="M219" s="3"/>
      <c r="N219" s="3"/>
      <c r="O219" s="3"/>
      <c r="P219" s="3">
        <v>21</v>
      </c>
      <c r="Q219" s="3">
        <v>22</v>
      </c>
    </row>
    <row r="220" spans="1:17" x14ac:dyDescent="0.2">
      <c r="A220" s="1">
        <v>390018612</v>
      </c>
      <c r="B220" s="2">
        <v>3274</v>
      </c>
      <c r="C220" s="2" t="s">
        <v>592</v>
      </c>
      <c r="D220" s="1">
        <v>112354</v>
      </c>
      <c r="E220" s="1" t="s">
        <v>593</v>
      </c>
      <c r="F220" s="1">
        <v>74207501</v>
      </c>
      <c r="G220" s="1" t="s">
        <v>10</v>
      </c>
      <c r="H220" s="2">
        <v>627</v>
      </c>
      <c r="I220" s="3"/>
      <c r="J220" s="3"/>
      <c r="K220" s="3"/>
      <c r="L220" s="3"/>
      <c r="M220" s="3"/>
      <c r="N220" s="3"/>
      <c r="O220" s="3"/>
      <c r="P220" s="3">
        <v>21</v>
      </c>
      <c r="Q220" s="3"/>
    </row>
    <row r="221" spans="1:17" x14ac:dyDescent="0.2">
      <c r="A221" s="1">
        <v>390018612</v>
      </c>
      <c r="B221" s="2">
        <v>3274</v>
      </c>
      <c r="C221" s="2" t="s">
        <v>592</v>
      </c>
      <c r="D221" s="1">
        <v>112354</v>
      </c>
      <c r="E221" s="1" t="s">
        <v>593</v>
      </c>
      <c r="F221" s="1">
        <v>74207490</v>
      </c>
      <c r="G221" s="1" t="s">
        <v>11</v>
      </c>
      <c r="H221" s="2">
        <v>122</v>
      </c>
      <c r="I221" s="3"/>
      <c r="J221" s="3"/>
      <c r="K221" s="3"/>
      <c r="L221" s="3"/>
      <c r="M221" s="3"/>
      <c r="N221" s="3">
        <v>1</v>
      </c>
      <c r="O221" s="3"/>
      <c r="P221" s="3"/>
      <c r="Q221" s="3"/>
    </row>
    <row r="222" spans="1:17" x14ac:dyDescent="0.2">
      <c r="A222" s="1">
        <v>390018612</v>
      </c>
      <c r="B222" s="2">
        <v>3274</v>
      </c>
      <c r="C222" s="2" t="s">
        <v>592</v>
      </c>
      <c r="D222" s="1">
        <v>112354</v>
      </c>
      <c r="E222" s="1" t="s">
        <v>593</v>
      </c>
      <c r="F222" s="1">
        <v>74207624</v>
      </c>
      <c r="G222" s="1" t="s">
        <v>14</v>
      </c>
      <c r="H222" s="2">
        <v>6</v>
      </c>
      <c r="I222" s="3"/>
      <c r="J222" s="3">
        <v>1</v>
      </c>
      <c r="K222" s="3"/>
      <c r="L222" s="3"/>
      <c r="M222" s="3"/>
      <c r="N222" s="3"/>
      <c r="O222" s="3"/>
      <c r="P222" s="3"/>
      <c r="Q222" s="3">
        <v>23</v>
      </c>
    </row>
    <row r="223" spans="1:17" x14ac:dyDescent="0.2">
      <c r="A223" s="1">
        <v>390018546</v>
      </c>
      <c r="B223" s="2">
        <v>3300</v>
      </c>
      <c r="C223" s="2" t="s">
        <v>505</v>
      </c>
      <c r="D223" s="1">
        <v>12435</v>
      </c>
      <c r="E223" s="1" t="s">
        <v>506</v>
      </c>
      <c r="F223" s="1">
        <v>74207501</v>
      </c>
      <c r="G223" s="1" t="s">
        <v>10</v>
      </c>
      <c r="H223" s="2">
        <v>190</v>
      </c>
      <c r="I223" s="3"/>
      <c r="J223" s="3">
        <v>1</v>
      </c>
      <c r="K223" s="3"/>
      <c r="L223" s="3"/>
      <c r="M223" s="3"/>
      <c r="N223" s="3"/>
      <c r="O223" s="3"/>
      <c r="P223" s="3">
        <v>6</v>
      </c>
      <c r="Q223" s="3">
        <v>7</v>
      </c>
    </row>
    <row r="224" spans="1:17" x14ac:dyDescent="0.2">
      <c r="A224" s="1">
        <v>390018573</v>
      </c>
      <c r="B224" s="2">
        <v>3340</v>
      </c>
      <c r="C224" s="2" t="s">
        <v>553</v>
      </c>
      <c r="D224" s="1">
        <v>112358</v>
      </c>
      <c r="E224" s="1" t="s">
        <v>596</v>
      </c>
      <c r="F224" s="1">
        <v>74207501</v>
      </c>
      <c r="G224" s="1" t="s">
        <v>10</v>
      </c>
      <c r="H224" s="2">
        <v>210</v>
      </c>
      <c r="I224" s="3"/>
      <c r="J224" s="3"/>
      <c r="K224" s="3"/>
      <c r="L224" s="3"/>
      <c r="M224" s="3"/>
      <c r="N224" s="3"/>
      <c r="O224" s="3"/>
      <c r="P224" s="3">
        <v>7</v>
      </c>
      <c r="Q224" s="3"/>
    </row>
    <row r="225" spans="1:17" x14ac:dyDescent="0.2">
      <c r="A225" s="1">
        <v>390018673</v>
      </c>
      <c r="B225" s="2">
        <v>3403</v>
      </c>
      <c r="C225" s="2" t="s">
        <v>51</v>
      </c>
      <c r="D225" s="1">
        <v>106805</v>
      </c>
      <c r="E225" s="1" t="s">
        <v>52</v>
      </c>
      <c r="F225" s="1">
        <v>74207501</v>
      </c>
      <c r="G225" s="1" t="s">
        <v>10</v>
      </c>
      <c r="H225" s="2">
        <v>270</v>
      </c>
      <c r="I225" s="3"/>
      <c r="J225" s="3"/>
      <c r="K225" s="3"/>
      <c r="L225" s="3"/>
      <c r="M225" s="3"/>
      <c r="N225" s="3"/>
      <c r="O225" s="3"/>
      <c r="P225" s="3">
        <v>9</v>
      </c>
      <c r="Q225" s="3"/>
    </row>
    <row r="226" spans="1:17" x14ac:dyDescent="0.2">
      <c r="A226" s="1">
        <v>390018673</v>
      </c>
      <c r="B226" s="2">
        <v>3403</v>
      </c>
      <c r="C226" s="2" t="s">
        <v>51</v>
      </c>
      <c r="D226" s="1">
        <v>106805</v>
      </c>
      <c r="E226" s="1" t="s">
        <v>52</v>
      </c>
      <c r="F226" s="1">
        <v>74207490</v>
      </c>
      <c r="G226" s="1" t="s">
        <v>11</v>
      </c>
      <c r="H226" s="2">
        <v>73</v>
      </c>
      <c r="I226" s="3"/>
      <c r="J226" s="3"/>
      <c r="K226" s="3">
        <v>1</v>
      </c>
      <c r="L226" s="3"/>
      <c r="M226" s="3"/>
      <c r="N226" s="3"/>
      <c r="O226" s="3"/>
      <c r="P226" s="3"/>
      <c r="Q226" s="3"/>
    </row>
    <row r="227" spans="1:17" x14ac:dyDescent="0.2">
      <c r="A227" s="1">
        <v>390018673</v>
      </c>
      <c r="B227" s="2">
        <v>3403</v>
      </c>
      <c r="C227" s="2" t="s">
        <v>51</v>
      </c>
      <c r="D227" s="1">
        <v>106805</v>
      </c>
      <c r="E227" s="1" t="s">
        <v>52</v>
      </c>
      <c r="F227" s="1">
        <v>74207624</v>
      </c>
      <c r="G227" s="1" t="s">
        <v>14</v>
      </c>
      <c r="H227" s="2">
        <v>1</v>
      </c>
      <c r="I227" s="3"/>
      <c r="J227" s="3"/>
      <c r="K227" s="3"/>
      <c r="L227" s="3"/>
      <c r="M227" s="3"/>
      <c r="N227" s="3"/>
      <c r="O227" s="3"/>
      <c r="P227" s="3"/>
      <c r="Q227" s="3">
        <v>10</v>
      </c>
    </row>
    <row r="228" spans="1:17" x14ac:dyDescent="0.2">
      <c r="A228" s="1">
        <v>390018638</v>
      </c>
      <c r="B228" s="2">
        <v>3440</v>
      </c>
      <c r="C228" s="2" t="s">
        <v>18</v>
      </c>
      <c r="D228" s="1">
        <v>100595</v>
      </c>
      <c r="E228" s="1" t="s">
        <v>19</v>
      </c>
      <c r="F228" s="1">
        <v>74207501</v>
      </c>
      <c r="G228" s="1" t="s">
        <v>10</v>
      </c>
      <c r="H228" s="2">
        <v>264</v>
      </c>
      <c r="I228" s="3"/>
      <c r="J228" s="3"/>
      <c r="K228" s="3"/>
      <c r="L228" s="3"/>
      <c r="M228" s="3"/>
      <c r="N228" s="3"/>
      <c r="O228" s="3"/>
      <c r="P228" s="3">
        <v>8</v>
      </c>
      <c r="Q228" s="3"/>
    </row>
    <row r="229" spans="1:17" x14ac:dyDescent="0.2">
      <c r="A229" s="1">
        <v>390018638</v>
      </c>
      <c r="B229" s="2">
        <v>3440</v>
      </c>
      <c r="C229" s="2" t="s">
        <v>18</v>
      </c>
      <c r="D229" s="1">
        <v>100595</v>
      </c>
      <c r="E229" s="1" t="s">
        <v>19</v>
      </c>
      <c r="F229" s="1">
        <v>74207490</v>
      </c>
      <c r="G229" s="1" t="s">
        <v>11</v>
      </c>
      <c r="H229" s="2">
        <v>73</v>
      </c>
      <c r="I229" s="3"/>
      <c r="J229" s="3"/>
      <c r="K229" s="3"/>
      <c r="L229" s="3"/>
      <c r="M229" s="3"/>
      <c r="N229" s="3">
        <v>1</v>
      </c>
      <c r="O229" s="3"/>
      <c r="P229" s="3"/>
      <c r="Q229" s="3">
        <v>9</v>
      </c>
    </row>
    <row r="230" spans="1:17" x14ac:dyDescent="0.2">
      <c r="A230" s="1">
        <v>390018481</v>
      </c>
      <c r="B230" s="2">
        <v>3480</v>
      </c>
      <c r="C230" s="2" t="s">
        <v>135</v>
      </c>
      <c r="D230" s="1">
        <v>29074</v>
      </c>
      <c r="E230" s="1" t="s">
        <v>136</v>
      </c>
      <c r="F230" s="1">
        <v>74207501</v>
      </c>
      <c r="G230" s="1" t="s">
        <v>10</v>
      </c>
      <c r="H230" s="2">
        <v>121</v>
      </c>
      <c r="I230" s="3">
        <v>1</v>
      </c>
      <c r="J230" s="3"/>
      <c r="K230" s="3"/>
      <c r="L230" s="3"/>
      <c r="M230" s="3"/>
      <c r="N230" s="3"/>
      <c r="O230" s="3"/>
      <c r="P230" s="3">
        <v>4</v>
      </c>
      <c r="Q230" s="3">
        <v>5</v>
      </c>
    </row>
    <row r="231" spans="1:17" x14ac:dyDescent="0.2">
      <c r="A231" s="1">
        <v>390018533</v>
      </c>
      <c r="B231" s="2">
        <v>3510</v>
      </c>
      <c r="C231" s="2" t="s">
        <v>383</v>
      </c>
      <c r="D231" s="1">
        <v>32151</v>
      </c>
      <c r="E231" s="1" t="s">
        <v>384</v>
      </c>
      <c r="F231" s="1">
        <v>74207501</v>
      </c>
      <c r="G231" s="1" t="s">
        <v>10</v>
      </c>
      <c r="H231" s="2">
        <v>311</v>
      </c>
      <c r="I231" s="3"/>
      <c r="J231" s="3"/>
      <c r="K231" s="3"/>
      <c r="L231" s="3"/>
      <c r="M231" s="3"/>
      <c r="N231" s="3"/>
      <c r="O231" s="3"/>
      <c r="P231" s="3">
        <v>10</v>
      </c>
      <c r="Q231" s="3"/>
    </row>
    <row r="232" spans="1:17" x14ac:dyDescent="0.2">
      <c r="A232" s="1">
        <v>390018533</v>
      </c>
      <c r="B232" s="2">
        <v>3510</v>
      </c>
      <c r="C232" s="2" t="s">
        <v>383</v>
      </c>
      <c r="D232" s="1">
        <v>32151</v>
      </c>
      <c r="E232" s="1" t="s">
        <v>384</v>
      </c>
      <c r="F232" s="1">
        <v>74207490</v>
      </c>
      <c r="G232" s="1" t="s">
        <v>11</v>
      </c>
      <c r="H232" s="2">
        <v>32</v>
      </c>
      <c r="I232" s="3"/>
      <c r="J232" s="3">
        <v>1</v>
      </c>
      <c r="K232" s="3"/>
      <c r="L232" s="3"/>
      <c r="M232" s="3"/>
      <c r="N232" s="3"/>
      <c r="O232" s="3"/>
      <c r="P232" s="3"/>
      <c r="Q232" s="3">
        <v>11</v>
      </c>
    </row>
    <row r="233" spans="1:17" x14ac:dyDescent="0.2">
      <c r="A233" s="1">
        <v>390018292</v>
      </c>
      <c r="B233" s="2">
        <v>3520</v>
      </c>
      <c r="C233" s="2" t="s">
        <v>259</v>
      </c>
      <c r="D233" s="1">
        <v>79897</v>
      </c>
      <c r="E233" s="1" t="s">
        <v>260</v>
      </c>
      <c r="F233" s="1">
        <v>74207501</v>
      </c>
      <c r="G233" s="1" t="s">
        <v>10</v>
      </c>
      <c r="H233" s="2">
        <v>55</v>
      </c>
      <c r="I233" s="3"/>
      <c r="J233" s="3"/>
      <c r="K233" s="3"/>
      <c r="L233" s="3"/>
      <c r="M233" s="3"/>
      <c r="N233" s="3"/>
      <c r="O233" s="3"/>
      <c r="P233" s="3">
        <v>2</v>
      </c>
      <c r="Q233" s="3">
        <v>2</v>
      </c>
    </row>
    <row r="234" spans="1:17" x14ac:dyDescent="0.2">
      <c r="A234" s="1">
        <v>390018689</v>
      </c>
      <c r="B234" s="2">
        <v>3531</v>
      </c>
      <c r="C234" s="2" t="s">
        <v>636</v>
      </c>
      <c r="D234" s="1">
        <v>105134</v>
      </c>
      <c r="E234" s="1" t="s">
        <v>637</v>
      </c>
      <c r="F234" s="1">
        <v>74207501</v>
      </c>
      <c r="G234" s="1" t="s">
        <v>10</v>
      </c>
      <c r="H234" s="2">
        <v>85</v>
      </c>
      <c r="I234" s="3"/>
      <c r="J234" s="3"/>
      <c r="K234" s="3"/>
      <c r="L234" s="3"/>
      <c r="M234" s="3"/>
      <c r="N234" s="3"/>
      <c r="O234" s="3"/>
      <c r="P234" s="3">
        <v>3</v>
      </c>
      <c r="Q234" s="3"/>
    </row>
    <row r="235" spans="1:17" x14ac:dyDescent="0.2">
      <c r="A235" s="1">
        <v>390018689</v>
      </c>
      <c r="B235" s="2">
        <v>3531</v>
      </c>
      <c r="C235" s="2" t="s">
        <v>636</v>
      </c>
      <c r="D235" s="1">
        <v>105134</v>
      </c>
      <c r="E235" s="1" t="s">
        <v>637</v>
      </c>
      <c r="F235" s="1">
        <v>74207490</v>
      </c>
      <c r="G235" s="1" t="s">
        <v>11</v>
      </c>
      <c r="H235" s="2">
        <v>25</v>
      </c>
      <c r="I235" s="3"/>
      <c r="J235" s="3"/>
      <c r="K235" s="3"/>
      <c r="L235" s="3"/>
      <c r="M235" s="3"/>
      <c r="N235" s="3"/>
      <c r="O235" s="3"/>
      <c r="P235" s="3"/>
      <c r="Q235" s="3">
        <v>3</v>
      </c>
    </row>
    <row r="236" spans="1:17" x14ac:dyDescent="0.2">
      <c r="A236" s="1">
        <v>390018619</v>
      </c>
      <c r="B236" s="2">
        <v>3536</v>
      </c>
      <c r="C236" s="2" t="s">
        <v>286</v>
      </c>
      <c r="D236" s="1">
        <v>85134</v>
      </c>
      <c r="E236" s="1" t="s">
        <v>287</v>
      </c>
      <c r="F236" s="1">
        <v>74207490</v>
      </c>
      <c r="G236" s="1" t="s">
        <v>11</v>
      </c>
      <c r="H236" s="2">
        <v>33</v>
      </c>
      <c r="I236" s="3"/>
      <c r="J236" s="3">
        <v>1</v>
      </c>
      <c r="K236" s="3"/>
      <c r="L236" s="3"/>
      <c r="M236" s="3"/>
      <c r="N236" s="3"/>
      <c r="O236" s="3"/>
      <c r="P236" s="3"/>
      <c r="Q236" s="3"/>
    </row>
    <row r="237" spans="1:17" x14ac:dyDescent="0.2">
      <c r="A237" s="1">
        <v>390018619</v>
      </c>
      <c r="B237" s="2">
        <v>3536</v>
      </c>
      <c r="C237" s="2" t="s">
        <v>286</v>
      </c>
      <c r="D237" s="1">
        <v>85134</v>
      </c>
      <c r="E237" s="1" t="s">
        <v>287</v>
      </c>
      <c r="F237" s="1">
        <v>74207501</v>
      </c>
      <c r="G237" s="1" t="s">
        <v>10</v>
      </c>
      <c r="H237" s="2">
        <v>32</v>
      </c>
      <c r="I237" s="3"/>
      <c r="J237" s="3"/>
      <c r="K237" s="3"/>
      <c r="L237" s="3"/>
      <c r="M237" s="3"/>
      <c r="N237" s="3"/>
      <c r="O237" s="3"/>
      <c r="P237" s="3">
        <v>1</v>
      </c>
      <c r="Q237" s="3">
        <v>2</v>
      </c>
    </row>
    <row r="238" spans="1:17" x14ac:dyDescent="0.2">
      <c r="A238" s="1">
        <v>390018303</v>
      </c>
      <c r="B238" s="2">
        <v>3539</v>
      </c>
      <c r="C238" s="2" t="s">
        <v>119</v>
      </c>
      <c r="D238" s="1">
        <v>28217</v>
      </c>
      <c r="E238" s="1" t="s">
        <v>120</v>
      </c>
      <c r="F238" s="1">
        <v>74207501</v>
      </c>
      <c r="G238" s="1" t="s">
        <v>10</v>
      </c>
      <c r="H238" s="2">
        <v>16</v>
      </c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">
      <c r="A239" s="1">
        <v>390018303</v>
      </c>
      <c r="B239" s="2">
        <v>3539</v>
      </c>
      <c r="C239" s="2" t="s">
        <v>119</v>
      </c>
      <c r="D239" s="1">
        <v>28217</v>
      </c>
      <c r="E239" s="1" t="s">
        <v>120</v>
      </c>
      <c r="F239" s="1">
        <v>74207490</v>
      </c>
      <c r="G239" s="1" t="s">
        <v>11</v>
      </c>
      <c r="H239" s="2">
        <v>10</v>
      </c>
      <c r="I239" s="3"/>
      <c r="J239" s="3"/>
      <c r="K239" s="3">
        <v>1</v>
      </c>
      <c r="L239" s="3"/>
      <c r="M239" s="3"/>
      <c r="N239" s="3"/>
      <c r="O239" s="3"/>
      <c r="P239" s="3"/>
      <c r="Q239" s="3">
        <v>1</v>
      </c>
    </row>
    <row r="240" spans="1:17" x14ac:dyDescent="0.2">
      <c r="A240" s="1">
        <v>390018398</v>
      </c>
      <c r="B240" s="2">
        <v>3540</v>
      </c>
      <c r="C240" s="2" t="s">
        <v>117</v>
      </c>
      <c r="D240" s="1">
        <v>28118</v>
      </c>
      <c r="E240" s="1" t="s">
        <v>118</v>
      </c>
      <c r="F240" s="1">
        <v>74207490</v>
      </c>
      <c r="G240" s="1" t="s">
        <v>11</v>
      </c>
      <c r="H240" s="2">
        <v>30</v>
      </c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">
      <c r="A241" s="1">
        <v>390018398</v>
      </c>
      <c r="B241" s="2">
        <v>3540</v>
      </c>
      <c r="C241" s="2" t="s">
        <v>117</v>
      </c>
      <c r="D241" s="1">
        <v>28118</v>
      </c>
      <c r="E241" s="1" t="s">
        <v>118</v>
      </c>
      <c r="F241" s="1">
        <v>74207501</v>
      </c>
      <c r="G241" s="1" t="s">
        <v>10</v>
      </c>
      <c r="H241" s="2">
        <v>45</v>
      </c>
      <c r="I241" s="3"/>
      <c r="J241" s="3"/>
      <c r="K241" s="3"/>
      <c r="L241" s="3"/>
      <c r="M241" s="3"/>
      <c r="N241" s="3"/>
      <c r="O241" s="3"/>
      <c r="P241" s="3">
        <v>2</v>
      </c>
      <c r="Q241" s="3">
        <v>2</v>
      </c>
    </row>
    <row r="242" spans="1:17" x14ac:dyDescent="0.2">
      <c r="A242" s="1">
        <v>390018417</v>
      </c>
      <c r="B242" s="2">
        <v>3550</v>
      </c>
      <c r="C242" s="2" t="s">
        <v>180</v>
      </c>
      <c r="D242" s="1">
        <v>37093</v>
      </c>
      <c r="E242" s="1" t="s">
        <v>181</v>
      </c>
      <c r="F242" s="1">
        <v>74207490</v>
      </c>
      <c r="G242" s="1" t="s">
        <v>11</v>
      </c>
      <c r="H242" s="2">
        <v>30</v>
      </c>
      <c r="I242" s="3">
        <v>1</v>
      </c>
      <c r="J242" s="3"/>
      <c r="K242" s="3"/>
      <c r="L242" s="3"/>
      <c r="M242" s="3"/>
      <c r="N242" s="3"/>
      <c r="O242" s="3"/>
      <c r="P242" s="3"/>
      <c r="Q242" s="3"/>
    </row>
    <row r="243" spans="1:17" x14ac:dyDescent="0.2">
      <c r="A243" s="1">
        <v>390018417</v>
      </c>
      <c r="B243" s="2">
        <v>3550</v>
      </c>
      <c r="C243" s="2" t="s">
        <v>180</v>
      </c>
      <c r="D243" s="1">
        <v>37093</v>
      </c>
      <c r="E243" s="1" t="s">
        <v>181</v>
      </c>
      <c r="F243" s="1">
        <v>74207501</v>
      </c>
      <c r="G243" s="1" t="s">
        <v>10</v>
      </c>
      <c r="H243" s="2">
        <v>55</v>
      </c>
      <c r="I243" s="3"/>
      <c r="J243" s="3"/>
      <c r="K243" s="3"/>
      <c r="L243" s="3"/>
      <c r="M243" s="3"/>
      <c r="N243" s="3"/>
      <c r="O243" s="3"/>
      <c r="P243" s="3">
        <v>2</v>
      </c>
      <c r="Q243" s="3">
        <v>3</v>
      </c>
    </row>
    <row r="244" spans="1:17" x14ac:dyDescent="0.2">
      <c r="A244" s="1">
        <v>390018501</v>
      </c>
      <c r="B244" s="2">
        <v>3560</v>
      </c>
      <c r="C244" s="2" t="s">
        <v>444</v>
      </c>
      <c r="D244" s="1">
        <v>70797</v>
      </c>
      <c r="E244" s="1" t="s">
        <v>445</v>
      </c>
      <c r="F244" s="1">
        <v>74207490</v>
      </c>
      <c r="G244" s="1" t="s">
        <v>11</v>
      </c>
      <c r="H244" s="2">
        <v>10</v>
      </c>
      <c r="I244" s="3">
        <v>1</v>
      </c>
      <c r="J244" s="3"/>
      <c r="K244" s="3"/>
      <c r="L244" s="3"/>
      <c r="M244" s="3"/>
      <c r="N244" s="3"/>
      <c r="O244" s="3"/>
      <c r="P244" s="3"/>
      <c r="Q244" s="3"/>
    </row>
    <row r="245" spans="1:17" x14ac:dyDescent="0.2">
      <c r="A245" s="1">
        <v>390018501</v>
      </c>
      <c r="B245" s="2">
        <v>3560</v>
      </c>
      <c r="C245" s="2" t="s">
        <v>444</v>
      </c>
      <c r="D245" s="1">
        <v>70797</v>
      </c>
      <c r="E245" s="1" t="s">
        <v>445</v>
      </c>
      <c r="F245" s="1">
        <v>74207501</v>
      </c>
      <c r="G245" s="1" t="s">
        <v>10</v>
      </c>
      <c r="H245" s="2">
        <v>26</v>
      </c>
      <c r="I245" s="3"/>
      <c r="J245" s="3"/>
      <c r="K245" s="3"/>
      <c r="L245" s="3"/>
      <c r="M245" s="3"/>
      <c r="N245" s="3"/>
      <c r="O245" s="3"/>
      <c r="P245" s="3">
        <v>1</v>
      </c>
      <c r="Q245" s="3">
        <v>2</v>
      </c>
    </row>
    <row r="246" spans="1:17" x14ac:dyDescent="0.2">
      <c r="A246" s="1">
        <v>390018334</v>
      </c>
      <c r="B246" s="2">
        <v>3570</v>
      </c>
      <c r="C246" s="2" t="s">
        <v>398</v>
      </c>
      <c r="D246" s="1">
        <v>87247</v>
      </c>
      <c r="E246" s="1" t="s">
        <v>399</v>
      </c>
      <c r="F246" s="1">
        <v>74207490</v>
      </c>
      <c r="G246" s="1" t="s">
        <v>11</v>
      </c>
      <c r="H246" s="2">
        <v>60</v>
      </c>
      <c r="I246" s="3"/>
      <c r="J246" s="3">
        <v>1</v>
      </c>
      <c r="K246" s="3"/>
      <c r="L246" s="3"/>
      <c r="M246" s="3"/>
      <c r="N246" s="3"/>
      <c r="O246" s="3"/>
      <c r="P246" s="3"/>
      <c r="Q246" s="3"/>
    </row>
    <row r="247" spans="1:17" x14ac:dyDescent="0.2">
      <c r="A247" s="1">
        <v>390018334</v>
      </c>
      <c r="B247" s="2">
        <v>3570</v>
      </c>
      <c r="C247" s="2" t="s">
        <v>398</v>
      </c>
      <c r="D247" s="1">
        <v>87247</v>
      </c>
      <c r="E247" s="1" t="s">
        <v>399</v>
      </c>
      <c r="F247" s="1">
        <v>74207501</v>
      </c>
      <c r="G247" s="1" t="s">
        <v>10</v>
      </c>
      <c r="H247" s="2">
        <v>85</v>
      </c>
      <c r="I247" s="3"/>
      <c r="J247" s="3"/>
      <c r="K247" s="3"/>
      <c r="L247" s="3"/>
      <c r="M247" s="3"/>
      <c r="N247" s="3"/>
      <c r="O247" s="3"/>
      <c r="P247" s="3">
        <v>3</v>
      </c>
      <c r="Q247" s="3">
        <v>4</v>
      </c>
    </row>
    <row r="248" spans="1:17" x14ac:dyDescent="0.2">
      <c r="A248" s="1">
        <v>390018649</v>
      </c>
      <c r="B248" s="2">
        <v>3580</v>
      </c>
      <c r="C248" s="2" t="s">
        <v>216</v>
      </c>
      <c r="D248" s="1">
        <v>59501</v>
      </c>
      <c r="E248" s="1" t="s">
        <v>217</v>
      </c>
      <c r="F248" s="1">
        <v>74207490</v>
      </c>
      <c r="G248" s="1" t="s">
        <v>11</v>
      </c>
      <c r="H248" s="2">
        <v>40</v>
      </c>
      <c r="I248" s="3"/>
      <c r="J248" s="3">
        <v>1</v>
      </c>
      <c r="K248" s="3"/>
      <c r="L248" s="3"/>
      <c r="M248" s="3"/>
      <c r="N248" s="3"/>
      <c r="O248" s="3"/>
      <c r="P248" s="3"/>
      <c r="Q248" s="3"/>
    </row>
    <row r="249" spans="1:17" x14ac:dyDescent="0.2">
      <c r="A249" s="1">
        <v>390018649</v>
      </c>
      <c r="B249" s="2">
        <v>3580</v>
      </c>
      <c r="C249" s="2" t="s">
        <v>216</v>
      </c>
      <c r="D249" s="1">
        <v>59501</v>
      </c>
      <c r="E249" s="1" t="s">
        <v>217</v>
      </c>
      <c r="F249" s="1">
        <v>74207501</v>
      </c>
      <c r="G249" s="1" t="s">
        <v>10</v>
      </c>
      <c r="H249" s="2">
        <v>75</v>
      </c>
      <c r="I249" s="3"/>
      <c r="J249" s="3"/>
      <c r="K249" s="3"/>
      <c r="L249" s="3"/>
      <c r="M249" s="3"/>
      <c r="N249" s="3"/>
      <c r="O249" s="3"/>
      <c r="P249" s="3">
        <v>3</v>
      </c>
      <c r="Q249" s="3"/>
    </row>
    <row r="250" spans="1:17" x14ac:dyDescent="0.2">
      <c r="A250" s="1">
        <v>390018649</v>
      </c>
      <c r="B250" s="2">
        <v>3580</v>
      </c>
      <c r="C250" s="2" t="s">
        <v>216</v>
      </c>
      <c r="D250" s="1">
        <v>59501</v>
      </c>
      <c r="E250" s="1" t="s">
        <v>217</v>
      </c>
      <c r="F250" s="1">
        <v>74207624</v>
      </c>
      <c r="G250" s="1" t="s">
        <v>14</v>
      </c>
      <c r="H250" s="2">
        <v>1</v>
      </c>
      <c r="I250" s="3"/>
      <c r="J250" s="3"/>
      <c r="K250" s="3"/>
      <c r="L250" s="3"/>
      <c r="M250" s="3"/>
      <c r="N250" s="3"/>
      <c r="O250" s="3"/>
      <c r="P250" s="3"/>
      <c r="Q250" s="3">
        <v>4</v>
      </c>
    </row>
    <row r="251" spans="1:17" x14ac:dyDescent="0.2">
      <c r="A251" s="1">
        <v>390018642</v>
      </c>
      <c r="B251" s="2">
        <v>3616</v>
      </c>
      <c r="C251" s="2" t="s">
        <v>570</v>
      </c>
      <c r="D251" s="1">
        <v>27953</v>
      </c>
      <c r="E251" s="1" t="s">
        <v>571</v>
      </c>
      <c r="F251" s="1">
        <v>74207490</v>
      </c>
      <c r="G251" s="1" t="s">
        <v>11</v>
      </c>
      <c r="H251" s="2">
        <v>84</v>
      </c>
      <c r="I251" s="3"/>
      <c r="J251" s="3"/>
      <c r="K251" s="3">
        <v>1</v>
      </c>
      <c r="L251" s="3"/>
      <c r="M251" s="3"/>
      <c r="N251" s="3"/>
      <c r="O251" s="3"/>
      <c r="P251" s="3"/>
      <c r="Q251" s="3"/>
    </row>
    <row r="252" spans="1:17" x14ac:dyDescent="0.2">
      <c r="A252" s="1">
        <v>390018642</v>
      </c>
      <c r="B252" s="2">
        <v>3616</v>
      </c>
      <c r="C252" s="2" t="s">
        <v>570</v>
      </c>
      <c r="D252" s="1">
        <v>27953</v>
      </c>
      <c r="E252" s="1" t="s">
        <v>571</v>
      </c>
      <c r="F252" s="1">
        <v>74207501</v>
      </c>
      <c r="G252" s="1" t="s">
        <v>10</v>
      </c>
      <c r="H252" s="2">
        <v>407</v>
      </c>
      <c r="I252" s="3"/>
      <c r="J252" s="3"/>
      <c r="K252" s="3"/>
      <c r="L252" s="3"/>
      <c r="M252" s="3"/>
      <c r="N252" s="3"/>
      <c r="O252" s="3"/>
      <c r="P252" s="3">
        <v>13</v>
      </c>
      <c r="Q252" s="3">
        <v>14</v>
      </c>
    </row>
    <row r="253" spans="1:17" x14ac:dyDescent="0.2">
      <c r="A253" s="1">
        <v>390018304</v>
      </c>
      <c r="B253" s="2">
        <v>3630</v>
      </c>
      <c r="C253" s="2" t="s">
        <v>634</v>
      </c>
      <c r="D253" s="1">
        <v>103766</v>
      </c>
      <c r="E253" s="1" t="s">
        <v>635</v>
      </c>
      <c r="F253" s="1">
        <v>74207501</v>
      </c>
      <c r="G253" s="1" t="s">
        <v>10</v>
      </c>
      <c r="H253" s="2">
        <v>35</v>
      </c>
      <c r="I253" s="3">
        <v>1</v>
      </c>
      <c r="J253" s="3"/>
      <c r="K253" s="3"/>
      <c r="L253" s="3"/>
      <c r="M253" s="3"/>
      <c r="N253" s="3"/>
      <c r="O253" s="3"/>
      <c r="P253" s="3">
        <v>1</v>
      </c>
      <c r="Q253" s="3">
        <v>2</v>
      </c>
    </row>
    <row r="254" spans="1:17" x14ac:dyDescent="0.2">
      <c r="A254" s="1">
        <v>390018487</v>
      </c>
      <c r="B254" s="2">
        <v>3660</v>
      </c>
      <c r="C254" s="2" t="s">
        <v>609</v>
      </c>
      <c r="D254" s="1">
        <v>112379</v>
      </c>
      <c r="E254" s="1" t="s">
        <v>610</v>
      </c>
      <c r="F254" s="1">
        <v>74207501</v>
      </c>
      <c r="G254" s="1" t="s">
        <v>10</v>
      </c>
      <c r="H254" s="2">
        <v>84</v>
      </c>
      <c r="I254" s="3"/>
      <c r="J254" s="3"/>
      <c r="K254" s="3"/>
      <c r="L254" s="3"/>
      <c r="M254" s="3"/>
      <c r="N254" s="3"/>
      <c r="O254" s="3"/>
      <c r="P254" s="3">
        <v>3</v>
      </c>
      <c r="Q254" s="3"/>
    </row>
    <row r="255" spans="1:17" x14ac:dyDescent="0.2">
      <c r="A255" s="1">
        <v>390018487</v>
      </c>
      <c r="B255" s="2">
        <v>3660</v>
      </c>
      <c r="C255" s="2" t="s">
        <v>609</v>
      </c>
      <c r="D255" s="1">
        <v>112379</v>
      </c>
      <c r="E255" s="1" t="s">
        <v>610</v>
      </c>
      <c r="F255" s="1">
        <v>74207624</v>
      </c>
      <c r="G255" s="1" t="s">
        <v>14</v>
      </c>
      <c r="H255" s="2">
        <v>1</v>
      </c>
      <c r="I255" s="3"/>
      <c r="J255" s="3"/>
      <c r="K255" s="3"/>
      <c r="L255" s="3"/>
      <c r="M255" s="3"/>
      <c r="N255" s="3"/>
      <c r="O255" s="3"/>
      <c r="P255" s="3"/>
      <c r="Q255" s="3">
        <v>3</v>
      </c>
    </row>
    <row r="256" spans="1:17" x14ac:dyDescent="0.2">
      <c r="A256" s="1">
        <v>390018661</v>
      </c>
      <c r="B256" s="2">
        <v>3674</v>
      </c>
      <c r="C256" s="2" t="s">
        <v>65</v>
      </c>
      <c r="D256" s="1">
        <v>1226</v>
      </c>
      <c r="E256" s="1" t="s">
        <v>66</v>
      </c>
      <c r="F256" s="1">
        <v>74207490</v>
      </c>
      <c r="G256" s="1" t="s">
        <v>11</v>
      </c>
      <c r="H256" s="2">
        <v>120</v>
      </c>
      <c r="I256" s="3"/>
      <c r="J256" s="3"/>
      <c r="K256" s="3"/>
      <c r="L256" s="3"/>
      <c r="M256" s="3"/>
      <c r="N256" s="3">
        <v>1</v>
      </c>
      <c r="O256" s="3"/>
      <c r="P256" s="3"/>
      <c r="Q256" s="3"/>
    </row>
    <row r="257" spans="1:17" x14ac:dyDescent="0.2">
      <c r="A257" s="1">
        <v>390018661</v>
      </c>
      <c r="B257" s="2">
        <v>3674</v>
      </c>
      <c r="C257" s="2" t="s">
        <v>65</v>
      </c>
      <c r="D257" s="1">
        <v>1226</v>
      </c>
      <c r="E257" s="1" t="s">
        <v>66</v>
      </c>
      <c r="F257" s="1">
        <v>74207501</v>
      </c>
      <c r="G257" s="1" t="s">
        <v>10</v>
      </c>
      <c r="H257" s="2">
        <v>198</v>
      </c>
      <c r="I257" s="3"/>
      <c r="J257" s="3"/>
      <c r="K257" s="3"/>
      <c r="L257" s="3"/>
      <c r="M257" s="3"/>
      <c r="N257" s="3"/>
      <c r="O257" s="3"/>
      <c r="P257" s="3">
        <v>7</v>
      </c>
      <c r="Q257" s="3">
        <v>8</v>
      </c>
    </row>
    <row r="258" spans="1:17" x14ac:dyDescent="0.2">
      <c r="A258" s="1">
        <v>390018575</v>
      </c>
      <c r="B258" s="2">
        <v>3692</v>
      </c>
      <c r="C258" s="2" t="s">
        <v>491</v>
      </c>
      <c r="D258" s="1">
        <v>10108</v>
      </c>
      <c r="E258" s="1" t="s">
        <v>492</v>
      </c>
      <c r="F258" s="1">
        <v>74207501</v>
      </c>
      <c r="G258" s="1" t="s">
        <v>10</v>
      </c>
      <c r="H258" s="2">
        <v>22</v>
      </c>
      <c r="I258" s="3"/>
      <c r="J258" s="3"/>
      <c r="K258" s="3"/>
      <c r="L258" s="3"/>
      <c r="M258" s="3"/>
      <c r="N258" s="3"/>
      <c r="O258" s="3"/>
      <c r="P258" s="3">
        <v>1</v>
      </c>
      <c r="Q258" s="3"/>
    </row>
    <row r="259" spans="1:17" x14ac:dyDescent="0.2">
      <c r="A259" s="1">
        <v>390018575</v>
      </c>
      <c r="B259" s="2">
        <v>3692</v>
      </c>
      <c r="C259" s="2" t="s">
        <v>491</v>
      </c>
      <c r="D259" s="1">
        <v>10108</v>
      </c>
      <c r="E259" s="1" t="s">
        <v>492</v>
      </c>
      <c r="F259" s="1">
        <v>74207490</v>
      </c>
      <c r="G259" s="1" t="s">
        <v>11</v>
      </c>
      <c r="H259" s="2">
        <v>20</v>
      </c>
      <c r="I259" s="3"/>
      <c r="J259" s="3"/>
      <c r="K259" s="3"/>
      <c r="L259" s="3"/>
      <c r="M259" s="3"/>
      <c r="N259" s="3"/>
      <c r="O259" s="3"/>
      <c r="P259" s="3"/>
      <c r="Q259" s="3">
        <v>1</v>
      </c>
    </row>
    <row r="260" spans="1:17" x14ac:dyDescent="0.2">
      <c r="A260" s="1">
        <v>390018388</v>
      </c>
      <c r="B260" s="2">
        <v>3710</v>
      </c>
      <c r="C260" s="2" t="s">
        <v>63</v>
      </c>
      <c r="D260" s="1">
        <v>112364</v>
      </c>
      <c r="E260" s="1" t="s">
        <v>599</v>
      </c>
      <c r="F260" s="1">
        <v>74207501</v>
      </c>
      <c r="G260" s="1" t="s">
        <v>10</v>
      </c>
      <c r="H260" s="2">
        <v>205</v>
      </c>
      <c r="I260" s="3"/>
      <c r="J260" s="3"/>
      <c r="K260" s="3"/>
      <c r="L260" s="3"/>
      <c r="M260" s="3"/>
      <c r="N260" s="3"/>
      <c r="O260" s="3"/>
      <c r="P260" s="3">
        <v>7</v>
      </c>
      <c r="Q260" s="3">
        <v>7</v>
      </c>
    </row>
    <row r="261" spans="1:17" x14ac:dyDescent="0.2">
      <c r="A261" s="1">
        <v>390018571</v>
      </c>
      <c r="B261" s="2">
        <v>3730</v>
      </c>
      <c r="C261" s="2" t="s">
        <v>63</v>
      </c>
      <c r="D261" s="1">
        <v>12203</v>
      </c>
      <c r="E261" s="1" t="s">
        <v>64</v>
      </c>
      <c r="F261" s="1">
        <v>74207624</v>
      </c>
      <c r="G261" s="1" t="s">
        <v>14</v>
      </c>
      <c r="H261" s="2">
        <v>20</v>
      </c>
      <c r="I261" s="3"/>
      <c r="J261" s="3"/>
      <c r="K261" s="3"/>
      <c r="L261" s="3"/>
      <c r="M261" s="3"/>
      <c r="N261" s="3"/>
      <c r="O261" s="3">
        <v>1</v>
      </c>
      <c r="P261" s="3"/>
      <c r="Q261" s="3"/>
    </row>
    <row r="262" spans="1:17" x14ac:dyDescent="0.2">
      <c r="A262" s="1">
        <v>390018571</v>
      </c>
      <c r="B262" s="2">
        <v>3730</v>
      </c>
      <c r="C262" s="2" t="s">
        <v>63</v>
      </c>
      <c r="D262" s="1">
        <v>12203</v>
      </c>
      <c r="E262" s="1" t="s">
        <v>64</v>
      </c>
      <c r="F262" s="1">
        <v>74207501</v>
      </c>
      <c r="G262" s="1" t="s">
        <v>10</v>
      </c>
      <c r="H262" s="2">
        <v>542</v>
      </c>
      <c r="I262" s="3"/>
      <c r="J262" s="3"/>
      <c r="K262" s="3"/>
      <c r="L262" s="3"/>
      <c r="M262" s="3"/>
      <c r="N262" s="3"/>
      <c r="O262" s="3"/>
      <c r="P262" s="3">
        <v>18</v>
      </c>
      <c r="Q262" s="3"/>
    </row>
    <row r="263" spans="1:17" x14ac:dyDescent="0.2">
      <c r="A263" s="1">
        <v>390018571</v>
      </c>
      <c r="B263" s="2">
        <v>3730</v>
      </c>
      <c r="C263" s="2" t="s">
        <v>63</v>
      </c>
      <c r="D263" s="1">
        <v>12203</v>
      </c>
      <c r="E263" s="1" t="s">
        <v>64</v>
      </c>
      <c r="F263" s="1">
        <v>74207490</v>
      </c>
      <c r="G263" s="1" t="s">
        <v>11</v>
      </c>
      <c r="H263" s="2">
        <v>160</v>
      </c>
      <c r="I263" s="3"/>
      <c r="J263" s="3">
        <v>1</v>
      </c>
      <c r="K263" s="3"/>
      <c r="L263" s="3"/>
      <c r="M263" s="3"/>
      <c r="N263" s="3">
        <v>1</v>
      </c>
      <c r="O263" s="3"/>
      <c r="P263" s="3"/>
      <c r="Q263" s="3">
        <v>21</v>
      </c>
    </row>
    <row r="264" spans="1:17" x14ac:dyDescent="0.2">
      <c r="A264" s="1">
        <v>390018420</v>
      </c>
      <c r="B264" s="2">
        <v>3748</v>
      </c>
      <c r="C264" s="2" t="s">
        <v>607</v>
      </c>
      <c r="D264" s="1">
        <v>112378</v>
      </c>
      <c r="E264" s="1" t="s">
        <v>608</v>
      </c>
      <c r="F264" s="1">
        <v>74207501</v>
      </c>
      <c r="G264" s="1" t="s">
        <v>10</v>
      </c>
      <c r="H264" s="2">
        <v>36</v>
      </c>
      <c r="I264" s="3">
        <v>1</v>
      </c>
      <c r="J264" s="3"/>
      <c r="K264" s="3"/>
      <c r="L264" s="3"/>
      <c r="M264" s="3"/>
      <c r="N264" s="3"/>
      <c r="O264" s="3"/>
      <c r="P264" s="3">
        <v>1</v>
      </c>
      <c r="Q264" s="3">
        <v>2</v>
      </c>
    </row>
    <row r="265" spans="1:17" x14ac:dyDescent="0.2">
      <c r="A265" s="1">
        <v>390018456</v>
      </c>
      <c r="B265" s="2">
        <v>3750</v>
      </c>
      <c r="C265" s="2" t="s">
        <v>257</v>
      </c>
      <c r="D265" s="1">
        <v>79798</v>
      </c>
      <c r="E265" s="1" t="s">
        <v>258</v>
      </c>
      <c r="F265" s="1">
        <v>74207490</v>
      </c>
      <c r="G265" s="1" t="s">
        <v>11</v>
      </c>
      <c r="H265" s="2">
        <v>20</v>
      </c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">
      <c r="A266" s="1">
        <v>390018456</v>
      </c>
      <c r="B266" s="2">
        <v>3750</v>
      </c>
      <c r="C266" s="2" t="s">
        <v>257</v>
      </c>
      <c r="D266" s="1">
        <v>79798</v>
      </c>
      <c r="E266" s="1" t="s">
        <v>258</v>
      </c>
      <c r="F266" s="1">
        <v>74207624</v>
      </c>
      <c r="G266" s="1" t="s">
        <v>14</v>
      </c>
      <c r="H266" s="2">
        <v>1</v>
      </c>
      <c r="I266" s="3">
        <v>1</v>
      </c>
      <c r="J266" s="3"/>
      <c r="K266" s="3"/>
      <c r="L266" s="3"/>
      <c r="M266" s="3"/>
      <c r="N266" s="3"/>
      <c r="O266" s="3"/>
      <c r="P266" s="3"/>
      <c r="Q266" s="3"/>
    </row>
    <row r="267" spans="1:17" x14ac:dyDescent="0.2">
      <c r="A267" s="1">
        <v>390018456</v>
      </c>
      <c r="B267" s="2">
        <v>3750</v>
      </c>
      <c r="C267" s="2" t="s">
        <v>257</v>
      </c>
      <c r="D267" s="1">
        <v>79798</v>
      </c>
      <c r="E267" s="1" t="s">
        <v>258</v>
      </c>
      <c r="F267" s="1">
        <v>74207501</v>
      </c>
      <c r="G267" s="1" t="s">
        <v>10</v>
      </c>
      <c r="H267" s="2">
        <v>57</v>
      </c>
      <c r="I267" s="3"/>
      <c r="J267" s="3"/>
      <c r="K267" s="3"/>
      <c r="L267" s="3"/>
      <c r="M267" s="3"/>
      <c r="N267" s="3"/>
      <c r="O267" s="3"/>
      <c r="P267" s="3">
        <v>2</v>
      </c>
      <c r="Q267" s="3">
        <v>3</v>
      </c>
    </row>
    <row r="268" spans="1:17" x14ac:dyDescent="0.2">
      <c r="A268" s="1">
        <v>390018664</v>
      </c>
      <c r="B268" s="2">
        <v>3770</v>
      </c>
      <c r="C268" s="2" t="s">
        <v>153</v>
      </c>
      <c r="D268" s="1">
        <v>30809</v>
      </c>
      <c r="E268" s="1" t="s">
        <v>154</v>
      </c>
      <c r="F268" s="1">
        <v>74207501</v>
      </c>
      <c r="G268" s="1" t="s">
        <v>10</v>
      </c>
      <c r="H268" s="2">
        <v>158</v>
      </c>
      <c r="I268" s="3"/>
      <c r="J268" s="3"/>
      <c r="K268" s="3"/>
      <c r="L268" s="3"/>
      <c r="M268" s="3"/>
      <c r="N268" s="3"/>
      <c r="O268" s="3"/>
      <c r="P268" s="3">
        <v>5</v>
      </c>
      <c r="Q268" s="3"/>
    </row>
    <row r="269" spans="1:17" x14ac:dyDescent="0.2">
      <c r="A269" s="1">
        <v>390018664</v>
      </c>
      <c r="B269" s="2">
        <v>3770</v>
      </c>
      <c r="C269" s="2" t="s">
        <v>153</v>
      </c>
      <c r="D269" s="1">
        <v>30809</v>
      </c>
      <c r="E269" s="1" t="s">
        <v>154</v>
      </c>
      <c r="F269" s="1">
        <v>74207490</v>
      </c>
      <c r="G269" s="1" t="s">
        <v>11</v>
      </c>
      <c r="H269" s="2">
        <v>5</v>
      </c>
      <c r="I269" s="3"/>
      <c r="J269" s="3">
        <v>1</v>
      </c>
      <c r="K269" s="3"/>
      <c r="L269" s="3"/>
      <c r="M269" s="3"/>
      <c r="N269" s="3"/>
      <c r="O269" s="3"/>
      <c r="P269" s="3"/>
      <c r="Q269" s="3">
        <v>6</v>
      </c>
    </row>
    <row r="270" spans="1:17" x14ac:dyDescent="0.2">
      <c r="A270" s="1">
        <v>390018493</v>
      </c>
      <c r="B270" s="2">
        <v>3802</v>
      </c>
      <c r="C270" s="2" t="s">
        <v>267</v>
      </c>
      <c r="D270" s="1">
        <v>81745</v>
      </c>
      <c r="E270" s="1" t="s">
        <v>268</v>
      </c>
      <c r="F270" s="1">
        <v>74207501</v>
      </c>
      <c r="G270" s="1" t="s">
        <v>10</v>
      </c>
      <c r="H270" s="2">
        <v>85</v>
      </c>
      <c r="I270" s="3"/>
      <c r="J270" s="3"/>
      <c r="K270" s="3"/>
      <c r="L270" s="3"/>
      <c r="M270" s="3"/>
      <c r="N270" s="3"/>
      <c r="O270" s="3"/>
      <c r="P270" s="3">
        <v>3</v>
      </c>
      <c r="Q270" s="3"/>
    </row>
    <row r="271" spans="1:17" x14ac:dyDescent="0.2">
      <c r="A271" s="1">
        <v>390018493</v>
      </c>
      <c r="B271" s="2">
        <v>3802</v>
      </c>
      <c r="C271" s="2" t="s">
        <v>267</v>
      </c>
      <c r="D271" s="1">
        <v>81745</v>
      </c>
      <c r="E271" s="1" t="s">
        <v>268</v>
      </c>
      <c r="F271" s="1">
        <v>74207490</v>
      </c>
      <c r="G271" s="1" t="s">
        <v>11</v>
      </c>
      <c r="H271" s="2">
        <v>30</v>
      </c>
      <c r="I271" s="3"/>
      <c r="J271" s="3">
        <v>1</v>
      </c>
      <c r="K271" s="3"/>
      <c r="L271" s="3"/>
      <c r="M271" s="3"/>
      <c r="N271" s="3"/>
      <c r="O271" s="3"/>
      <c r="P271" s="3"/>
      <c r="Q271" s="3">
        <v>4</v>
      </c>
    </row>
    <row r="272" spans="1:17" x14ac:dyDescent="0.2">
      <c r="A272" s="1">
        <v>390018492</v>
      </c>
      <c r="B272" s="2">
        <v>3810</v>
      </c>
      <c r="C272" s="2" t="s">
        <v>514</v>
      </c>
      <c r="D272" s="1">
        <v>9126</v>
      </c>
      <c r="E272" s="1" t="s">
        <v>515</v>
      </c>
      <c r="F272" s="1">
        <v>74207501</v>
      </c>
      <c r="G272" s="1" t="s">
        <v>10</v>
      </c>
      <c r="H272" s="2">
        <v>40</v>
      </c>
      <c r="I272" s="3"/>
      <c r="J272" s="3"/>
      <c r="K272" s="3"/>
      <c r="L272" s="3"/>
      <c r="M272" s="3"/>
      <c r="N272" s="3"/>
      <c r="O272" s="3"/>
      <c r="P272" s="3">
        <v>1</v>
      </c>
      <c r="Q272" s="3"/>
    </row>
    <row r="273" spans="1:17" x14ac:dyDescent="0.2">
      <c r="A273" s="1">
        <v>390018492</v>
      </c>
      <c r="B273" s="2">
        <v>3810</v>
      </c>
      <c r="C273" s="2" t="s">
        <v>514</v>
      </c>
      <c r="D273" s="1">
        <v>9126</v>
      </c>
      <c r="E273" s="1" t="s">
        <v>515</v>
      </c>
      <c r="F273" s="1">
        <v>74207490</v>
      </c>
      <c r="G273" s="1" t="s">
        <v>11</v>
      </c>
      <c r="H273" s="2">
        <v>20</v>
      </c>
      <c r="I273" s="3"/>
      <c r="J273" s="3">
        <v>1</v>
      </c>
      <c r="K273" s="3"/>
      <c r="L273" s="3"/>
      <c r="M273" s="3"/>
      <c r="N273" s="3"/>
      <c r="O273" s="3"/>
      <c r="P273" s="3"/>
      <c r="Q273" s="3">
        <v>2</v>
      </c>
    </row>
    <row r="274" spans="1:17" x14ac:dyDescent="0.2">
      <c r="A274" s="1">
        <v>390018494</v>
      </c>
      <c r="B274" s="2">
        <v>3830</v>
      </c>
      <c r="C274" s="2" t="s">
        <v>363</v>
      </c>
      <c r="D274" s="1">
        <v>106960</v>
      </c>
      <c r="E274" s="1" t="s">
        <v>364</v>
      </c>
      <c r="F274" s="1">
        <v>74207501</v>
      </c>
      <c r="G274" s="1" t="s">
        <v>10</v>
      </c>
      <c r="H274" s="2">
        <v>100</v>
      </c>
      <c r="I274" s="3"/>
      <c r="J274" s="3"/>
      <c r="K274" s="3"/>
      <c r="L274" s="3"/>
      <c r="M274" s="3"/>
      <c r="N274" s="3"/>
      <c r="O274" s="3"/>
      <c r="P274" s="3">
        <v>3</v>
      </c>
      <c r="Q274" s="3"/>
    </row>
    <row r="275" spans="1:17" x14ac:dyDescent="0.2">
      <c r="A275" s="1">
        <v>390018494</v>
      </c>
      <c r="B275" s="2">
        <v>3830</v>
      </c>
      <c r="C275" s="2" t="s">
        <v>363</v>
      </c>
      <c r="D275" s="1">
        <v>106960</v>
      </c>
      <c r="E275" s="1" t="s">
        <v>364</v>
      </c>
      <c r="F275" s="1">
        <v>74207490</v>
      </c>
      <c r="G275" s="1" t="s">
        <v>11</v>
      </c>
      <c r="H275" s="2">
        <v>10</v>
      </c>
      <c r="I275" s="3"/>
      <c r="J275" s="3">
        <v>1</v>
      </c>
      <c r="K275" s="3"/>
      <c r="L275" s="3"/>
      <c r="M275" s="3"/>
      <c r="N275" s="3"/>
      <c r="O275" s="3"/>
      <c r="P275" s="3"/>
      <c r="Q275" s="3">
        <v>4</v>
      </c>
    </row>
    <row r="276" spans="1:17" x14ac:dyDescent="0.2">
      <c r="A276" s="1">
        <v>390018666</v>
      </c>
      <c r="B276" s="2">
        <v>3840</v>
      </c>
      <c r="C276" s="2" t="s">
        <v>551</v>
      </c>
      <c r="D276" s="1">
        <v>39040</v>
      </c>
      <c r="E276" s="1" t="s">
        <v>552</v>
      </c>
      <c r="F276" s="1">
        <v>74207624</v>
      </c>
      <c r="G276" s="1" t="s">
        <v>14</v>
      </c>
      <c r="H276" s="2">
        <v>1</v>
      </c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">
      <c r="A277" s="1">
        <v>390018666</v>
      </c>
      <c r="B277" s="2">
        <v>3840</v>
      </c>
      <c r="C277" s="2" t="s">
        <v>551</v>
      </c>
      <c r="D277" s="1">
        <v>39040</v>
      </c>
      <c r="E277" s="1" t="s">
        <v>552</v>
      </c>
      <c r="F277" s="1">
        <v>74207501</v>
      </c>
      <c r="G277" s="1" t="s">
        <v>10</v>
      </c>
      <c r="H277" s="2">
        <v>60</v>
      </c>
      <c r="I277" s="3"/>
      <c r="J277" s="3"/>
      <c r="K277" s="3"/>
      <c r="L277" s="3"/>
      <c r="M277" s="3"/>
      <c r="N277" s="3"/>
      <c r="O277" s="3"/>
      <c r="P277" s="3">
        <v>2</v>
      </c>
      <c r="Q277" s="3"/>
    </row>
    <row r="278" spans="1:17" x14ac:dyDescent="0.2">
      <c r="A278" s="1">
        <v>390018666</v>
      </c>
      <c r="B278" s="2">
        <v>3840</v>
      </c>
      <c r="C278" s="2" t="s">
        <v>551</v>
      </c>
      <c r="D278" s="1">
        <v>39040</v>
      </c>
      <c r="E278" s="1" t="s">
        <v>552</v>
      </c>
      <c r="F278" s="1">
        <v>74207490</v>
      </c>
      <c r="G278" s="1" t="s">
        <v>11</v>
      </c>
      <c r="H278" s="2">
        <v>20</v>
      </c>
      <c r="I278" s="3">
        <v>1</v>
      </c>
      <c r="J278" s="3"/>
      <c r="K278" s="3"/>
      <c r="L278" s="3"/>
      <c r="M278" s="3"/>
      <c r="N278" s="3"/>
      <c r="O278" s="3"/>
      <c r="P278" s="3"/>
      <c r="Q278" s="3">
        <v>3</v>
      </c>
    </row>
    <row r="279" spans="1:17" x14ac:dyDescent="0.2">
      <c r="A279" s="1">
        <v>390018760</v>
      </c>
      <c r="B279" s="2">
        <v>3870</v>
      </c>
      <c r="C279" s="2" t="s">
        <v>579</v>
      </c>
      <c r="D279" s="1">
        <v>2345</v>
      </c>
      <c r="E279" s="1" t="s">
        <v>580</v>
      </c>
      <c r="F279" s="1">
        <v>74207490</v>
      </c>
      <c r="G279" s="1" t="s">
        <v>11</v>
      </c>
      <c r="H279" s="2">
        <v>5</v>
      </c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">
      <c r="A280" s="1">
        <v>390018760</v>
      </c>
      <c r="B280" s="2">
        <v>3870</v>
      </c>
      <c r="C280" s="2" t="s">
        <v>579</v>
      </c>
      <c r="D280" s="1">
        <v>2345</v>
      </c>
      <c r="E280" s="1" t="s">
        <v>580</v>
      </c>
      <c r="F280" s="1">
        <v>74207501</v>
      </c>
      <c r="G280" s="1" t="s">
        <v>10</v>
      </c>
      <c r="H280" s="2">
        <v>20</v>
      </c>
      <c r="I280" s="3"/>
      <c r="J280" s="3"/>
      <c r="K280" s="3"/>
      <c r="L280" s="3"/>
      <c r="M280" s="3"/>
      <c r="N280" s="3"/>
      <c r="O280" s="3"/>
      <c r="P280" s="3">
        <v>1</v>
      </c>
      <c r="Q280" s="3">
        <v>1</v>
      </c>
    </row>
    <row r="281" spans="1:17" x14ac:dyDescent="0.2">
      <c r="A281" s="1">
        <v>390018496</v>
      </c>
      <c r="B281" s="2">
        <v>3880</v>
      </c>
      <c r="C281" s="2" t="s">
        <v>322</v>
      </c>
      <c r="D281" s="1">
        <v>81182</v>
      </c>
      <c r="E281" s="1" t="s">
        <v>323</v>
      </c>
      <c r="F281" s="1">
        <v>74207490</v>
      </c>
      <c r="G281" s="1" t="s">
        <v>11</v>
      </c>
      <c r="H281" s="2">
        <v>20</v>
      </c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">
      <c r="A282" s="1">
        <v>390018496</v>
      </c>
      <c r="B282" s="2">
        <v>3880</v>
      </c>
      <c r="C282" s="2" t="s">
        <v>322</v>
      </c>
      <c r="D282" s="1">
        <v>81182</v>
      </c>
      <c r="E282" s="1" t="s">
        <v>323</v>
      </c>
      <c r="F282" s="1">
        <v>74207624</v>
      </c>
      <c r="G282" s="1" t="s">
        <v>14</v>
      </c>
      <c r="H282" s="2">
        <v>1</v>
      </c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">
      <c r="A283" s="1">
        <v>390018496</v>
      </c>
      <c r="B283" s="2">
        <v>3880</v>
      </c>
      <c r="C283" s="2" t="s">
        <v>322</v>
      </c>
      <c r="D283" s="1">
        <v>81182</v>
      </c>
      <c r="E283" s="1" t="s">
        <v>323</v>
      </c>
      <c r="F283" s="1">
        <v>74207501</v>
      </c>
      <c r="G283" s="1" t="s">
        <v>10</v>
      </c>
      <c r="H283" s="2">
        <v>40</v>
      </c>
      <c r="I283" s="3"/>
      <c r="J283" s="3"/>
      <c r="K283" s="3"/>
      <c r="L283" s="3"/>
      <c r="M283" s="3"/>
      <c r="N283" s="3"/>
      <c r="O283" s="3"/>
      <c r="P283" s="3">
        <v>2</v>
      </c>
      <c r="Q283" s="3">
        <v>2</v>
      </c>
    </row>
    <row r="284" spans="1:17" x14ac:dyDescent="0.2">
      <c r="A284" s="1">
        <v>390018455</v>
      </c>
      <c r="B284" s="2">
        <v>3890</v>
      </c>
      <c r="C284" s="2" t="s">
        <v>318</v>
      </c>
      <c r="D284" s="1">
        <v>8938</v>
      </c>
      <c r="E284" s="1" t="s">
        <v>319</v>
      </c>
      <c r="F284" s="1">
        <v>74207501</v>
      </c>
      <c r="G284" s="1" t="s">
        <v>10</v>
      </c>
      <c r="H284" s="2">
        <v>63</v>
      </c>
      <c r="I284" s="3">
        <v>1</v>
      </c>
      <c r="J284" s="3"/>
      <c r="K284" s="3"/>
      <c r="L284" s="3"/>
      <c r="M284" s="3"/>
      <c r="N284" s="3"/>
      <c r="O284" s="3"/>
      <c r="P284" s="3">
        <v>2</v>
      </c>
      <c r="Q284" s="3">
        <v>3</v>
      </c>
    </row>
    <row r="285" spans="1:17" x14ac:dyDescent="0.2">
      <c r="A285" s="1">
        <v>390018428</v>
      </c>
      <c r="B285" s="2">
        <v>3915</v>
      </c>
      <c r="C285" s="2" t="s">
        <v>155</v>
      </c>
      <c r="D285" s="1">
        <v>31302</v>
      </c>
      <c r="E285" s="1" t="s">
        <v>156</v>
      </c>
      <c r="F285" s="1">
        <v>74207501</v>
      </c>
      <c r="G285" s="1" t="s">
        <v>10</v>
      </c>
      <c r="H285" s="2">
        <v>400</v>
      </c>
      <c r="I285" s="3"/>
      <c r="J285" s="3"/>
      <c r="K285" s="3"/>
      <c r="L285" s="3"/>
      <c r="M285" s="3"/>
      <c r="N285" s="3"/>
      <c r="O285" s="3"/>
      <c r="P285" s="3">
        <v>13</v>
      </c>
      <c r="Q285" s="3"/>
    </row>
    <row r="286" spans="1:17" x14ac:dyDescent="0.2">
      <c r="A286" s="1">
        <v>390018428</v>
      </c>
      <c r="B286" s="2">
        <v>3915</v>
      </c>
      <c r="C286" s="2" t="s">
        <v>155</v>
      </c>
      <c r="D286" s="1">
        <v>31302</v>
      </c>
      <c r="E286" s="1" t="s">
        <v>156</v>
      </c>
      <c r="F286" s="1">
        <v>74207624</v>
      </c>
      <c r="G286" s="1" t="s">
        <v>14</v>
      </c>
      <c r="H286" s="2">
        <v>5</v>
      </c>
      <c r="I286" s="3"/>
      <c r="J286" s="3">
        <v>1</v>
      </c>
      <c r="K286" s="3"/>
      <c r="L286" s="3"/>
      <c r="M286" s="3"/>
      <c r="N286" s="3"/>
      <c r="O286" s="3"/>
      <c r="P286" s="3"/>
      <c r="Q286" s="3"/>
    </row>
    <row r="287" spans="1:17" x14ac:dyDescent="0.2">
      <c r="A287" s="1">
        <v>390018428</v>
      </c>
      <c r="B287" s="2">
        <v>3915</v>
      </c>
      <c r="C287" s="2" t="s">
        <v>155</v>
      </c>
      <c r="D287" s="1">
        <v>31302</v>
      </c>
      <c r="E287" s="1" t="s">
        <v>156</v>
      </c>
      <c r="F287" s="1">
        <v>74207490</v>
      </c>
      <c r="G287" s="1" t="s">
        <v>11</v>
      </c>
      <c r="H287" s="2">
        <v>80</v>
      </c>
      <c r="I287" s="3"/>
      <c r="J287" s="3"/>
      <c r="K287" s="3"/>
      <c r="L287" s="3"/>
      <c r="M287" s="3"/>
      <c r="N287" s="3">
        <v>1</v>
      </c>
      <c r="O287" s="3"/>
      <c r="P287" s="3"/>
      <c r="Q287" s="3">
        <v>15</v>
      </c>
    </row>
    <row r="288" spans="1:17" x14ac:dyDescent="0.2">
      <c r="A288" s="1">
        <v>390018376</v>
      </c>
      <c r="B288" s="2">
        <v>3970</v>
      </c>
      <c r="C288" s="2" t="s">
        <v>373</v>
      </c>
      <c r="D288" s="1">
        <v>101535</v>
      </c>
      <c r="E288" s="1" t="s">
        <v>374</v>
      </c>
      <c r="F288" s="1">
        <v>74207490</v>
      </c>
      <c r="G288" s="1" t="s">
        <v>11</v>
      </c>
      <c r="H288" s="2">
        <v>20</v>
      </c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">
      <c r="A289" s="1">
        <v>390018376</v>
      </c>
      <c r="B289" s="2">
        <v>3970</v>
      </c>
      <c r="C289" s="2" t="s">
        <v>373</v>
      </c>
      <c r="D289" s="1">
        <v>101535</v>
      </c>
      <c r="E289" s="1" t="s">
        <v>374</v>
      </c>
      <c r="F289" s="1">
        <v>74207501</v>
      </c>
      <c r="G289" s="1" t="s">
        <v>10</v>
      </c>
      <c r="H289" s="2">
        <v>170</v>
      </c>
      <c r="I289" s="3"/>
      <c r="J289" s="3"/>
      <c r="K289" s="3"/>
      <c r="L289" s="3"/>
      <c r="M289" s="3"/>
      <c r="N289" s="3"/>
      <c r="O289" s="3"/>
      <c r="P289" s="3">
        <v>6</v>
      </c>
      <c r="Q289" s="3">
        <v>6</v>
      </c>
    </row>
    <row r="290" spans="1:17" x14ac:dyDescent="0.2">
      <c r="A290" s="1">
        <v>390018386</v>
      </c>
      <c r="B290" s="2">
        <v>4011</v>
      </c>
      <c r="C290" s="2" t="s">
        <v>619</v>
      </c>
      <c r="D290" s="1">
        <v>112406</v>
      </c>
      <c r="E290" s="1" t="s">
        <v>631</v>
      </c>
      <c r="F290" s="1">
        <v>74207624</v>
      </c>
      <c r="G290" s="1" t="s">
        <v>14</v>
      </c>
      <c r="H290" s="2">
        <v>510</v>
      </c>
      <c r="I290" s="3"/>
      <c r="J290" s="3"/>
      <c r="K290" s="3"/>
      <c r="L290" s="3"/>
      <c r="M290" s="3"/>
      <c r="N290" s="3"/>
      <c r="O290" s="3">
        <v>22</v>
      </c>
      <c r="P290" s="3"/>
      <c r="Q290" s="3">
        <v>22</v>
      </c>
    </row>
    <row r="291" spans="1:17" x14ac:dyDescent="0.2">
      <c r="A291" s="1">
        <v>390018630</v>
      </c>
      <c r="B291" s="2">
        <v>4016</v>
      </c>
      <c r="C291" s="2" t="s">
        <v>619</v>
      </c>
      <c r="D291" s="1">
        <v>112387</v>
      </c>
      <c r="E291" s="1" t="s">
        <v>620</v>
      </c>
      <c r="F291" s="1">
        <v>74207624</v>
      </c>
      <c r="G291" s="1" t="s">
        <v>14</v>
      </c>
      <c r="H291" s="2">
        <v>1400</v>
      </c>
      <c r="I291" s="3"/>
      <c r="J291" s="3"/>
      <c r="K291" s="3"/>
      <c r="L291" s="3"/>
      <c r="M291" s="3"/>
      <c r="N291" s="3"/>
      <c r="O291" s="3"/>
      <c r="P291" s="3">
        <v>59</v>
      </c>
      <c r="Q291" s="3"/>
    </row>
    <row r="292" spans="1:17" x14ac:dyDescent="0.2">
      <c r="A292" s="1">
        <v>390018630</v>
      </c>
      <c r="B292" s="2">
        <v>4016</v>
      </c>
      <c r="C292" s="2" t="s">
        <v>619</v>
      </c>
      <c r="D292" s="1">
        <v>112387</v>
      </c>
      <c r="E292" s="1" t="s">
        <v>620</v>
      </c>
      <c r="F292" s="1">
        <v>74207490</v>
      </c>
      <c r="G292" s="1" t="s">
        <v>11</v>
      </c>
      <c r="H292" s="2">
        <v>240</v>
      </c>
      <c r="I292" s="3"/>
      <c r="J292" s="3"/>
      <c r="K292" s="3"/>
      <c r="L292" s="3"/>
      <c r="M292" s="3"/>
      <c r="N292" s="3">
        <v>2</v>
      </c>
      <c r="O292" s="3"/>
      <c r="P292" s="3"/>
      <c r="Q292" s="3">
        <v>61</v>
      </c>
    </row>
    <row r="293" spans="1:17" x14ac:dyDescent="0.2">
      <c r="A293" s="1">
        <v>390018574</v>
      </c>
      <c r="B293" s="2">
        <v>4050</v>
      </c>
      <c r="C293" s="2" t="s">
        <v>108</v>
      </c>
      <c r="D293" s="1">
        <v>27805</v>
      </c>
      <c r="E293" s="1" t="s">
        <v>109</v>
      </c>
      <c r="F293" s="1">
        <v>74207624</v>
      </c>
      <c r="G293" s="1" t="s">
        <v>14</v>
      </c>
      <c r="H293" s="2">
        <v>258</v>
      </c>
      <c r="I293" s="3"/>
      <c r="J293" s="3"/>
      <c r="K293" s="3"/>
      <c r="L293" s="3"/>
      <c r="M293" s="3"/>
      <c r="N293" s="3"/>
      <c r="O293" s="3">
        <v>11</v>
      </c>
      <c r="P293" s="3"/>
      <c r="Q293" s="3">
        <v>11</v>
      </c>
    </row>
    <row r="294" spans="1:17" x14ac:dyDescent="0.2">
      <c r="A294" s="1">
        <v>390018568</v>
      </c>
      <c r="B294" s="2">
        <v>4070</v>
      </c>
      <c r="C294" s="2" t="s">
        <v>539</v>
      </c>
      <c r="D294" s="1">
        <v>53827</v>
      </c>
      <c r="E294" s="1" t="s">
        <v>540</v>
      </c>
      <c r="F294" s="1">
        <v>74207490</v>
      </c>
      <c r="G294" s="1" t="s">
        <v>11</v>
      </c>
      <c r="H294" s="2">
        <v>110</v>
      </c>
      <c r="I294" s="3"/>
      <c r="J294" s="3"/>
      <c r="K294" s="3"/>
      <c r="L294" s="3"/>
      <c r="M294" s="3"/>
      <c r="N294" s="3">
        <v>1</v>
      </c>
      <c r="O294" s="3"/>
      <c r="P294" s="3"/>
      <c r="Q294" s="3"/>
    </row>
    <row r="295" spans="1:17" x14ac:dyDescent="0.2">
      <c r="A295" s="1">
        <v>390018568</v>
      </c>
      <c r="B295" s="2">
        <v>4070</v>
      </c>
      <c r="C295" s="2" t="s">
        <v>539</v>
      </c>
      <c r="D295" s="1">
        <v>53827</v>
      </c>
      <c r="E295" s="1" t="s">
        <v>540</v>
      </c>
      <c r="F295" s="1">
        <v>74207624</v>
      </c>
      <c r="G295" s="1" t="s">
        <v>14</v>
      </c>
      <c r="H295" s="2">
        <v>209</v>
      </c>
      <c r="I295" s="3"/>
      <c r="J295" s="3"/>
      <c r="K295" s="3"/>
      <c r="L295" s="3"/>
      <c r="M295" s="3"/>
      <c r="N295" s="3"/>
      <c r="O295" s="3">
        <v>9</v>
      </c>
      <c r="P295" s="3"/>
      <c r="Q295" s="3">
        <v>10</v>
      </c>
    </row>
    <row r="296" spans="1:17" x14ac:dyDescent="0.2">
      <c r="A296" s="1">
        <v>390018399</v>
      </c>
      <c r="B296" s="2">
        <v>4110</v>
      </c>
      <c r="C296" s="2" t="s">
        <v>305</v>
      </c>
      <c r="D296" s="1">
        <v>96024</v>
      </c>
      <c r="E296" s="1" t="s">
        <v>306</v>
      </c>
      <c r="F296" s="1">
        <v>74207624</v>
      </c>
      <c r="G296" s="1" t="s">
        <v>14</v>
      </c>
      <c r="H296" s="2">
        <v>20</v>
      </c>
      <c r="I296" s="3"/>
      <c r="J296" s="3"/>
      <c r="K296" s="3"/>
      <c r="L296" s="3"/>
      <c r="M296" s="3"/>
      <c r="N296" s="3"/>
      <c r="O296" s="3">
        <v>1</v>
      </c>
      <c r="P296" s="3"/>
      <c r="Q296" s="3"/>
    </row>
    <row r="297" spans="1:17" x14ac:dyDescent="0.2">
      <c r="A297" s="1">
        <v>390018399</v>
      </c>
      <c r="B297" s="2">
        <v>4110</v>
      </c>
      <c r="C297" s="2" t="s">
        <v>305</v>
      </c>
      <c r="D297" s="1">
        <v>96024</v>
      </c>
      <c r="E297" s="1" t="s">
        <v>306</v>
      </c>
      <c r="F297" s="1">
        <v>74207490</v>
      </c>
      <c r="G297" s="1" t="s">
        <v>11</v>
      </c>
      <c r="H297" s="2">
        <v>10</v>
      </c>
      <c r="I297" s="3"/>
      <c r="J297" s="3"/>
      <c r="K297" s="3"/>
      <c r="L297" s="3"/>
      <c r="M297" s="3"/>
      <c r="N297" s="3"/>
      <c r="O297" s="3"/>
      <c r="P297" s="3"/>
      <c r="Q297" s="3">
        <v>1</v>
      </c>
    </row>
    <row r="298" spans="1:17" x14ac:dyDescent="0.2">
      <c r="A298" s="1">
        <v>390018326</v>
      </c>
      <c r="B298" s="2">
        <v>4120</v>
      </c>
      <c r="C298" s="2" t="s">
        <v>623</v>
      </c>
      <c r="D298" s="1">
        <v>112391</v>
      </c>
      <c r="E298" s="1" t="s">
        <v>624</v>
      </c>
      <c r="F298" s="1">
        <v>74207624</v>
      </c>
      <c r="G298" s="1" t="s">
        <v>14</v>
      </c>
      <c r="H298" s="2">
        <v>170</v>
      </c>
      <c r="I298" s="3">
        <v>1</v>
      </c>
      <c r="J298" s="3"/>
      <c r="K298" s="3"/>
      <c r="L298" s="3"/>
      <c r="M298" s="3"/>
      <c r="N298" s="3"/>
      <c r="O298" s="3">
        <v>7</v>
      </c>
      <c r="P298" s="3"/>
      <c r="Q298" s="3">
        <v>8</v>
      </c>
    </row>
    <row r="299" spans="1:17" x14ac:dyDescent="0.2">
      <c r="A299" s="1">
        <v>390018583</v>
      </c>
      <c r="B299" s="2">
        <v>4130</v>
      </c>
      <c r="C299" s="2" t="s">
        <v>237</v>
      </c>
      <c r="D299" s="1">
        <v>75689</v>
      </c>
      <c r="E299" s="1" t="s">
        <v>238</v>
      </c>
      <c r="F299" s="1">
        <v>74207490</v>
      </c>
      <c r="G299" s="1" t="s">
        <v>11</v>
      </c>
      <c r="H299" s="2">
        <v>100</v>
      </c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">
      <c r="A300" s="1">
        <v>390018583</v>
      </c>
      <c r="B300" s="2">
        <v>4130</v>
      </c>
      <c r="C300" s="2" t="s">
        <v>237</v>
      </c>
      <c r="D300" s="1">
        <v>75689</v>
      </c>
      <c r="E300" s="1" t="s">
        <v>238</v>
      </c>
      <c r="F300" s="1">
        <v>74207624</v>
      </c>
      <c r="G300" s="1" t="s">
        <v>14</v>
      </c>
      <c r="H300" s="2">
        <v>60</v>
      </c>
      <c r="I300" s="3"/>
      <c r="J300" s="3"/>
      <c r="K300" s="3"/>
      <c r="L300" s="3"/>
      <c r="M300" s="3"/>
      <c r="N300" s="3"/>
      <c r="O300" s="3">
        <v>3</v>
      </c>
      <c r="P300" s="3"/>
      <c r="Q300" s="3">
        <v>3</v>
      </c>
    </row>
    <row r="301" spans="1:17" x14ac:dyDescent="0.2">
      <c r="A301" s="1">
        <v>390018719</v>
      </c>
      <c r="B301" s="2">
        <v>4150</v>
      </c>
      <c r="C301" s="2" t="s">
        <v>67</v>
      </c>
      <c r="D301" s="1">
        <v>1233</v>
      </c>
      <c r="E301" s="1" t="s">
        <v>68</v>
      </c>
      <c r="F301" s="1">
        <v>74207490</v>
      </c>
      <c r="G301" s="1" t="s">
        <v>11</v>
      </c>
      <c r="H301" s="2">
        <v>10</v>
      </c>
      <c r="I301" s="3"/>
      <c r="J301" s="3">
        <v>1</v>
      </c>
      <c r="K301" s="3"/>
      <c r="L301" s="3"/>
      <c r="M301" s="3"/>
      <c r="N301" s="3"/>
      <c r="O301" s="3"/>
      <c r="P301" s="3"/>
      <c r="Q301" s="3"/>
    </row>
    <row r="302" spans="1:17" x14ac:dyDescent="0.2">
      <c r="A302" s="1">
        <v>390018719</v>
      </c>
      <c r="B302" s="2">
        <v>4150</v>
      </c>
      <c r="C302" s="2" t="s">
        <v>67</v>
      </c>
      <c r="D302" s="1">
        <v>1233</v>
      </c>
      <c r="E302" s="1" t="s">
        <v>68</v>
      </c>
      <c r="F302" s="1">
        <v>74207624</v>
      </c>
      <c r="G302" s="1" t="s">
        <v>14</v>
      </c>
      <c r="H302" s="2">
        <v>30</v>
      </c>
      <c r="I302" s="3"/>
      <c r="J302" s="3"/>
      <c r="K302" s="3"/>
      <c r="L302" s="3"/>
      <c r="M302" s="3"/>
      <c r="N302" s="3"/>
      <c r="O302" s="3">
        <v>1</v>
      </c>
      <c r="P302" s="3"/>
      <c r="Q302" s="3">
        <v>2</v>
      </c>
    </row>
    <row r="303" spans="1:17" x14ac:dyDescent="0.2">
      <c r="A303" s="1">
        <v>390018324</v>
      </c>
      <c r="B303" s="2">
        <v>4160</v>
      </c>
      <c r="C303" s="2" t="s">
        <v>462</v>
      </c>
      <c r="D303" s="1">
        <v>1977</v>
      </c>
      <c r="E303" s="1" t="s">
        <v>463</v>
      </c>
      <c r="F303" s="1">
        <v>74207624</v>
      </c>
      <c r="G303" s="1" t="s">
        <v>14</v>
      </c>
      <c r="H303" s="2">
        <v>55</v>
      </c>
      <c r="I303" s="3">
        <v>1</v>
      </c>
      <c r="J303" s="3"/>
      <c r="K303" s="3"/>
      <c r="L303" s="3"/>
      <c r="M303" s="3"/>
      <c r="N303" s="3"/>
      <c r="O303" s="3">
        <v>2</v>
      </c>
      <c r="P303" s="3"/>
      <c r="Q303" s="3">
        <v>3</v>
      </c>
    </row>
    <row r="304" spans="1:17" x14ac:dyDescent="0.2">
      <c r="A304" s="1">
        <v>390018340</v>
      </c>
      <c r="B304" s="2">
        <v>4200</v>
      </c>
      <c r="C304" s="2" t="s">
        <v>218</v>
      </c>
      <c r="D304" s="1">
        <v>59857</v>
      </c>
      <c r="E304" s="1" t="s">
        <v>219</v>
      </c>
      <c r="F304" s="1">
        <v>74207624</v>
      </c>
      <c r="G304" s="1" t="s">
        <v>14</v>
      </c>
      <c r="H304" s="2">
        <v>50</v>
      </c>
      <c r="I304" s="3">
        <v>1</v>
      </c>
      <c r="J304" s="3"/>
      <c r="K304" s="3"/>
      <c r="L304" s="3"/>
      <c r="M304" s="3"/>
      <c r="N304" s="3"/>
      <c r="O304" s="3">
        <v>2</v>
      </c>
      <c r="P304" s="3"/>
      <c r="Q304" s="3">
        <v>3</v>
      </c>
    </row>
    <row r="305" spans="1:17" x14ac:dyDescent="0.2">
      <c r="A305" s="1">
        <v>390018311</v>
      </c>
      <c r="B305" s="2">
        <v>4230</v>
      </c>
      <c r="C305" s="2" t="s">
        <v>426</v>
      </c>
      <c r="D305" s="1">
        <v>98046</v>
      </c>
      <c r="E305" s="1" t="s">
        <v>427</v>
      </c>
      <c r="F305" s="1">
        <v>74207624</v>
      </c>
      <c r="G305" s="1" t="s">
        <v>14</v>
      </c>
      <c r="H305" s="2">
        <v>60</v>
      </c>
      <c r="I305" s="3"/>
      <c r="J305" s="3"/>
      <c r="K305" s="3"/>
      <c r="L305" s="3"/>
      <c r="M305" s="3"/>
      <c r="N305" s="3"/>
      <c r="O305" s="3">
        <v>3</v>
      </c>
      <c r="P305" s="3"/>
      <c r="Q305" s="3"/>
    </row>
    <row r="306" spans="1:17" x14ac:dyDescent="0.2">
      <c r="A306" s="1">
        <v>390018311</v>
      </c>
      <c r="B306" s="2">
        <v>4230</v>
      </c>
      <c r="C306" s="2" t="s">
        <v>426</v>
      </c>
      <c r="D306" s="1">
        <v>98046</v>
      </c>
      <c r="E306" s="1" t="s">
        <v>427</v>
      </c>
      <c r="F306" s="1">
        <v>74207490</v>
      </c>
      <c r="G306" s="1" t="s">
        <v>11</v>
      </c>
      <c r="H306" s="2">
        <v>40</v>
      </c>
      <c r="I306" s="3"/>
      <c r="J306" s="3"/>
      <c r="K306" s="3"/>
      <c r="L306" s="3"/>
      <c r="M306" s="3"/>
      <c r="N306" s="3"/>
      <c r="O306" s="3"/>
      <c r="P306" s="3"/>
      <c r="Q306" s="3">
        <v>3</v>
      </c>
    </row>
    <row r="307" spans="1:17" x14ac:dyDescent="0.2">
      <c r="A307" s="1">
        <v>390018659</v>
      </c>
      <c r="B307" s="2">
        <v>4250</v>
      </c>
      <c r="C307" s="2" t="s">
        <v>556</v>
      </c>
      <c r="D307" s="1">
        <v>32987</v>
      </c>
      <c r="E307" s="1" t="s">
        <v>557</v>
      </c>
      <c r="F307" s="1">
        <v>74207624</v>
      </c>
      <c r="G307" s="1" t="s">
        <v>14</v>
      </c>
      <c r="H307" s="2">
        <v>472</v>
      </c>
      <c r="I307" s="3"/>
      <c r="J307" s="3"/>
      <c r="K307" s="3"/>
      <c r="L307" s="3"/>
      <c r="M307" s="3"/>
      <c r="N307" s="3"/>
      <c r="O307" s="3">
        <v>20</v>
      </c>
      <c r="P307" s="3"/>
      <c r="Q307" s="3"/>
    </row>
    <row r="308" spans="1:17" x14ac:dyDescent="0.2">
      <c r="A308" s="1">
        <v>390018659</v>
      </c>
      <c r="B308" s="2">
        <v>4250</v>
      </c>
      <c r="C308" s="2" t="s">
        <v>556</v>
      </c>
      <c r="D308" s="1">
        <v>32987</v>
      </c>
      <c r="E308" s="1" t="s">
        <v>557</v>
      </c>
      <c r="F308" s="1">
        <v>74207490</v>
      </c>
      <c r="G308" s="1" t="s">
        <v>11</v>
      </c>
      <c r="H308" s="2">
        <v>240</v>
      </c>
      <c r="I308" s="3"/>
      <c r="J308" s="3"/>
      <c r="K308" s="3"/>
      <c r="L308" s="3"/>
      <c r="M308" s="3"/>
      <c r="N308" s="3">
        <v>2</v>
      </c>
      <c r="O308" s="3"/>
      <c r="P308" s="3"/>
      <c r="Q308" s="3">
        <v>22</v>
      </c>
    </row>
    <row r="309" spans="1:17" x14ac:dyDescent="0.2">
      <c r="A309" s="1">
        <v>390018603</v>
      </c>
      <c r="B309" s="2">
        <v>4319</v>
      </c>
      <c r="C309" s="2" t="s">
        <v>53</v>
      </c>
      <c r="D309" s="1">
        <v>81125</v>
      </c>
      <c r="E309" s="1" t="s">
        <v>522</v>
      </c>
      <c r="F309" s="1">
        <v>74207624</v>
      </c>
      <c r="G309" s="1" t="s">
        <v>14</v>
      </c>
      <c r="H309" s="2">
        <v>700</v>
      </c>
      <c r="I309" s="3"/>
      <c r="J309" s="3"/>
      <c r="K309" s="3"/>
      <c r="L309" s="3"/>
      <c r="M309" s="3"/>
      <c r="N309" s="3"/>
      <c r="O309" s="3">
        <v>29</v>
      </c>
      <c r="P309" s="3"/>
      <c r="Q309" s="3"/>
    </row>
    <row r="310" spans="1:17" x14ac:dyDescent="0.2">
      <c r="A310" s="1">
        <v>390018603</v>
      </c>
      <c r="B310" s="2">
        <v>4319</v>
      </c>
      <c r="C310" s="2" t="s">
        <v>53</v>
      </c>
      <c r="D310" s="1">
        <v>81125</v>
      </c>
      <c r="E310" s="1" t="s">
        <v>522</v>
      </c>
      <c r="F310" s="1">
        <v>74207490</v>
      </c>
      <c r="G310" s="1" t="s">
        <v>11</v>
      </c>
      <c r="H310" s="2">
        <v>50</v>
      </c>
      <c r="I310" s="3"/>
      <c r="J310" s="3"/>
      <c r="K310" s="3">
        <v>1</v>
      </c>
      <c r="L310" s="3"/>
      <c r="M310" s="3"/>
      <c r="N310" s="3"/>
      <c r="O310" s="3"/>
      <c r="P310" s="3"/>
      <c r="Q310" s="3">
        <v>30</v>
      </c>
    </row>
    <row r="311" spans="1:17" x14ac:dyDescent="0.2">
      <c r="A311" s="1">
        <v>390018520</v>
      </c>
      <c r="B311" s="2">
        <v>4330</v>
      </c>
      <c r="C311" s="2" t="s">
        <v>621</v>
      </c>
      <c r="D311" s="1">
        <v>112390</v>
      </c>
      <c r="E311" s="1" t="s">
        <v>622</v>
      </c>
      <c r="F311" s="1">
        <v>74207624</v>
      </c>
      <c r="G311" s="1" t="s">
        <v>14</v>
      </c>
      <c r="H311" s="2">
        <v>100</v>
      </c>
      <c r="I311" s="3">
        <v>1</v>
      </c>
      <c r="J311" s="3"/>
      <c r="K311" s="3"/>
      <c r="L311" s="3"/>
      <c r="M311" s="3"/>
      <c r="N311" s="3"/>
      <c r="O311" s="3">
        <v>4</v>
      </c>
      <c r="P311" s="3"/>
      <c r="Q311" s="3">
        <v>5</v>
      </c>
    </row>
    <row r="312" spans="1:17" x14ac:dyDescent="0.2">
      <c r="A312" s="1">
        <v>390018447</v>
      </c>
      <c r="B312" s="2">
        <v>4344</v>
      </c>
      <c r="C312" s="2" t="s">
        <v>660</v>
      </c>
      <c r="D312" s="1">
        <v>113112</v>
      </c>
      <c r="E312" s="1" t="s">
        <v>661</v>
      </c>
      <c r="F312" s="1">
        <v>74207624</v>
      </c>
      <c r="G312" s="1" t="s">
        <v>14</v>
      </c>
      <c r="H312" s="2">
        <v>194</v>
      </c>
      <c r="I312" s="3">
        <v>1</v>
      </c>
      <c r="J312" s="3"/>
      <c r="K312" s="3"/>
      <c r="L312" s="3"/>
      <c r="M312" s="3"/>
      <c r="N312" s="3"/>
      <c r="O312" s="3">
        <v>8</v>
      </c>
      <c r="P312" s="3"/>
      <c r="Q312" s="3">
        <v>9</v>
      </c>
    </row>
    <row r="313" spans="1:17" x14ac:dyDescent="0.2">
      <c r="A313" s="1">
        <v>390018528</v>
      </c>
      <c r="B313" s="2">
        <v>4352</v>
      </c>
      <c r="C313" s="2" t="s">
        <v>338</v>
      </c>
      <c r="D313" s="1">
        <v>81331</v>
      </c>
      <c r="E313" s="1" t="s">
        <v>339</v>
      </c>
      <c r="F313" s="1">
        <v>74207624</v>
      </c>
      <c r="G313" s="1" t="s">
        <v>14</v>
      </c>
      <c r="H313" s="2">
        <v>253</v>
      </c>
      <c r="I313" s="3"/>
      <c r="J313" s="3"/>
      <c r="K313" s="3"/>
      <c r="L313" s="3"/>
      <c r="M313" s="3"/>
      <c r="N313" s="3"/>
      <c r="O313" s="3">
        <v>11</v>
      </c>
      <c r="P313" s="3"/>
      <c r="Q313" s="3"/>
    </row>
    <row r="314" spans="1:17" x14ac:dyDescent="0.2">
      <c r="A314" s="1">
        <v>390018528</v>
      </c>
      <c r="B314" s="2">
        <v>4352</v>
      </c>
      <c r="C314" s="2" t="s">
        <v>338</v>
      </c>
      <c r="D314" s="1">
        <v>81331</v>
      </c>
      <c r="E314" s="1" t="s">
        <v>339</v>
      </c>
      <c r="F314" s="1">
        <v>74207490</v>
      </c>
      <c r="G314" s="1" t="s">
        <v>11</v>
      </c>
      <c r="H314" s="2">
        <v>150</v>
      </c>
      <c r="I314" s="3"/>
      <c r="J314" s="3"/>
      <c r="K314" s="3"/>
      <c r="L314" s="3"/>
      <c r="M314" s="3"/>
      <c r="N314" s="3">
        <v>1</v>
      </c>
      <c r="O314" s="3"/>
      <c r="P314" s="3"/>
      <c r="Q314" s="3">
        <v>12</v>
      </c>
    </row>
    <row r="315" spans="1:17" x14ac:dyDescent="0.2">
      <c r="A315" s="1">
        <v>390018485</v>
      </c>
      <c r="B315" s="2">
        <v>4365</v>
      </c>
      <c r="C315" s="2" t="s">
        <v>39</v>
      </c>
      <c r="D315" s="1">
        <v>103787</v>
      </c>
      <c r="E315" s="1" t="s">
        <v>40</v>
      </c>
      <c r="F315" s="1">
        <v>74207624</v>
      </c>
      <c r="G315" s="1" t="s">
        <v>14</v>
      </c>
      <c r="H315" s="2">
        <v>250</v>
      </c>
      <c r="I315" s="3"/>
      <c r="J315" s="3">
        <v>1</v>
      </c>
      <c r="K315" s="3"/>
      <c r="L315" s="3"/>
      <c r="M315" s="3"/>
      <c r="N315" s="3"/>
      <c r="O315" s="3">
        <v>10</v>
      </c>
      <c r="P315" s="3"/>
      <c r="Q315" s="3">
        <v>11</v>
      </c>
    </row>
    <row r="316" spans="1:17" x14ac:dyDescent="0.2">
      <c r="A316" s="1">
        <v>390018425</v>
      </c>
      <c r="B316" s="2">
        <v>4370</v>
      </c>
      <c r="C316" s="2" t="s">
        <v>335</v>
      </c>
      <c r="D316" s="1">
        <v>84608</v>
      </c>
      <c r="E316" s="1" t="s">
        <v>336</v>
      </c>
      <c r="F316" s="1">
        <v>74207624</v>
      </c>
      <c r="G316" s="1" t="s">
        <v>14</v>
      </c>
      <c r="H316" s="2">
        <v>150</v>
      </c>
      <c r="I316" s="3">
        <v>1</v>
      </c>
      <c r="J316" s="3"/>
      <c r="K316" s="3"/>
      <c r="L316" s="3"/>
      <c r="M316" s="3"/>
      <c r="N316" s="3"/>
      <c r="O316" s="3">
        <v>6</v>
      </c>
      <c r="P316" s="3"/>
      <c r="Q316" s="3">
        <v>7</v>
      </c>
    </row>
    <row r="317" spans="1:17" x14ac:dyDescent="0.2">
      <c r="A317" s="1">
        <v>390018434</v>
      </c>
      <c r="B317" s="2">
        <v>4380</v>
      </c>
      <c r="C317" s="2" t="s">
        <v>169</v>
      </c>
      <c r="D317" s="1">
        <v>3251</v>
      </c>
      <c r="E317" s="1" t="s">
        <v>170</v>
      </c>
      <c r="F317" s="1">
        <v>74207624</v>
      </c>
      <c r="G317" s="1" t="s">
        <v>14</v>
      </c>
      <c r="H317" s="2">
        <v>55</v>
      </c>
      <c r="I317" s="3">
        <v>1</v>
      </c>
      <c r="J317" s="3"/>
      <c r="K317" s="3"/>
      <c r="L317" s="3"/>
      <c r="M317" s="3"/>
      <c r="N317" s="3"/>
      <c r="O317" s="3">
        <v>2</v>
      </c>
      <c r="P317" s="3"/>
      <c r="Q317" s="3">
        <v>3</v>
      </c>
    </row>
    <row r="318" spans="1:17" x14ac:dyDescent="0.2">
      <c r="A318" s="1">
        <v>390018467</v>
      </c>
      <c r="B318" s="2">
        <v>4389</v>
      </c>
      <c r="C318" s="2" t="s">
        <v>575</v>
      </c>
      <c r="D318" s="1">
        <v>24943</v>
      </c>
      <c r="E318" s="1" t="s">
        <v>576</v>
      </c>
      <c r="F318" s="1">
        <v>74207624</v>
      </c>
      <c r="G318" s="1" t="s">
        <v>14</v>
      </c>
      <c r="H318" s="2">
        <v>27</v>
      </c>
      <c r="I318" s="3"/>
      <c r="J318" s="3"/>
      <c r="K318" s="3"/>
      <c r="L318" s="3"/>
      <c r="M318" s="3"/>
      <c r="N318" s="3"/>
      <c r="O318" s="3">
        <v>1</v>
      </c>
      <c r="P318" s="3"/>
      <c r="Q318" s="3"/>
    </row>
    <row r="319" spans="1:17" x14ac:dyDescent="0.2">
      <c r="A319" s="1">
        <v>390018467</v>
      </c>
      <c r="B319" s="2">
        <v>4389</v>
      </c>
      <c r="C319" s="2" t="s">
        <v>575</v>
      </c>
      <c r="D319" s="1">
        <v>24943</v>
      </c>
      <c r="E319" s="1" t="s">
        <v>576</v>
      </c>
      <c r="F319" s="1">
        <v>74207490</v>
      </c>
      <c r="G319" s="1" t="s">
        <v>11</v>
      </c>
      <c r="H319" s="2">
        <v>15</v>
      </c>
      <c r="I319" s="3">
        <v>1</v>
      </c>
      <c r="J319" s="3"/>
      <c r="K319" s="3"/>
      <c r="L319" s="3"/>
      <c r="M319" s="3"/>
      <c r="N319" s="3"/>
      <c r="O319" s="3"/>
      <c r="P319" s="3"/>
      <c r="Q319" s="3">
        <v>2</v>
      </c>
    </row>
    <row r="320" spans="1:17" x14ac:dyDescent="0.2">
      <c r="A320" s="1">
        <v>390018750</v>
      </c>
      <c r="B320" s="2">
        <v>4400</v>
      </c>
      <c r="C320" s="2" t="s">
        <v>56</v>
      </c>
      <c r="D320" s="1">
        <v>1087</v>
      </c>
      <c r="E320" s="1" t="s">
        <v>57</v>
      </c>
      <c r="F320" s="1">
        <v>74207490</v>
      </c>
      <c r="G320" s="1" t="s">
        <v>11</v>
      </c>
      <c r="H320" s="2">
        <v>75</v>
      </c>
      <c r="I320" s="3"/>
      <c r="J320" s="3"/>
      <c r="K320" s="3"/>
      <c r="L320" s="3"/>
      <c r="M320" s="3"/>
      <c r="N320" s="3">
        <v>1</v>
      </c>
      <c r="O320" s="3"/>
      <c r="P320" s="3"/>
      <c r="Q320" s="3"/>
    </row>
    <row r="321" spans="1:17" x14ac:dyDescent="0.2">
      <c r="A321" s="1">
        <v>390018750</v>
      </c>
      <c r="B321" s="2">
        <v>4400</v>
      </c>
      <c r="C321" s="2" t="s">
        <v>56</v>
      </c>
      <c r="D321" s="1">
        <v>1087</v>
      </c>
      <c r="E321" s="1" t="s">
        <v>57</v>
      </c>
      <c r="F321" s="1">
        <v>74207501</v>
      </c>
      <c r="G321" s="1" t="s">
        <v>10</v>
      </c>
      <c r="H321" s="2">
        <v>152</v>
      </c>
      <c r="I321" s="3"/>
      <c r="J321" s="3"/>
      <c r="K321" s="3"/>
      <c r="L321" s="3"/>
      <c r="M321" s="3"/>
      <c r="N321" s="3"/>
      <c r="O321" s="3"/>
      <c r="P321" s="3">
        <v>5</v>
      </c>
      <c r="Q321" s="3">
        <v>6</v>
      </c>
    </row>
    <row r="322" spans="1:17" x14ac:dyDescent="0.2">
      <c r="A322" s="1">
        <v>390018710</v>
      </c>
      <c r="B322" s="2">
        <v>4440</v>
      </c>
      <c r="C322" s="2" t="s">
        <v>470</v>
      </c>
      <c r="D322" s="1">
        <v>56671</v>
      </c>
      <c r="E322" s="1" t="s">
        <v>471</v>
      </c>
      <c r="F322" s="1">
        <v>74207490</v>
      </c>
      <c r="G322" s="1" t="s">
        <v>11</v>
      </c>
      <c r="H322" s="2">
        <v>50</v>
      </c>
      <c r="I322" s="3"/>
      <c r="J322" s="3">
        <v>1</v>
      </c>
      <c r="K322" s="3"/>
      <c r="L322" s="3"/>
      <c r="M322" s="3"/>
      <c r="N322" s="3"/>
      <c r="O322" s="3"/>
      <c r="P322" s="3"/>
      <c r="Q322" s="3"/>
    </row>
    <row r="323" spans="1:17" x14ac:dyDescent="0.2">
      <c r="A323" s="1">
        <v>390018710</v>
      </c>
      <c r="B323" s="2">
        <v>4440</v>
      </c>
      <c r="C323" s="2" t="s">
        <v>470</v>
      </c>
      <c r="D323" s="1">
        <v>56671</v>
      </c>
      <c r="E323" s="1" t="s">
        <v>471</v>
      </c>
      <c r="F323" s="1">
        <v>74207501</v>
      </c>
      <c r="G323" s="1" t="s">
        <v>10</v>
      </c>
      <c r="H323" s="2">
        <v>35</v>
      </c>
      <c r="I323" s="3"/>
      <c r="J323" s="3"/>
      <c r="K323" s="3"/>
      <c r="L323" s="3"/>
      <c r="M323" s="3"/>
      <c r="N323" s="3"/>
      <c r="O323" s="3"/>
      <c r="P323" s="3">
        <v>1</v>
      </c>
      <c r="Q323" s="3">
        <v>2</v>
      </c>
    </row>
    <row r="324" spans="1:17" x14ac:dyDescent="0.2">
      <c r="A324" s="1">
        <v>390018438</v>
      </c>
      <c r="B324" s="2">
        <v>4460</v>
      </c>
      <c r="C324" s="2" t="s">
        <v>212</v>
      </c>
      <c r="D324" s="1">
        <v>57141</v>
      </c>
      <c r="E324" s="1" t="s">
        <v>213</v>
      </c>
      <c r="F324" s="1">
        <v>74207624</v>
      </c>
      <c r="G324" s="1" t="s">
        <v>14</v>
      </c>
      <c r="H324" s="2">
        <v>45</v>
      </c>
      <c r="I324" s="3"/>
      <c r="J324" s="3"/>
      <c r="K324" s="3"/>
      <c r="L324" s="3"/>
      <c r="M324" s="3"/>
      <c r="N324" s="3"/>
      <c r="O324" s="3">
        <v>2</v>
      </c>
      <c r="P324" s="3"/>
      <c r="Q324" s="3">
        <v>2</v>
      </c>
    </row>
    <row r="325" spans="1:17" x14ac:dyDescent="0.2">
      <c r="A325" s="1">
        <v>390018393</v>
      </c>
      <c r="B325" s="2">
        <v>4480</v>
      </c>
      <c r="C325" s="2" t="s">
        <v>617</v>
      </c>
      <c r="D325" s="1">
        <v>112385</v>
      </c>
      <c r="E325" s="1" t="s">
        <v>618</v>
      </c>
      <c r="F325" s="1">
        <v>74207501</v>
      </c>
      <c r="G325" s="1" t="s">
        <v>10</v>
      </c>
      <c r="H325" s="2">
        <v>100</v>
      </c>
      <c r="I325" s="3"/>
      <c r="J325" s="3">
        <v>1</v>
      </c>
      <c r="K325" s="3"/>
      <c r="L325" s="3"/>
      <c r="M325" s="3"/>
      <c r="N325" s="3"/>
      <c r="O325" s="3"/>
      <c r="P325" s="3">
        <v>3</v>
      </c>
      <c r="Q325" s="3">
        <v>4</v>
      </c>
    </row>
    <row r="326" spans="1:17" x14ac:dyDescent="0.2">
      <c r="A326" s="1">
        <v>390018672</v>
      </c>
      <c r="B326" s="2">
        <v>4517</v>
      </c>
      <c r="C326" s="2" t="s">
        <v>665</v>
      </c>
      <c r="D326" s="1">
        <v>101764</v>
      </c>
      <c r="E326" s="1" t="s">
        <v>666</v>
      </c>
      <c r="F326" s="1">
        <v>74207501</v>
      </c>
      <c r="G326" s="1" t="s">
        <v>10</v>
      </c>
      <c r="H326" s="2">
        <v>204</v>
      </c>
      <c r="I326" s="3"/>
      <c r="J326" s="3"/>
      <c r="K326" s="3"/>
      <c r="L326" s="3"/>
      <c r="M326" s="3"/>
      <c r="N326" s="3"/>
      <c r="O326" s="3"/>
      <c r="P326" s="3">
        <v>7</v>
      </c>
      <c r="Q326" s="3">
        <v>7</v>
      </c>
    </row>
    <row r="327" spans="1:17" x14ac:dyDescent="0.2">
      <c r="A327" s="1">
        <v>390018366</v>
      </c>
      <c r="B327" s="2">
        <v>4520</v>
      </c>
      <c r="C327" s="2" t="s">
        <v>500</v>
      </c>
      <c r="D327" s="1">
        <v>105078</v>
      </c>
      <c r="E327" s="1" t="s">
        <v>501</v>
      </c>
      <c r="F327" s="1">
        <v>74207501</v>
      </c>
      <c r="G327" s="1" t="s">
        <v>10</v>
      </c>
      <c r="H327" s="2">
        <v>97</v>
      </c>
      <c r="I327" s="3">
        <v>1</v>
      </c>
      <c r="J327" s="3"/>
      <c r="K327" s="3"/>
      <c r="L327" s="3"/>
      <c r="M327" s="3"/>
      <c r="N327" s="3"/>
      <c r="O327" s="3"/>
      <c r="P327" s="3">
        <v>3</v>
      </c>
      <c r="Q327" s="3">
        <v>4</v>
      </c>
    </row>
    <row r="328" spans="1:17" x14ac:dyDescent="0.2">
      <c r="A328" s="1">
        <v>390018728</v>
      </c>
      <c r="B328" s="2">
        <v>4525</v>
      </c>
      <c r="C328" s="2" t="s">
        <v>615</v>
      </c>
      <c r="D328" s="1">
        <v>112384</v>
      </c>
      <c r="E328" s="1" t="s">
        <v>616</v>
      </c>
      <c r="F328" s="1">
        <v>74207501</v>
      </c>
      <c r="G328" s="1" t="s">
        <v>10</v>
      </c>
      <c r="H328" s="2">
        <v>15</v>
      </c>
      <c r="I328" s="3"/>
      <c r="J328" s="3">
        <v>1</v>
      </c>
      <c r="K328" s="3"/>
      <c r="L328" s="3"/>
      <c r="M328" s="3"/>
      <c r="N328" s="3"/>
      <c r="O328" s="3"/>
      <c r="P328" s="3"/>
      <c r="Q328" s="3">
        <v>1</v>
      </c>
    </row>
    <row r="329" spans="1:17" x14ac:dyDescent="0.2">
      <c r="A329" s="1">
        <v>390018727</v>
      </c>
      <c r="B329" s="2">
        <v>4534</v>
      </c>
      <c r="C329" s="2" t="s">
        <v>562</v>
      </c>
      <c r="D329" s="1">
        <v>32359</v>
      </c>
      <c r="E329" s="1" t="s">
        <v>563</v>
      </c>
      <c r="F329" s="1">
        <v>74207501</v>
      </c>
      <c r="G329" s="1" t="s">
        <v>10</v>
      </c>
      <c r="H329" s="2">
        <v>52</v>
      </c>
      <c r="I329" s="3"/>
      <c r="J329" s="3"/>
      <c r="K329" s="3"/>
      <c r="L329" s="3"/>
      <c r="M329" s="3"/>
      <c r="N329" s="3"/>
      <c r="O329" s="3"/>
      <c r="P329" s="3">
        <v>2</v>
      </c>
      <c r="Q329" s="3">
        <v>2</v>
      </c>
    </row>
    <row r="330" spans="1:17" x14ac:dyDescent="0.2">
      <c r="A330" s="1">
        <v>390018757</v>
      </c>
      <c r="B330" s="2">
        <v>4550</v>
      </c>
      <c r="C330" s="2" t="s">
        <v>566</v>
      </c>
      <c r="D330" s="1">
        <v>30387</v>
      </c>
      <c r="E330" s="1" t="s">
        <v>567</v>
      </c>
      <c r="F330" s="1">
        <v>74207490</v>
      </c>
      <c r="G330" s="1" t="s">
        <v>11</v>
      </c>
      <c r="H330" s="2">
        <v>70</v>
      </c>
      <c r="I330" s="3"/>
      <c r="J330" s="3"/>
      <c r="K330" s="3"/>
      <c r="L330" s="3"/>
      <c r="M330" s="3"/>
      <c r="N330" s="3"/>
      <c r="O330" s="3"/>
      <c r="P330" s="3"/>
      <c r="Q330" s="3"/>
    </row>
    <row r="331" spans="1:17" x14ac:dyDescent="0.2">
      <c r="A331" s="1">
        <v>390018757</v>
      </c>
      <c r="B331" s="2">
        <v>4550</v>
      </c>
      <c r="C331" s="2" t="s">
        <v>566</v>
      </c>
      <c r="D331" s="1">
        <v>30387</v>
      </c>
      <c r="E331" s="1" t="s">
        <v>567</v>
      </c>
      <c r="F331" s="1">
        <v>74207501</v>
      </c>
      <c r="G331" s="1" t="s">
        <v>10</v>
      </c>
      <c r="H331" s="2">
        <v>129</v>
      </c>
      <c r="I331" s="3"/>
      <c r="J331" s="3">
        <v>1</v>
      </c>
      <c r="K331" s="3"/>
      <c r="L331" s="3"/>
      <c r="M331" s="3"/>
      <c r="N331" s="3">
        <v>1</v>
      </c>
      <c r="O331" s="3"/>
      <c r="P331" s="3">
        <v>4</v>
      </c>
      <c r="Q331" s="3">
        <v>6</v>
      </c>
    </row>
    <row r="332" spans="1:17" x14ac:dyDescent="0.2">
      <c r="A332" s="1">
        <v>390018682</v>
      </c>
      <c r="B332" s="2">
        <v>4580</v>
      </c>
      <c r="C332" s="2" t="s">
        <v>333</v>
      </c>
      <c r="D332" s="1">
        <v>86397</v>
      </c>
      <c r="E332" s="1" t="s">
        <v>334</v>
      </c>
      <c r="F332" s="1">
        <v>74207501</v>
      </c>
      <c r="G332" s="1" t="s">
        <v>10</v>
      </c>
      <c r="H332" s="2">
        <v>100</v>
      </c>
      <c r="I332" s="3"/>
      <c r="J332" s="3">
        <v>1</v>
      </c>
      <c r="K332" s="3"/>
      <c r="L332" s="3"/>
      <c r="M332" s="3"/>
      <c r="N332" s="3"/>
      <c r="O332" s="3"/>
      <c r="P332" s="3">
        <v>3</v>
      </c>
      <c r="Q332" s="3">
        <v>4</v>
      </c>
    </row>
    <row r="333" spans="1:17" x14ac:dyDescent="0.2">
      <c r="A333" s="1">
        <v>390018437</v>
      </c>
      <c r="B333" s="2">
        <v>4596</v>
      </c>
      <c r="C333" s="2" t="s">
        <v>282</v>
      </c>
      <c r="D333" s="1">
        <v>84582</v>
      </c>
      <c r="E333" s="1" t="s">
        <v>283</v>
      </c>
      <c r="F333" s="1">
        <v>74207501</v>
      </c>
      <c r="G333" s="1" t="s">
        <v>10</v>
      </c>
      <c r="H333" s="2">
        <v>15</v>
      </c>
      <c r="I333" s="3"/>
      <c r="J333" s="3">
        <v>1</v>
      </c>
      <c r="K333" s="3"/>
      <c r="L333" s="3"/>
      <c r="M333" s="3"/>
      <c r="N333" s="3"/>
      <c r="O333" s="3"/>
      <c r="P333" s="3"/>
      <c r="Q333" s="3">
        <v>1</v>
      </c>
    </row>
    <row r="334" spans="1:17" x14ac:dyDescent="0.2">
      <c r="A334" s="1">
        <v>390018475</v>
      </c>
      <c r="B334" s="2">
        <v>4611</v>
      </c>
      <c r="C334" s="2" t="s">
        <v>80</v>
      </c>
      <c r="D334" s="1">
        <v>30817</v>
      </c>
      <c r="E334" s="1" t="s">
        <v>406</v>
      </c>
      <c r="F334" s="1">
        <v>74207490</v>
      </c>
      <c r="G334" s="1" t="s">
        <v>11</v>
      </c>
      <c r="H334" s="2">
        <v>100</v>
      </c>
      <c r="I334" s="3"/>
      <c r="J334" s="3"/>
      <c r="K334" s="3"/>
      <c r="L334" s="3"/>
      <c r="M334" s="3"/>
      <c r="N334" s="3">
        <v>1</v>
      </c>
      <c r="O334" s="3"/>
      <c r="P334" s="3"/>
      <c r="Q334" s="3"/>
    </row>
    <row r="335" spans="1:17" x14ac:dyDescent="0.2">
      <c r="A335" s="1">
        <v>390018475</v>
      </c>
      <c r="B335" s="2">
        <v>4611</v>
      </c>
      <c r="C335" s="2" t="s">
        <v>80</v>
      </c>
      <c r="D335" s="1">
        <v>30817</v>
      </c>
      <c r="E335" s="1" t="s">
        <v>406</v>
      </c>
      <c r="F335" s="1">
        <v>74207501</v>
      </c>
      <c r="G335" s="1" t="s">
        <v>10</v>
      </c>
      <c r="H335" s="2">
        <v>1070</v>
      </c>
      <c r="I335" s="3"/>
      <c r="J335" s="3"/>
      <c r="K335" s="3"/>
      <c r="L335" s="3"/>
      <c r="M335" s="3"/>
      <c r="N335" s="3"/>
      <c r="O335" s="3"/>
      <c r="P335" s="3">
        <v>36</v>
      </c>
      <c r="Q335" s="3"/>
    </row>
    <row r="336" spans="1:17" x14ac:dyDescent="0.2">
      <c r="A336" s="1">
        <v>390018475</v>
      </c>
      <c r="B336" s="2">
        <v>4611</v>
      </c>
      <c r="C336" s="2" t="s">
        <v>80</v>
      </c>
      <c r="D336" s="1">
        <v>30817</v>
      </c>
      <c r="E336" s="1" t="s">
        <v>406</v>
      </c>
      <c r="F336" s="1">
        <v>74207624</v>
      </c>
      <c r="G336" s="1" t="s">
        <v>14</v>
      </c>
      <c r="H336" s="2">
        <v>30</v>
      </c>
      <c r="I336" s="3"/>
      <c r="J336" s="3"/>
      <c r="K336" s="3"/>
      <c r="L336" s="3"/>
      <c r="M336" s="3"/>
      <c r="N336" s="3"/>
      <c r="O336" s="3">
        <v>1</v>
      </c>
      <c r="P336" s="3"/>
      <c r="Q336" s="3">
        <v>38</v>
      </c>
    </row>
    <row r="337" spans="1:17" x14ac:dyDescent="0.2">
      <c r="A337" s="1">
        <v>390018556</v>
      </c>
      <c r="B337" s="2">
        <v>4615</v>
      </c>
      <c r="C337" s="2" t="s">
        <v>80</v>
      </c>
      <c r="D337" s="1">
        <v>18796</v>
      </c>
      <c r="E337" s="1" t="s">
        <v>81</v>
      </c>
      <c r="F337" s="1">
        <v>74207501</v>
      </c>
      <c r="G337" s="1" t="s">
        <v>10</v>
      </c>
      <c r="H337" s="2">
        <v>400</v>
      </c>
      <c r="I337" s="3"/>
      <c r="J337" s="3">
        <v>1</v>
      </c>
      <c r="K337" s="3"/>
      <c r="L337" s="3"/>
      <c r="M337" s="3"/>
      <c r="N337" s="3"/>
      <c r="O337" s="3"/>
      <c r="P337" s="3">
        <v>13</v>
      </c>
      <c r="Q337" s="3">
        <v>14</v>
      </c>
    </row>
    <row r="338" spans="1:17" x14ac:dyDescent="0.2">
      <c r="A338" s="1">
        <v>390018652</v>
      </c>
      <c r="B338" s="2">
        <v>4640</v>
      </c>
      <c r="C338" s="2" t="s">
        <v>69</v>
      </c>
      <c r="D338" s="1">
        <v>1236</v>
      </c>
      <c r="E338" s="1" t="s">
        <v>70</v>
      </c>
      <c r="F338" s="1">
        <v>74207501</v>
      </c>
      <c r="G338" s="1" t="s">
        <v>10</v>
      </c>
      <c r="H338" s="2">
        <v>12</v>
      </c>
      <c r="I338" s="3"/>
      <c r="J338" s="3">
        <v>1</v>
      </c>
      <c r="K338" s="3"/>
      <c r="L338" s="3"/>
      <c r="M338" s="3"/>
      <c r="N338" s="3"/>
      <c r="O338" s="3"/>
      <c r="P338" s="3"/>
      <c r="Q338" s="3"/>
    </row>
    <row r="339" spans="1:17" x14ac:dyDescent="0.2">
      <c r="A339" s="1">
        <v>390018652</v>
      </c>
      <c r="B339" s="2">
        <v>4640</v>
      </c>
      <c r="C339" s="2" t="s">
        <v>69</v>
      </c>
      <c r="D339" s="1">
        <v>1236</v>
      </c>
      <c r="E339" s="1" t="s">
        <v>70</v>
      </c>
      <c r="F339" s="1">
        <v>74207624</v>
      </c>
      <c r="G339" s="1" t="s">
        <v>14</v>
      </c>
      <c r="H339" s="2">
        <v>2</v>
      </c>
      <c r="I339" s="3"/>
      <c r="J339" s="3"/>
      <c r="K339" s="3"/>
      <c r="L339" s="3"/>
      <c r="M339" s="3"/>
      <c r="N339" s="3"/>
      <c r="O339" s="3"/>
      <c r="P339" s="3"/>
      <c r="Q339" s="3">
        <v>1</v>
      </c>
    </row>
    <row r="340" spans="1:17" x14ac:dyDescent="0.2">
      <c r="A340" s="1">
        <v>390018512</v>
      </c>
      <c r="B340" s="2">
        <v>4640</v>
      </c>
      <c r="C340" s="2" t="s">
        <v>69</v>
      </c>
      <c r="D340" s="1">
        <v>95794</v>
      </c>
      <c r="E340" s="1" t="s">
        <v>509</v>
      </c>
      <c r="F340" s="1">
        <v>74207501</v>
      </c>
      <c r="G340" s="1" t="s">
        <v>10</v>
      </c>
      <c r="H340" s="2">
        <v>100</v>
      </c>
      <c r="I340" s="3"/>
      <c r="J340" s="3">
        <v>1</v>
      </c>
      <c r="K340" s="3"/>
      <c r="L340" s="3"/>
      <c r="M340" s="3"/>
      <c r="N340" s="3"/>
      <c r="O340" s="3"/>
      <c r="P340" s="3">
        <v>3</v>
      </c>
      <c r="Q340" s="3">
        <v>4</v>
      </c>
    </row>
    <row r="341" spans="1:17" x14ac:dyDescent="0.2">
      <c r="A341" s="1">
        <v>390018463</v>
      </c>
      <c r="B341" s="2">
        <v>4645</v>
      </c>
      <c r="C341" s="2" t="s">
        <v>572</v>
      </c>
      <c r="D341" s="1">
        <v>2770</v>
      </c>
      <c r="E341" s="1" t="s">
        <v>573</v>
      </c>
      <c r="F341" s="1">
        <v>74207501</v>
      </c>
      <c r="G341" s="1" t="s">
        <v>10</v>
      </c>
      <c r="H341" s="2">
        <v>46</v>
      </c>
      <c r="I341" s="3"/>
      <c r="J341" s="3"/>
      <c r="K341" s="3"/>
      <c r="L341" s="3"/>
      <c r="M341" s="3"/>
      <c r="N341" s="3"/>
      <c r="O341" s="3"/>
      <c r="P341" s="3">
        <v>1</v>
      </c>
      <c r="Q341" s="3"/>
    </row>
    <row r="342" spans="1:17" x14ac:dyDescent="0.2">
      <c r="A342" s="1">
        <v>390018463</v>
      </c>
      <c r="B342" s="2">
        <v>4645</v>
      </c>
      <c r="C342" s="2" t="s">
        <v>572</v>
      </c>
      <c r="D342" s="1">
        <v>2770</v>
      </c>
      <c r="E342" s="1" t="s">
        <v>573</v>
      </c>
      <c r="F342" s="1">
        <v>74207490</v>
      </c>
      <c r="G342" s="1" t="s">
        <v>11</v>
      </c>
      <c r="H342" s="2">
        <v>40</v>
      </c>
      <c r="I342" s="3"/>
      <c r="J342" s="3"/>
      <c r="K342" s="3">
        <v>1</v>
      </c>
      <c r="L342" s="3"/>
      <c r="M342" s="3"/>
      <c r="N342" s="3"/>
      <c r="O342" s="3"/>
      <c r="P342" s="3"/>
      <c r="Q342" s="3">
        <v>2</v>
      </c>
    </row>
    <row r="343" spans="1:17" x14ac:dyDescent="0.2">
      <c r="A343" s="1">
        <v>390018531</v>
      </c>
      <c r="B343" s="2">
        <v>4700</v>
      </c>
      <c r="C343" s="2" t="s">
        <v>613</v>
      </c>
      <c r="D343" s="1">
        <v>112382</v>
      </c>
      <c r="E343" s="1" t="s">
        <v>614</v>
      </c>
      <c r="F343" s="1">
        <v>74207501</v>
      </c>
      <c r="G343" s="1" t="s">
        <v>10</v>
      </c>
      <c r="H343" s="2">
        <v>142</v>
      </c>
      <c r="I343" s="3"/>
      <c r="J343" s="3"/>
      <c r="K343" s="3"/>
      <c r="L343" s="3"/>
      <c r="M343" s="3"/>
      <c r="N343" s="3"/>
      <c r="O343" s="3"/>
      <c r="P343" s="3">
        <v>4</v>
      </c>
      <c r="Q343" s="3"/>
    </row>
    <row r="344" spans="1:17" x14ac:dyDescent="0.2">
      <c r="A344" s="1">
        <v>390018531</v>
      </c>
      <c r="B344" s="2">
        <v>4700</v>
      </c>
      <c r="C344" s="2" t="s">
        <v>613</v>
      </c>
      <c r="D344" s="1">
        <v>112382</v>
      </c>
      <c r="E344" s="1" t="s">
        <v>614</v>
      </c>
      <c r="F344" s="1">
        <v>74207490</v>
      </c>
      <c r="G344" s="1" t="s">
        <v>11</v>
      </c>
      <c r="H344" s="2">
        <v>80</v>
      </c>
      <c r="I344" s="3"/>
      <c r="J344" s="3"/>
      <c r="K344" s="3"/>
      <c r="L344" s="3"/>
      <c r="M344" s="3"/>
      <c r="N344" s="3">
        <v>1</v>
      </c>
      <c r="O344" s="3"/>
      <c r="P344" s="3"/>
      <c r="Q344" s="3">
        <v>5</v>
      </c>
    </row>
    <row r="345" spans="1:17" x14ac:dyDescent="0.2">
      <c r="A345" s="1">
        <v>390018472</v>
      </c>
      <c r="B345" s="2">
        <v>4724</v>
      </c>
      <c r="C345" s="2" t="s">
        <v>547</v>
      </c>
      <c r="D345" s="1">
        <v>4440</v>
      </c>
      <c r="E345" s="1" t="s">
        <v>548</v>
      </c>
      <c r="F345" s="1">
        <v>74207501</v>
      </c>
      <c r="G345" s="1" t="s">
        <v>10</v>
      </c>
      <c r="H345" s="2">
        <v>22</v>
      </c>
      <c r="I345" s="3"/>
      <c r="J345" s="3"/>
      <c r="K345" s="3"/>
      <c r="L345" s="3"/>
      <c r="M345" s="3"/>
      <c r="N345" s="3"/>
      <c r="O345" s="3"/>
      <c r="P345" s="3">
        <v>1</v>
      </c>
      <c r="Q345" s="3">
        <v>1</v>
      </c>
    </row>
    <row r="346" spans="1:17" x14ac:dyDescent="0.2">
      <c r="A346" s="1">
        <v>390018544</v>
      </c>
      <c r="B346" s="2">
        <v>4745</v>
      </c>
      <c r="C346" s="2" t="s">
        <v>202</v>
      </c>
      <c r="D346" s="1">
        <v>54882</v>
      </c>
      <c r="E346" s="1" t="s">
        <v>203</v>
      </c>
      <c r="F346" s="1">
        <v>74207501</v>
      </c>
      <c r="G346" s="1" t="s">
        <v>10</v>
      </c>
      <c r="H346" s="2">
        <v>25</v>
      </c>
      <c r="I346" s="3"/>
      <c r="J346" s="3"/>
      <c r="K346" s="3"/>
      <c r="L346" s="3"/>
      <c r="M346" s="3"/>
      <c r="N346" s="3"/>
      <c r="O346" s="3"/>
      <c r="P346" s="3">
        <v>1</v>
      </c>
      <c r="Q346" s="3">
        <v>1</v>
      </c>
    </row>
    <row r="347" spans="1:17" x14ac:dyDescent="0.2">
      <c r="A347" s="1">
        <v>390018365</v>
      </c>
      <c r="B347" s="2">
        <v>4747</v>
      </c>
      <c r="C347" s="2" t="s">
        <v>176</v>
      </c>
      <c r="D347" s="1">
        <v>33886</v>
      </c>
      <c r="E347" s="1" t="s">
        <v>177</v>
      </c>
      <c r="F347" s="1">
        <v>74207490</v>
      </c>
      <c r="G347" s="1" t="s">
        <v>11</v>
      </c>
      <c r="H347" s="2">
        <v>10</v>
      </c>
      <c r="I347" s="3"/>
      <c r="J347" s="3">
        <v>1</v>
      </c>
      <c r="K347" s="3"/>
      <c r="L347" s="3"/>
      <c r="M347" s="3"/>
      <c r="N347" s="3"/>
      <c r="O347" s="3"/>
      <c r="P347" s="3"/>
      <c r="Q347" s="3"/>
    </row>
    <row r="348" spans="1:17" x14ac:dyDescent="0.2">
      <c r="A348" s="1">
        <v>390018365</v>
      </c>
      <c r="B348" s="2">
        <v>4747</v>
      </c>
      <c r="C348" s="2" t="s">
        <v>176</v>
      </c>
      <c r="D348" s="1">
        <v>33886</v>
      </c>
      <c r="E348" s="1" t="s">
        <v>177</v>
      </c>
      <c r="F348" s="1">
        <v>74207501</v>
      </c>
      <c r="G348" s="1" t="s">
        <v>10</v>
      </c>
      <c r="H348" s="2">
        <v>35</v>
      </c>
      <c r="I348" s="3"/>
      <c r="J348" s="3"/>
      <c r="K348" s="3"/>
      <c r="L348" s="3"/>
      <c r="M348" s="3"/>
      <c r="N348" s="3"/>
      <c r="O348" s="3"/>
      <c r="P348" s="3">
        <v>1</v>
      </c>
      <c r="Q348" s="3">
        <v>2</v>
      </c>
    </row>
    <row r="349" spans="1:17" x14ac:dyDescent="0.2">
      <c r="A349" s="1">
        <v>390018309</v>
      </c>
      <c r="B349" s="2">
        <v>4760</v>
      </c>
      <c r="C349" s="2" t="s">
        <v>472</v>
      </c>
      <c r="D349" s="1">
        <v>1107</v>
      </c>
      <c r="E349" s="1" t="s">
        <v>473</v>
      </c>
      <c r="F349" s="1">
        <v>74207501</v>
      </c>
      <c r="G349" s="1" t="s">
        <v>10</v>
      </c>
      <c r="H349" s="2">
        <v>60</v>
      </c>
      <c r="I349" s="3"/>
      <c r="J349" s="3"/>
      <c r="K349" s="3"/>
      <c r="L349" s="3"/>
      <c r="M349" s="3"/>
      <c r="N349" s="3"/>
      <c r="O349" s="3"/>
      <c r="P349" s="3">
        <v>2</v>
      </c>
      <c r="Q349" s="3">
        <v>2</v>
      </c>
    </row>
    <row r="350" spans="1:17" x14ac:dyDescent="0.2">
      <c r="A350" s="1">
        <v>390018545</v>
      </c>
      <c r="B350" s="2">
        <v>4790</v>
      </c>
      <c r="C350" s="2" t="s">
        <v>407</v>
      </c>
      <c r="D350" s="1">
        <v>75739</v>
      </c>
      <c r="E350" s="1" t="s">
        <v>408</v>
      </c>
      <c r="F350" s="1">
        <v>74207501</v>
      </c>
      <c r="G350" s="1" t="s">
        <v>10</v>
      </c>
      <c r="H350" s="2">
        <v>180</v>
      </c>
      <c r="I350" s="3"/>
      <c r="J350" s="3"/>
      <c r="K350" s="3"/>
      <c r="L350" s="3"/>
      <c r="M350" s="3"/>
      <c r="N350" s="3"/>
      <c r="O350" s="3"/>
      <c r="P350" s="3">
        <v>6</v>
      </c>
      <c r="Q350" s="3">
        <v>6</v>
      </c>
    </row>
    <row r="351" spans="1:17" x14ac:dyDescent="0.2">
      <c r="A351" s="1">
        <v>390018372</v>
      </c>
      <c r="B351" s="2">
        <v>4836</v>
      </c>
      <c r="C351" s="2" t="s">
        <v>210</v>
      </c>
      <c r="D351" s="1">
        <v>56614</v>
      </c>
      <c r="E351" s="1" t="s">
        <v>211</v>
      </c>
      <c r="F351" s="1">
        <v>74207501</v>
      </c>
      <c r="G351" s="1" t="s">
        <v>10</v>
      </c>
      <c r="H351" s="2">
        <v>450</v>
      </c>
      <c r="I351" s="3"/>
      <c r="J351" s="3"/>
      <c r="K351" s="3"/>
      <c r="L351" s="3"/>
      <c r="M351" s="3"/>
      <c r="N351" s="3"/>
      <c r="O351" s="3"/>
      <c r="P351" s="3">
        <v>15</v>
      </c>
      <c r="Q351" s="3"/>
    </row>
    <row r="352" spans="1:17" x14ac:dyDescent="0.2">
      <c r="A352" s="1">
        <v>390018372</v>
      </c>
      <c r="B352" s="2">
        <v>4836</v>
      </c>
      <c r="C352" s="2" t="s">
        <v>210</v>
      </c>
      <c r="D352" s="1">
        <v>56614</v>
      </c>
      <c r="E352" s="1" t="s">
        <v>211</v>
      </c>
      <c r="F352" s="1">
        <v>74207490</v>
      </c>
      <c r="G352" s="1" t="s">
        <v>11</v>
      </c>
      <c r="H352" s="2">
        <v>200</v>
      </c>
      <c r="I352" s="3"/>
      <c r="J352" s="3"/>
      <c r="K352" s="3"/>
      <c r="L352" s="3"/>
      <c r="M352" s="3"/>
      <c r="N352" s="3">
        <v>2</v>
      </c>
      <c r="O352" s="3"/>
      <c r="P352" s="3"/>
      <c r="Q352" s="3">
        <v>17</v>
      </c>
    </row>
    <row r="353" spans="1:17" x14ac:dyDescent="0.2">
      <c r="A353" s="1">
        <v>390018662</v>
      </c>
      <c r="B353" s="2">
        <v>4865</v>
      </c>
      <c r="C353" s="2" t="s">
        <v>611</v>
      </c>
      <c r="D353" s="1">
        <v>112381</v>
      </c>
      <c r="E353" s="1" t="s">
        <v>612</v>
      </c>
      <c r="F353" s="1">
        <v>74207501</v>
      </c>
      <c r="G353" s="1" t="s">
        <v>10</v>
      </c>
      <c r="H353" s="2">
        <v>30</v>
      </c>
      <c r="I353" s="3"/>
      <c r="J353" s="3"/>
      <c r="K353" s="3"/>
      <c r="L353" s="3"/>
      <c r="M353" s="3"/>
      <c r="N353" s="3"/>
      <c r="O353" s="3"/>
      <c r="P353" s="3">
        <v>1</v>
      </c>
      <c r="Q353" s="3"/>
    </row>
    <row r="354" spans="1:17" x14ac:dyDescent="0.2">
      <c r="A354" s="1">
        <v>390018662</v>
      </c>
      <c r="B354" s="2">
        <v>4865</v>
      </c>
      <c r="C354" s="2" t="s">
        <v>611</v>
      </c>
      <c r="D354" s="1">
        <v>112381</v>
      </c>
      <c r="E354" s="1" t="s">
        <v>612</v>
      </c>
      <c r="F354" s="1">
        <v>74207490</v>
      </c>
      <c r="G354" s="1" t="s">
        <v>11</v>
      </c>
      <c r="H354" s="2">
        <v>5</v>
      </c>
      <c r="I354" s="3">
        <v>1</v>
      </c>
      <c r="J354" s="3"/>
      <c r="K354" s="3"/>
      <c r="L354" s="3"/>
      <c r="M354" s="3"/>
      <c r="N354" s="3"/>
      <c r="O354" s="3"/>
      <c r="P354" s="3"/>
      <c r="Q354" s="3">
        <v>2</v>
      </c>
    </row>
    <row r="355" spans="1:17" x14ac:dyDescent="0.2">
      <c r="A355" s="1">
        <v>390018692</v>
      </c>
      <c r="B355" s="2">
        <v>4885</v>
      </c>
      <c r="C355" s="2" t="s">
        <v>412</v>
      </c>
      <c r="D355" s="1">
        <v>29280</v>
      </c>
      <c r="E355" s="1" t="s">
        <v>413</v>
      </c>
      <c r="F355" s="1">
        <v>74207501</v>
      </c>
      <c r="G355" s="1" t="s">
        <v>10</v>
      </c>
      <c r="H355" s="2">
        <v>300</v>
      </c>
      <c r="I355" s="3"/>
      <c r="J355" s="3"/>
      <c r="K355" s="3"/>
      <c r="L355" s="3"/>
      <c r="M355" s="3"/>
      <c r="N355" s="3"/>
      <c r="O355" s="3"/>
      <c r="P355" s="3">
        <v>10</v>
      </c>
      <c r="Q355" s="3">
        <v>10</v>
      </c>
    </row>
    <row r="356" spans="1:17" x14ac:dyDescent="0.2">
      <c r="A356" s="1">
        <v>390018553</v>
      </c>
      <c r="B356" s="2">
        <v>4900</v>
      </c>
      <c r="C356" s="2" t="s">
        <v>261</v>
      </c>
      <c r="D356" s="1">
        <v>80887</v>
      </c>
      <c r="E356" s="1" t="s">
        <v>262</v>
      </c>
      <c r="F356" s="1">
        <v>74207501</v>
      </c>
      <c r="G356" s="1" t="s">
        <v>10</v>
      </c>
      <c r="H356" s="2">
        <v>121</v>
      </c>
      <c r="I356" s="3"/>
      <c r="J356" s="3"/>
      <c r="K356" s="3"/>
      <c r="L356" s="3"/>
      <c r="M356" s="3"/>
      <c r="N356" s="3"/>
      <c r="O356" s="3"/>
      <c r="P356" s="3">
        <v>4</v>
      </c>
      <c r="Q356" s="3"/>
    </row>
    <row r="357" spans="1:17" x14ac:dyDescent="0.2">
      <c r="A357" s="1">
        <v>390018553</v>
      </c>
      <c r="B357" s="2">
        <v>4900</v>
      </c>
      <c r="C357" s="2" t="s">
        <v>261</v>
      </c>
      <c r="D357" s="1">
        <v>80887</v>
      </c>
      <c r="E357" s="1" t="s">
        <v>262</v>
      </c>
      <c r="F357" s="1">
        <v>74207490</v>
      </c>
      <c r="G357" s="1" t="s">
        <v>11</v>
      </c>
      <c r="H357" s="2">
        <v>55</v>
      </c>
      <c r="I357" s="3"/>
      <c r="J357" s="3"/>
      <c r="K357" s="3">
        <v>1</v>
      </c>
      <c r="L357" s="3"/>
      <c r="M357" s="3"/>
      <c r="N357" s="3"/>
      <c r="O357" s="3"/>
      <c r="P357" s="3"/>
      <c r="Q357" s="3">
        <v>5</v>
      </c>
    </row>
    <row r="358" spans="1:17" x14ac:dyDescent="0.2">
      <c r="A358" s="1">
        <v>390018555</v>
      </c>
      <c r="B358" s="2">
        <v>4950</v>
      </c>
      <c r="C358" s="2" t="s">
        <v>394</v>
      </c>
      <c r="D358" s="1">
        <v>82891</v>
      </c>
      <c r="E358" s="1" t="s">
        <v>395</v>
      </c>
      <c r="F358" s="1">
        <v>74207501</v>
      </c>
      <c r="G358" s="1" t="s">
        <v>10</v>
      </c>
      <c r="H358" s="2">
        <v>103</v>
      </c>
      <c r="I358" s="3"/>
      <c r="J358" s="3"/>
      <c r="K358" s="3"/>
      <c r="L358" s="3"/>
      <c r="M358" s="3"/>
      <c r="N358" s="3"/>
      <c r="O358" s="3"/>
      <c r="P358" s="3">
        <v>3</v>
      </c>
      <c r="Q358" s="3"/>
    </row>
    <row r="359" spans="1:17" x14ac:dyDescent="0.2">
      <c r="A359" s="1">
        <v>390018555</v>
      </c>
      <c r="B359" s="2">
        <v>4950</v>
      </c>
      <c r="C359" s="2" t="s">
        <v>394</v>
      </c>
      <c r="D359" s="1">
        <v>82891</v>
      </c>
      <c r="E359" s="1" t="s">
        <v>395</v>
      </c>
      <c r="F359" s="1">
        <v>74207490</v>
      </c>
      <c r="G359" s="1" t="s">
        <v>11</v>
      </c>
      <c r="H359" s="2">
        <v>20</v>
      </c>
      <c r="I359" s="3"/>
      <c r="J359" s="3">
        <v>1</v>
      </c>
      <c r="K359" s="3"/>
      <c r="L359" s="3"/>
      <c r="M359" s="3"/>
      <c r="N359" s="3"/>
      <c r="O359" s="3"/>
      <c r="P359" s="3"/>
      <c r="Q359" s="3">
        <v>4</v>
      </c>
    </row>
    <row r="360" spans="1:17" x14ac:dyDescent="0.2">
      <c r="A360" s="1">
        <v>390018706</v>
      </c>
      <c r="B360" s="2">
        <v>4985</v>
      </c>
      <c r="C360" s="2" t="s">
        <v>450</v>
      </c>
      <c r="D360" s="1">
        <v>80119</v>
      </c>
      <c r="E360" s="1" t="s">
        <v>451</v>
      </c>
      <c r="F360" s="1">
        <v>74207501</v>
      </c>
      <c r="G360" s="1" t="s">
        <v>10</v>
      </c>
      <c r="H360" s="2">
        <v>320</v>
      </c>
      <c r="I360" s="3"/>
      <c r="J360" s="3"/>
      <c r="K360" s="3"/>
      <c r="L360" s="3"/>
      <c r="M360" s="3"/>
      <c r="N360" s="3"/>
      <c r="O360" s="3"/>
      <c r="P360" s="3">
        <v>11</v>
      </c>
      <c r="Q360" s="3"/>
    </row>
    <row r="361" spans="1:17" x14ac:dyDescent="0.2">
      <c r="A361" s="1">
        <v>390018706</v>
      </c>
      <c r="B361" s="2">
        <v>4985</v>
      </c>
      <c r="C361" s="2" t="s">
        <v>450</v>
      </c>
      <c r="D361" s="1">
        <v>80119</v>
      </c>
      <c r="E361" s="1" t="s">
        <v>451</v>
      </c>
      <c r="F361" s="1">
        <v>74207490</v>
      </c>
      <c r="G361" s="1" t="s">
        <v>11</v>
      </c>
      <c r="H361" s="2">
        <v>10</v>
      </c>
      <c r="I361" s="3"/>
      <c r="J361" s="3"/>
      <c r="K361" s="3"/>
      <c r="L361" s="3"/>
      <c r="M361" s="3"/>
      <c r="N361" s="3"/>
      <c r="O361" s="3"/>
      <c r="P361" s="3"/>
      <c r="Q361" s="3">
        <v>11</v>
      </c>
    </row>
    <row r="362" spans="1:17" x14ac:dyDescent="0.2">
      <c r="A362" s="1">
        <v>390018370</v>
      </c>
      <c r="B362" s="2">
        <v>4993</v>
      </c>
      <c r="C362" s="2" t="s">
        <v>510</v>
      </c>
      <c r="D362" s="1">
        <v>94532</v>
      </c>
      <c r="E362" s="1" t="s">
        <v>511</v>
      </c>
      <c r="F362" s="1">
        <v>74207490</v>
      </c>
      <c r="G362" s="1" t="s">
        <v>11</v>
      </c>
      <c r="H362" s="2">
        <v>5</v>
      </c>
      <c r="I362" s="3">
        <v>1</v>
      </c>
      <c r="J362" s="3"/>
      <c r="K362" s="3"/>
      <c r="L362" s="3"/>
      <c r="M362" s="3"/>
      <c r="N362" s="3"/>
      <c r="O362" s="3"/>
      <c r="P362" s="3"/>
      <c r="Q362" s="3"/>
    </row>
    <row r="363" spans="1:17" x14ac:dyDescent="0.2">
      <c r="A363" s="1">
        <v>390018370</v>
      </c>
      <c r="B363" s="2">
        <v>4993</v>
      </c>
      <c r="C363" s="2" t="s">
        <v>510</v>
      </c>
      <c r="D363" s="1">
        <v>94532</v>
      </c>
      <c r="E363" s="1" t="s">
        <v>511</v>
      </c>
      <c r="F363" s="1">
        <v>74207501</v>
      </c>
      <c r="G363" s="1" t="s">
        <v>10</v>
      </c>
      <c r="H363" s="2">
        <v>30</v>
      </c>
      <c r="I363" s="3"/>
      <c r="J363" s="3"/>
      <c r="K363" s="3"/>
      <c r="L363" s="3"/>
      <c r="M363" s="3"/>
      <c r="N363" s="3"/>
      <c r="O363" s="3"/>
      <c r="P363" s="3">
        <v>1</v>
      </c>
      <c r="Q363" s="3">
        <v>2</v>
      </c>
    </row>
    <row r="364" spans="1:17" x14ac:dyDescent="0.2">
      <c r="A364" s="1">
        <v>390018441</v>
      </c>
      <c r="B364" s="2">
        <v>5021</v>
      </c>
      <c r="C364" s="2" t="s">
        <v>228</v>
      </c>
      <c r="D364" s="1">
        <v>6874</v>
      </c>
      <c r="E364" s="1" t="s">
        <v>229</v>
      </c>
      <c r="F364" s="1">
        <v>74207624</v>
      </c>
      <c r="G364" s="1" t="s">
        <v>14</v>
      </c>
      <c r="H364" s="2">
        <v>950</v>
      </c>
      <c r="I364" s="3"/>
      <c r="J364" s="3"/>
      <c r="K364" s="3"/>
      <c r="L364" s="3"/>
      <c r="M364" s="3"/>
      <c r="N364" s="3"/>
      <c r="O364" s="3"/>
      <c r="P364" s="3">
        <v>32</v>
      </c>
      <c r="Q364" s="3">
        <v>32</v>
      </c>
    </row>
    <row r="365" spans="1:17" x14ac:dyDescent="0.2">
      <c r="A365" s="1">
        <v>390018604</v>
      </c>
      <c r="B365" s="2">
        <v>5058</v>
      </c>
      <c r="C365" s="2" t="s">
        <v>228</v>
      </c>
      <c r="D365" s="1">
        <v>8425</v>
      </c>
      <c r="E365" s="1" t="s">
        <v>391</v>
      </c>
      <c r="F365" s="1">
        <v>74207490</v>
      </c>
      <c r="G365" s="1" t="s">
        <v>11</v>
      </c>
      <c r="H365" s="2">
        <v>1236</v>
      </c>
      <c r="I365" s="3"/>
      <c r="J365" s="3"/>
      <c r="K365" s="3"/>
      <c r="L365" s="3"/>
      <c r="M365" s="3"/>
      <c r="N365" s="3">
        <v>11</v>
      </c>
      <c r="O365" s="3"/>
      <c r="P365" s="3"/>
      <c r="Q365" s="3"/>
    </row>
    <row r="366" spans="1:17" x14ac:dyDescent="0.2">
      <c r="A366" s="1">
        <v>390018604</v>
      </c>
      <c r="B366" s="2">
        <v>5058</v>
      </c>
      <c r="C366" s="2" t="s">
        <v>228</v>
      </c>
      <c r="D366" s="1">
        <v>8425</v>
      </c>
      <c r="E366" s="1" t="s">
        <v>391</v>
      </c>
      <c r="F366" s="1">
        <v>74207624</v>
      </c>
      <c r="G366" s="1" t="s">
        <v>14</v>
      </c>
      <c r="H366" s="2">
        <v>3442</v>
      </c>
      <c r="I366" s="3"/>
      <c r="J366" s="3"/>
      <c r="K366" s="3"/>
      <c r="L366" s="3"/>
      <c r="M366" s="3"/>
      <c r="N366" s="3"/>
      <c r="O366" s="3">
        <v>144</v>
      </c>
      <c r="P366" s="3"/>
      <c r="Q366" s="3">
        <v>155</v>
      </c>
    </row>
    <row r="367" spans="1:17" x14ac:dyDescent="0.2">
      <c r="A367" s="1">
        <v>390018473</v>
      </c>
      <c r="B367" s="2">
        <v>5145</v>
      </c>
      <c r="C367" s="2" t="s">
        <v>585</v>
      </c>
      <c r="D367" s="1">
        <v>20123</v>
      </c>
      <c r="E367" s="1" t="s">
        <v>586</v>
      </c>
      <c r="F367" s="1">
        <v>74207624</v>
      </c>
      <c r="G367" s="1" t="s">
        <v>14</v>
      </c>
      <c r="H367" s="2">
        <v>14</v>
      </c>
      <c r="I367" s="3"/>
      <c r="J367" s="3">
        <v>1</v>
      </c>
      <c r="K367" s="3"/>
      <c r="L367" s="3"/>
      <c r="M367" s="3"/>
      <c r="N367" s="3"/>
      <c r="O367" s="3"/>
      <c r="P367" s="3"/>
      <c r="Q367" s="3">
        <v>1</v>
      </c>
    </row>
    <row r="368" spans="1:17" x14ac:dyDescent="0.2">
      <c r="A368" s="1">
        <v>390018598</v>
      </c>
      <c r="B368" s="2">
        <v>5200</v>
      </c>
      <c r="C368" s="2" t="s">
        <v>295</v>
      </c>
      <c r="D368" s="1">
        <v>88799</v>
      </c>
      <c r="E368" s="1" t="s">
        <v>296</v>
      </c>
      <c r="F368" s="1">
        <v>74207490</v>
      </c>
      <c r="G368" s="1" t="s">
        <v>11</v>
      </c>
      <c r="H368" s="2">
        <v>100</v>
      </c>
      <c r="I368" s="3"/>
      <c r="J368" s="3"/>
      <c r="K368" s="3"/>
      <c r="L368" s="3"/>
      <c r="M368" s="3"/>
      <c r="N368" s="3">
        <v>1</v>
      </c>
      <c r="O368" s="3"/>
      <c r="P368" s="3"/>
      <c r="Q368" s="3"/>
    </row>
    <row r="369" spans="1:17" x14ac:dyDescent="0.2">
      <c r="A369" s="1">
        <v>390018598</v>
      </c>
      <c r="B369" s="2">
        <v>5200</v>
      </c>
      <c r="C369" s="2" t="s">
        <v>295</v>
      </c>
      <c r="D369" s="1">
        <v>88799</v>
      </c>
      <c r="E369" s="1" t="s">
        <v>296</v>
      </c>
      <c r="F369" s="1">
        <v>74207624</v>
      </c>
      <c r="G369" s="1" t="s">
        <v>14</v>
      </c>
      <c r="H369" s="2">
        <v>250</v>
      </c>
      <c r="I369" s="3"/>
      <c r="J369" s="3"/>
      <c r="K369" s="3"/>
      <c r="L369" s="3"/>
      <c r="M369" s="3"/>
      <c r="N369" s="3"/>
      <c r="O369" s="3">
        <v>10</v>
      </c>
      <c r="P369" s="3"/>
      <c r="Q369" s="3">
        <v>11</v>
      </c>
    </row>
    <row r="370" spans="1:17" x14ac:dyDescent="0.2">
      <c r="A370" s="1">
        <v>390018591</v>
      </c>
      <c r="B370" s="2">
        <v>5282</v>
      </c>
      <c r="C370" s="2" t="s">
        <v>625</v>
      </c>
      <c r="D370" s="1">
        <v>112395</v>
      </c>
      <c r="E370" s="1" t="s">
        <v>626</v>
      </c>
      <c r="F370" s="1">
        <v>74207624</v>
      </c>
      <c r="G370" s="1" t="s">
        <v>14</v>
      </c>
      <c r="H370" s="2">
        <v>100</v>
      </c>
      <c r="I370" s="3">
        <v>1</v>
      </c>
      <c r="J370" s="3"/>
      <c r="K370" s="3"/>
      <c r="L370" s="3"/>
      <c r="M370" s="3"/>
      <c r="N370" s="3"/>
      <c r="O370" s="3">
        <v>4</v>
      </c>
      <c r="P370" s="3"/>
      <c r="Q370" s="3">
        <v>5</v>
      </c>
    </row>
    <row r="371" spans="1:17" x14ac:dyDescent="0.2">
      <c r="A371" s="1">
        <v>390018558</v>
      </c>
      <c r="B371" s="2">
        <v>5300</v>
      </c>
      <c r="C371" s="2" t="s">
        <v>143</v>
      </c>
      <c r="D371" s="1">
        <v>30106</v>
      </c>
      <c r="E371" s="1" t="s">
        <v>144</v>
      </c>
      <c r="F371" s="1">
        <v>74207624</v>
      </c>
      <c r="G371" s="1" t="s">
        <v>14</v>
      </c>
      <c r="H371" s="2">
        <v>278</v>
      </c>
      <c r="I371" s="3"/>
      <c r="J371" s="3"/>
      <c r="K371" s="3"/>
      <c r="L371" s="3"/>
      <c r="M371" s="3"/>
      <c r="N371" s="3"/>
      <c r="O371" s="3">
        <v>12</v>
      </c>
      <c r="P371" s="3"/>
      <c r="Q371" s="3"/>
    </row>
    <row r="372" spans="1:17" x14ac:dyDescent="0.2">
      <c r="A372" s="1">
        <v>390018558</v>
      </c>
      <c r="B372" s="2">
        <v>5300</v>
      </c>
      <c r="C372" s="2" t="s">
        <v>143</v>
      </c>
      <c r="D372" s="1">
        <v>30106</v>
      </c>
      <c r="E372" s="1" t="s">
        <v>144</v>
      </c>
      <c r="F372" s="1">
        <v>74207490</v>
      </c>
      <c r="G372" s="1" t="s">
        <v>11</v>
      </c>
      <c r="H372" s="2">
        <v>2</v>
      </c>
      <c r="I372" s="3"/>
      <c r="J372" s="3"/>
      <c r="K372" s="3"/>
      <c r="L372" s="3"/>
      <c r="M372" s="3"/>
      <c r="N372" s="3"/>
      <c r="O372" s="3"/>
      <c r="P372" s="3"/>
      <c r="Q372" s="3">
        <v>12</v>
      </c>
    </row>
    <row r="373" spans="1:17" x14ac:dyDescent="0.2">
      <c r="A373" s="1">
        <v>390018405</v>
      </c>
      <c r="B373" s="2">
        <v>5337</v>
      </c>
      <c r="C373" s="2" t="s">
        <v>29</v>
      </c>
      <c r="D373" s="1">
        <v>103116</v>
      </c>
      <c r="E373" s="1" t="s">
        <v>30</v>
      </c>
      <c r="F373" s="1">
        <v>74207624</v>
      </c>
      <c r="G373" s="1" t="s">
        <v>14</v>
      </c>
      <c r="H373" s="2">
        <v>30</v>
      </c>
      <c r="I373" s="3"/>
      <c r="J373" s="3"/>
      <c r="K373" s="3"/>
      <c r="L373" s="3"/>
      <c r="M373" s="3"/>
      <c r="N373" s="3"/>
      <c r="O373" s="3">
        <v>1</v>
      </c>
      <c r="P373" s="3"/>
      <c r="Q373" s="3"/>
    </row>
    <row r="374" spans="1:17" x14ac:dyDescent="0.2">
      <c r="A374" s="1">
        <v>390018405</v>
      </c>
      <c r="B374" s="2">
        <v>5337</v>
      </c>
      <c r="C374" s="2" t="s">
        <v>29</v>
      </c>
      <c r="D374" s="1">
        <v>103116</v>
      </c>
      <c r="E374" s="1" t="s">
        <v>30</v>
      </c>
      <c r="F374" s="1">
        <v>74207490</v>
      </c>
      <c r="G374" s="1" t="s">
        <v>11</v>
      </c>
      <c r="H374" s="2">
        <v>6</v>
      </c>
      <c r="I374" s="3"/>
      <c r="J374" s="3">
        <v>1</v>
      </c>
      <c r="K374" s="3"/>
      <c r="L374" s="3"/>
      <c r="M374" s="3"/>
      <c r="N374" s="3"/>
      <c r="O374" s="3"/>
      <c r="P374" s="3"/>
      <c r="Q374" s="3">
        <v>2</v>
      </c>
    </row>
    <row r="375" spans="1:17" x14ac:dyDescent="0.2">
      <c r="A375" s="1">
        <v>390018498</v>
      </c>
      <c r="B375" s="2">
        <v>5354</v>
      </c>
      <c r="C375" s="2" t="s">
        <v>204</v>
      </c>
      <c r="D375" s="1">
        <v>55319</v>
      </c>
      <c r="E375" s="1" t="s">
        <v>205</v>
      </c>
      <c r="F375" s="1">
        <v>74207490</v>
      </c>
      <c r="G375" s="1" t="s">
        <v>11</v>
      </c>
      <c r="H375" s="2">
        <v>40</v>
      </c>
      <c r="I375" s="3"/>
      <c r="J375" s="3">
        <v>1</v>
      </c>
      <c r="K375" s="3"/>
      <c r="L375" s="3"/>
      <c r="M375" s="3"/>
      <c r="N375" s="3"/>
      <c r="O375" s="3"/>
      <c r="P375" s="3"/>
      <c r="Q375" s="3"/>
    </row>
    <row r="376" spans="1:17" x14ac:dyDescent="0.2">
      <c r="A376" s="1">
        <v>390018498</v>
      </c>
      <c r="B376" s="2">
        <v>5354</v>
      </c>
      <c r="C376" s="2" t="s">
        <v>204</v>
      </c>
      <c r="D376" s="1">
        <v>55319</v>
      </c>
      <c r="E376" s="1" t="s">
        <v>205</v>
      </c>
      <c r="F376" s="1">
        <v>74207624</v>
      </c>
      <c r="G376" s="1" t="s">
        <v>14</v>
      </c>
      <c r="H376" s="2">
        <v>310</v>
      </c>
      <c r="I376" s="3"/>
      <c r="J376" s="3"/>
      <c r="K376" s="3"/>
      <c r="L376" s="3"/>
      <c r="M376" s="3"/>
      <c r="N376" s="3"/>
      <c r="O376" s="3">
        <v>13</v>
      </c>
      <c r="P376" s="3"/>
      <c r="Q376" s="3">
        <v>14</v>
      </c>
    </row>
    <row r="377" spans="1:17" x14ac:dyDescent="0.2">
      <c r="A377" s="1">
        <v>390018459</v>
      </c>
      <c r="B377" s="2">
        <v>5382</v>
      </c>
      <c r="C377" s="2" t="s">
        <v>178</v>
      </c>
      <c r="D377" s="1">
        <v>34637</v>
      </c>
      <c r="E377" s="1" t="s">
        <v>179</v>
      </c>
      <c r="F377" s="1">
        <v>74207490</v>
      </c>
      <c r="G377" s="1" t="s">
        <v>11</v>
      </c>
      <c r="H377" s="2">
        <v>20</v>
      </c>
      <c r="I377" s="3">
        <v>1</v>
      </c>
      <c r="J377" s="3"/>
      <c r="K377" s="3"/>
      <c r="L377" s="3"/>
      <c r="M377" s="3"/>
      <c r="N377" s="3"/>
      <c r="O377" s="3"/>
      <c r="P377" s="3"/>
      <c r="Q377" s="3"/>
    </row>
    <row r="378" spans="1:17" x14ac:dyDescent="0.2">
      <c r="A378" s="1">
        <v>390018459</v>
      </c>
      <c r="B378" s="2">
        <v>5382</v>
      </c>
      <c r="C378" s="2" t="s">
        <v>178</v>
      </c>
      <c r="D378" s="1">
        <v>34637</v>
      </c>
      <c r="E378" s="1" t="s">
        <v>179</v>
      </c>
      <c r="F378" s="1">
        <v>74207624</v>
      </c>
      <c r="G378" s="1" t="s">
        <v>14</v>
      </c>
      <c r="H378" s="2">
        <v>75</v>
      </c>
      <c r="I378" s="3"/>
      <c r="J378" s="3"/>
      <c r="K378" s="3"/>
      <c r="L378" s="3"/>
      <c r="M378" s="3"/>
      <c r="N378" s="3"/>
      <c r="O378" s="3">
        <v>3</v>
      </c>
      <c r="P378" s="3"/>
      <c r="Q378" s="3">
        <v>4</v>
      </c>
    </row>
    <row r="379" spans="1:17" x14ac:dyDescent="0.2">
      <c r="A379" s="1">
        <v>390018318</v>
      </c>
      <c r="B379" s="2">
        <v>5392</v>
      </c>
      <c r="C379" s="2" t="s">
        <v>644</v>
      </c>
      <c r="D379" s="1">
        <v>112669</v>
      </c>
      <c r="E379" s="1" t="s">
        <v>645</v>
      </c>
      <c r="F379" s="1">
        <v>74207624</v>
      </c>
      <c r="G379" s="1" t="s">
        <v>14</v>
      </c>
      <c r="H379" s="2">
        <v>80</v>
      </c>
      <c r="I379" s="3"/>
      <c r="J379" s="3"/>
      <c r="K379" s="3"/>
      <c r="L379" s="3"/>
      <c r="M379" s="3"/>
      <c r="N379" s="3"/>
      <c r="O379" s="3">
        <v>4</v>
      </c>
      <c r="P379" s="3"/>
      <c r="Q379" s="3"/>
    </row>
    <row r="380" spans="1:17" x14ac:dyDescent="0.2">
      <c r="A380" s="1">
        <v>390018318</v>
      </c>
      <c r="B380" s="2">
        <v>5392</v>
      </c>
      <c r="C380" s="2" t="s">
        <v>644</v>
      </c>
      <c r="D380" s="1">
        <v>112669</v>
      </c>
      <c r="E380" s="1" t="s">
        <v>645</v>
      </c>
      <c r="F380" s="1">
        <v>74207490</v>
      </c>
      <c r="G380" s="1" t="s">
        <v>11</v>
      </c>
      <c r="H380" s="2">
        <v>50</v>
      </c>
      <c r="I380" s="3">
        <v>1</v>
      </c>
      <c r="J380" s="3"/>
      <c r="K380" s="3"/>
      <c r="L380" s="3"/>
      <c r="M380" s="3"/>
      <c r="N380" s="3"/>
      <c r="O380" s="3"/>
      <c r="P380" s="3"/>
      <c r="Q380" s="3">
        <v>5</v>
      </c>
    </row>
    <row r="381" spans="1:17" x14ac:dyDescent="0.2">
      <c r="A381" s="1">
        <v>390018332</v>
      </c>
      <c r="B381" s="2">
        <v>5416</v>
      </c>
      <c r="C381" s="2" t="s">
        <v>15</v>
      </c>
      <c r="D381" s="1">
        <v>22046</v>
      </c>
      <c r="E381" s="1" t="s">
        <v>92</v>
      </c>
      <c r="F381" s="1">
        <v>74207624</v>
      </c>
      <c r="G381" s="1" t="s">
        <v>14</v>
      </c>
      <c r="H381" s="2">
        <v>230</v>
      </c>
      <c r="I381" s="3"/>
      <c r="J381" s="3"/>
      <c r="K381" s="3"/>
      <c r="L381" s="3"/>
      <c r="M381" s="3"/>
      <c r="N381" s="3"/>
      <c r="O381" s="3">
        <v>10</v>
      </c>
      <c r="P381" s="3"/>
      <c r="Q381" s="3">
        <v>10</v>
      </c>
    </row>
    <row r="382" spans="1:17" x14ac:dyDescent="0.2">
      <c r="A382" s="1">
        <v>390018297</v>
      </c>
      <c r="B382" s="2">
        <v>5417</v>
      </c>
      <c r="C382" s="2" t="s">
        <v>15</v>
      </c>
      <c r="D382" s="1">
        <v>100400</v>
      </c>
      <c r="E382" s="1" t="s">
        <v>16</v>
      </c>
      <c r="F382" s="1">
        <v>74207490</v>
      </c>
      <c r="G382" s="1" t="s">
        <v>11</v>
      </c>
      <c r="H382" s="2">
        <v>150</v>
      </c>
      <c r="I382" s="3"/>
      <c r="J382" s="3">
        <v>1</v>
      </c>
      <c r="K382" s="3"/>
      <c r="L382" s="3"/>
      <c r="M382" s="3"/>
      <c r="N382" s="3">
        <v>1</v>
      </c>
      <c r="O382" s="3"/>
      <c r="P382" s="3"/>
      <c r="Q382" s="3"/>
    </row>
    <row r="383" spans="1:17" x14ac:dyDescent="0.2">
      <c r="A383" s="1">
        <v>390018297</v>
      </c>
      <c r="B383" s="2">
        <v>5417</v>
      </c>
      <c r="C383" s="2" t="s">
        <v>15</v>
      </c>
      <c r="D383" s="1">
        <v>100400</v>
      </c>
      <c r="E383" s="1" t="s">
        <v>16</v>
      </c>
      <c r="F383" s="1">
        <v>74207624</v>
      </c>
      <c r="G383" s="1" t="s">
        <v>14</v>
      </c>
      <c r="H383" s="2">
        <v>240</v>
      </c>
      <c r="I383" s="3"/>
      <c r="J383" s="3"/>
      <c r="K383" s="3"/>
      <c r="L383" s="3"/>
      <c r="M383" s="3"/>
      <c r="N383" s="3"/>
      <c r="O383" s="3">
        <v>10</v>
      </c>
      <c r="P383" s="3"/>
      <c r="Q383" s="3">
        <v>12</v>
      </c>
    </row>
    <row r="384" spans="1:17" x14ac:dyDescent="0.2">
      <c r="A384" s="1">
        <v>390018596</v>
      </c>
      <c r="B384" s="2">
        <v>5419</v>
      </c>
      <c r="C384" s="2" t="s">
        <v>348</v>
      </c>
      <c r="D384" s="1">
        <v>79293</v>
      </c>
      <c r="E384" s="1" t="s">
        <v>349</v>
      </c>
      <c r="F384" s="1">
        <v>74207490</v>
      </c>
      <c r="G384" s="1" t="s">
        <v>11</v>
      </c>
      <c r="H384" s="2">
        <v>20</v>
      </c>
      <c r="I384" s="3"/>
      <c r="J384" s="3"/>
      <c r="K384" s="3"/>
      <c r="L384" s="3"/>
      <c r="M384" s="3"/>
      <c r="N384" s="3"/>
      <c r="O384" s="3"/>
      <c r="P384" s="3"/>
      <c r="Q384" s="3"/>
    </row>
    <row r="385" spans="1:17" x14ac:dyDescent="0.2">
      <c r="A385" s="1">
        <v>390018596</v>
      </c>
      <c r="B385" s="2">
        <v>5419</v>
      </c>
      <c r="C385" s="2" t="s">
        <v>348</v>
      </c>
      <c r="D385" s="1">
        <v>79293</v>
      </c>
      <c r="E385" s="1" t="s">
        <v>349</v>
      </c>
      <c r="F385" s="1">
        <v>74207624</v>
      </c>
      <c r="G385" s="1" t="s">
        <v>14</v>
      </c>
      <c r="H385" s="2">
        <v>40</v>
      </c>
      <c r="I385" s="3"/>
      <c r="J385" s="3"/>
      <c r="K385" s="3"/>
      <c r="L385" s="3"/>
      <c r="M385" s="3"/>
      <c r="N385" s="3"/>
      <c r="O385" s="3">
        <v>2</v>
      </c>
      <c r="P385" s="3"/>
      <c r="Q385" s="3">
        <v>2</v>
      </c>
    </row>
    <row r="386" spans="1:17" x14ac:dyDescent="0.2">
      <c r="A386" s="1">
        <v>390018385</v>
      </c>
      <c r="B386" s="2">
        <v>5430</v>
      </c>
      <c r="C386" s="2" t="s">
        <v>442</v>
      </c>
      <c r="D386" s="1">
        <v>51359</v>
      </c>
      <c r="E386" s="1" t="s">
        <v>443</v>
      </c>
      <c r="F386" s="1">
        <v>74207490</v>
      </c>
      <c r="G386" s="1" t="s">
        <v>11</v>
      </c>
      <c r="H386" s="2">
        <v>110</v>
      </c>
      <c r="I386" s="3"/>
      <c r="J386" s="3"/>
      <c r="K386" s="3"/>
      <c r="L386" s="3"/>
      <c r="M386" s="3"/>
      <c r="N386" s="3">
        <v>1</v>
      </c>
      <c r="O386" s="3"/>
      <c r="P386" s="3"/>
      <c r="Q386" s="3"/>
    </row>
    <row r="387" spans="1:17" x14ac:dyDescent="0.2">
      <c r="A387" s="1">
        <v>390018385</v>
      </c>
      <c r="B387" s="2">
        <v>5430</v>
      </c>
      <c r="C387" s="2" t="s">
        <v>442</v>
      </c>
      <c r="D387" s="1">
        <v>51359</v>
      </c>
      <c r="E387" s="1" t="s">
        <v>443</v>
      </c>
      <c r="F387" s="1">
        <v>74207624</v>
      </c>
      <c r="G387" s="1" t="s">
        <v>14</v>
      </c>
      <c r="H387" s="2">
        <v>190</v>
      </c>
      <c r="I387" s="3"/>
      <c r="J387" s="3"/>
      <c r="K387" s="3"/>
      <c r="L387" s="3"/>
      <c r="M387" s="3"/>
      <c r="N387" s="3"/>
      <c r="O387" s="3">
        <v>8</v>
      </c>
      <c r="P387" s="3"/>
      <c r="Q387" s="3">
        <v>9</v>
      </c>
    </row>
    <row r="388" spans="1:17" x14ac:dyDescent="0.2">
      <c r="A388" s="1">
        <v>390018421</v>
      </c>
      <c r="B388" s="2">
        <v>5460</v>
      </c>
      <c r="C388" s="2" t="s">
        <v>369</v>
      </c>
      <c r="D388" s="1">
        <v>29629</v>
      </c>
      <c r="E388" s="1" t="s">
        <v>370</v>
      </c>
      <c r="F388" s="1">
        <v>74207490</v>
      </c>
      <c r="G388" s="1" t="s">
        <v>11</v>
      </c>
      <c r="H388" s="2">
        <v>200</v>
      </c>
      <c r="I388" s="3"/>
      <c r="J388" s="3"/>
      <c r="K388" s="3"/>
      <c r="L388" s="3"/>
      <c r="M388" s="3"/>
      <c r="N388" s="3">
        <v>2</v>
      </c>
      <c r="O388" s="3"/>
      <c r="P388" s="3"/>
      <c r="Q388" s="3"/>
    </row>
    <row r="389" spans="1:17" x14ac:dyDescent="0.2">
      <c r="A389" s="1">
        <v>390018421</v>
      </c>
      <c r="B389" s="2">
        <v>5460</v>
      </c>
      <c r="C389" s="2" t="s">
        <v>369</v>
      </c>
      <c r="D389" s="1">
        <v>29629</v>
      </c>
      <c r="E389" s="1" t="s">
        <v>370</v>
      </c>
      <c r="F389" s="1">
        <v>74207624</v>
      </c>
      <c r="G389" s="1" t="s">
        <v>14</v>
      </c>
      <c r="H389" s="2">
        <v>200</v>
      </c>
      <c r="I389" s="3"/>
      <c r="J389" s="3"/>
      <c r="K389" s="3"/>
      <c r="L389" s="3"/>
      <c r="M389" s="3"/>
      <c r="N389" s="3"/>
      <c r="O389" s="3">
        <v>8</v>
      </c>
      <c r="P389" s="3"/>
      <c r="Q389" s="3">
        <v>10</v>
      </c>
    </row>
    <row r="390" spans="1:17" x14ac:dyDescent="0.2">
      <c r="A390" s="1">
        <v>390018628</v>
      </c>
      <c r="B390" s="2">
        <v>5518</v>
      </c>
      <c r="C390" s="2" t="s">
        <v>147</v>
      </c>
      <c r="D390" s="1">
        <v>30676</v>
      </c>
      <c r="E390" s="1" t="s">
        <v>148</v>
      </c>
      <c r="F390" s="1">
        <v>74207624</v>
      </c>
      <c r="G390" s="1" t="s">
        <v>14</v>
      </c>
      <c r="H390" s="2">
        <v>430</v>
      </c>
      <c r="I390" s="3"/>
      <c r="J390" s="3"/>
      <c r="K390" s="3"/>
      <c r="L390" s="3"/>
      <c r="M390" s="3"/>
      <c r="N390" s="3"/>
      <c r="O390" s="3">
        <v>18</v>
      </c>
      <c r="P390" s="3"/>
      <c r="Q390" s="3"/>
    </row>
    <row r="391" spans="1:17" x14ac:dyDescent="0.2">
      <c r="A391" s="1">
        <v>390018628</v>
      </c>
      <c r="B391" s="2">
        <v>5518</v>
      </c>
      <c r="C391" s="2" t="s">
        <v>147</v>
      </c>
      <c r="D391" s="1">
        <v>30676</v>
      </c>
      <c r="E391" s="1" t="s">
        <v>148</v>
      </c>
      <c r="F391" s="1">
        <v>74207490</v>
      </c>
      <c r="G391" s="1" t="s">
        <v>11</v>
      </c>
      <c r="H391" s="2">
        <v>200</v>
      </c>
      <c r="I391" s="3"/>
      <c r="J391" s="3"/>
      <c r="K391" s="3"/>
      <c r="L391" s="3"/>
      <c r="M391" s="3"/>
      <c r="N391" s="3">
        <v>2</v>
      </c>
      <c r="O391" s="3"/>
      <c r="P391" s="3"/>
      <c r="Q391" s="3">
        <v>20</v>
      </c>
    </row>
    <row r="392" spans="1:17" x14ac:dyDescent="0.2">
      <c r="A392" s="1">
        <v>390018477</v>
      </c>
      <c r="B392" s="2">
        <v>5550</v>
      </c>
      <c r="C392" s="2" t="s">
        <v>340</v>
      </c>
      <c r="D392" s="1">
        <v>29645</v>
      </c>
      <c r="E392" s="1" t="s">
        <v>341</v>
      </c>
      <c r="F392" s="1">
        <v>74207490</v>
      </c>
      <c r="G392" s="1" t="s">
        <v>11</v>
      </c>
      <c r="H392" s="2">
        <v>25</v>
      </c>
      <c r="I392" s="3"/>
      <c r="J392" s="3"/>
      <c r="K392" s="3"/>
      <c r="L392" s="3"/>
      <c r="M392" s="3"/>
      <c r="N392" s="3"/>
      <c r="O392" s="3"/>
      <c r="P392" s="3"/>
      <c r="Q392" s="3"/>
    </row>
    <row r="393" spans="1:17" x14ac:dyDescent="0.2">
      <c r="A393" s="1">
        <v>390018477</v>
      </c>
      <c r="B393" s="2">
        <v>5550</v>
      </c>
      <c r="C393" s="2" t="s">
        <v>340</v>
      </c>
      <c r="D393" s="1">
        <v>29645</v>
      </c>
      <c r="E393" s="1" t="s">
        <v>341</v>
      </c>
      <c r="F393" s="1">
        <v>74207624</v>
      </c>
      <c r="G393" s="1" t="s">
        <v>14</v>
      </c>
      <c r="H393" s="2">
        <v>57</v>
      </c>
      <c r="I393" s="3"/>
      <c r="J393" s="3"/>
      <c r="K393" s="3"/>
      <c r="L393" s="3"/>
      <c r="M393" s="3"/>
      <c r="N393" s="3"/>
      <c r="O393" s="3">
        <v>3</v>
      </c>
      <c r="P393" s="3"/>
      <c r="Q393" s="3">
        <v>3</v>
      </c>
    </row>
    <row r="394" spans="1:17" x14ac:dyDescent="0.2">
      <c r="A394" s="1">
        <v>390018521</v>
      </c>
      <c r="B394" s="2">
        <v>5561</v>
      </c>
      <c r="C394" s="2" t="s">
        <v>31</v>
      </c>
      <c r="D394" s="1">
        <v>103197</v>
      </c>
      <c r="E394" s="1" t="s">
        <v>32</v>
      </c>
      <c r="F394" s="1">
        <v>74207624</v>
      </c>
      <c r="G394" s="1" t="s">
        <v>14</v>
      </c>
      <c r="H394" s="2">
        <v>10</v>
      </c>
      <c r="I394" s="3"/>
      <c r="J394" s="3">
        <v>1</v>
      </c>
      <c r="K394" s="3"/>
      <c r="L394" s="3"/>
      <c r="M394" s="3"/>
      <c r="N394" s="3"/>
      <c r="O394" s="3"/>
      <c r="P394" s="3"/>
      <c r="Q394" s="3">
        <v>1</v>
      </c>
    </row>
    <row r="395" spans="1:17" x14ac:dyDescent="0.2">
      <c r="A395" s="1">
        <v>390018678</v>
      </c>
      <c r="B395" s="2">
        <v>5570</v>
      </c>
      <c r="C395" s="2" t="s">
        <v>54</v>
      </c>
      <c r="D395" s="1">
        <v>108377</v>
      </c>
      <c r="E395" s="1" t="s">
        <v>55</v>
      </c>
      <c r="F395" s="1">
        <v>74207624</v>
      </c>
      <c r="G395" s="1" t="s">
        <v>14</v>
      </c>
      <c r="H395" s="2">
        <v>166</v>
      </c>
      <c r="I395" s="3"/>
      <c r="J395" s="3"/>
      <c r="K395" s="3"/>
      <c r="L395" s="3"/>
      <c r="M395" s="3"/>
      <c r="N395" s="3"/>
      <c r="O395" s="3">
        <v>7</v>
      </c>
      <c r="P395" s="3"/>
      <c r="Q395" s="3"/>
    </row>
    <row r="396" spans="1:17" x14ac:dyDescent="0.2">
      <c r="A396" s="1">
        <v>390018678</v>
      </c>
      <c r="B396" s="2">
        <v>5570</v>
      </c>
      <c r="C396" s="2" t="s">
        <v>54</v>
      </c>
      <c r="D396" s="1">
        <v>108377</v>
      </c>
      <c r="E396" s="1" t="s">
        <v>55</v>
      </c>
      <c r="F396" s="1">
        <v>74207490</v>
      </c>
      <c r="G396" s="1" t="s">
        <v>11</v>
      </c>
      <c r="H396" s="2">
        <v>40</v>
      </c>
      <c r="I396" s="3"/>
      <c r="J396" s="3">
        <v>1</v>
      </c>
      <c r="K396" s="3"/>
      <c r="L396" s="3"/>
      <c r="M396" s="3"/>
      <c r="N396" s="3"/>
      <c r="O396" s="3"/>
      <c r="P396" s="3"/>
      <c r="Q396" s="3">
        <v>8</v>
      </c>
    </row>
    <row r="397" spans="1:17" x14ac:dyDescent="0.2">
      <c r="A397" s="1">
        <v>390018369</v>
      </c>
      <c r="B397" s="2">
        <v>5580</v>
      </c>
      <c r="C397" s="2" t="s">
        <v>436</v>
      </c>
      <c r="D397" s="1">
        <v>110286</v>
      </c>
      <c r="E397" s="1" t="s">
        <v>437</v>
      </c>
      <c r="F397" s="1">
        <v>74207490</v>
      </c>
      <c r="G397" s="1" t="s">
        <v>11</v>
      </c>
      <c r="H397" s="2">
        <v>150</v>
      </c>
      <c r="I397" s="3"/>
      <c r="J397" s="3"/>
      <c r="K397" s="3"/>
      <c r="L397" s="3"/>
      <c r="M397" s="3"/>
      <c r="N397" s="3">
        <v>1</v>
      </c>
      <c r="O397" s="3"/>
      <c r="P397" s="3"/>
      <c r="Q397" s="3"/>
    </row>
    <row r="398" spans="1:17" x14ac:dyDescent="0.2">
      <c r="A398" s="1">
        <v>390018369</v>
      </c>
      <c r="B398" s="2">
        <v>5580</v>
      </c>
      <c r="C398" s="2" t="s">
        <v>436</v>
      </c>
      <c r="D398" s="1">
        <v>110286</v>
      </c>
      <c r="E398" s="1" t="s">
        <v>437</v>
      </c>
      <c r="F398" s="1">
        <v>74207624</v>
      </c>
      <c r="G398" s="1" t="s">
        <v>14</v>
      </c>
      <c r="H398" s="2">
        <v>150</v>
      </c>
      <c r="I398" s="3"/>
      <c r="J398" s="3"/>
      <c r="K398" s="3"/>
      <c r="L398" s="3"/>
      <c r="M398" s="3"/>
      <c r="N398" s="3"/>
      <c r="O398" s="3">
        <v>7</v>
      </c>
      <c r="P398" s="3"/>
      <c r="Q398" s="3">
        <v>8</v>
      </c>
    </row>
    <row r="399" spans="1:17" x14ac:dyDescent="0.2">
      <c r="A399" s="1">
        <v>390018576</v>
      </c>
      <c r="B399" s="2">
        <v>5590</v>
      </c>
      <c r="C399" s="2" t="s">
        <v>358</v>
      </c>
      <c r="D399" s="1">
        <v>81919</v>
      </c>
      <c r="E399" s="1" t="s">
        <v>359</v>
      </c>
      <c r="F399" s="1">
        <v>74207490</v>
      </c>
      <c r="G399" s="1" t="s">
        <v>11</v>
      </c>
      <c r="H399" s="2">
        <v>130</v>
      </c>
      <c r="I399" s="3"/>
      <c r="J399" s="3"/>
      <c r="K399" s="3"/>
      <c r="L399" s="3"/>
      <c r="M399" s="3"/>
      <c r="N399" s="3">
        <v>1</v>
      </c>
      <c r="O399" s="3"/>
      <c r="P399" s="3"/>
      <c r="Q399" s="3"/>
    </row>
    <row r="400" spans="1:17" x14ac:dyDescent="0.2">
      <c r="A400" s="1">
        <v>390018576</v>
      </c>
      <c r="B400" s="2">
        <v>5590</v>
      </c>
      <c r="C400" s="2" t="s">
        <v>358</v>
      </c>
      <c r="D400" s="1">
        <v>81919</v>
      </c>
      <c r="E400" s="1" t="s">
        <v>359</v>
      </c>
      <c r="F400" s="1">
        <v>74207624</v>
      </c>
      <c r="G400" s="1" t="s">
        <v>14</v>
      </c>
      <c r="H400" s="2">
        <v>90</v>
      </c>
      <c r="I400" s="3"/>
      <c r="J400" s="3"/>
      <c r="K400" s="3"/>
      <c r="L400" s="3"/>
      <c r="M400" s="3"/>
      <c r="N400" s="3"/>
      <c r="O400" s="3">
        <v>4</v>
      </c>
      <c r="P400" s="3"/>
      <c r="Q400" s="3">
        <v>5</v>
      </c>
    </row>
    <row r="401" spans="1:17" x14ac:dyDescent="0.2">
      <c r="A401" s="1">
        <v>390018381</v>
      </c>
      <c r="B401" s="2">
        <v>5600</v>
      </c>
      <c r="C401" s="2" t="s">
        <v>111</v>
      </c>
      <c r="D401" s="1">
        <v>27961</v>
      </c>
      <c r="E401" s="1" t="s">
        <v>112</v>
      </c>
      <c r="F401" s="1">
        <v>74207624</v>
      </c>
      <c r="G401" s="1" t="s">
        <v>14</v>
      </c>
      <c r="H401" s="2">
        <v>200</v>
      </c>
      <c r="I401" s="3"/>
      <c r="J401" s="3">
        <v>1</v>
      </c>
      <c r="K401" s="3"/>
      <c r="L401" s="3"/>
      <c r="M401" s="3"/>
      <c r="N401" s="3"/>
      <c r="O401" s="3">
        <v>8</v>
      </c>
      <c r="P401" s="3"/>
      <c r="Q401" s="3">
        <v>9</v>
      </c>
    </row>
    <row r="402" spans="1:17" x14ac:dyDescent="0.2">
      <c r="A402" s="1">
        <v>390018737</v>
      </c>
      <c r="B402" s="2">
        <v>5640</v>
      </c>
      <c r="C402" s="2" t="s">
        <v>93</v>
      </c>
      <c r="D402" s="1">
        <v>2327</v>
      </c>
      <c r="E402" s="1" t="s">
        <v>94</v>
      </c>
      <c r="F402" s="1">
        <v>74207624</v>
      </c>
      <c r="G402" s="1" t="s">
        <v>14</v>
      </c>
      <c r="H402" s="2">
        <v>45</v>
      </c>
      <c r="I402" s="3"/>
      <c r="J402" s="3"/>
      <c r="K402" s="3"/>
      <c r="L402" s="3"/>
      <c r="M402" s="3"/>
      <c r="N402" s="3"/>
      <c r="O402" s="3">
        <v>2</v>
      </c>
      <c r="P402" s="3"/>
      <c r="Q402" s="3">
        <v>2</v>
      </c>
    </row>
    <row r="403" spans="1:17" x14ac:dyDescent="0.2">
      <c r="A403" s="1">
        <v>390018383</v>
      </c>
      <c r="B403" s="2">
        <v>5650</v>
      </c>
      <c r="C403" s="2" t="s">
        <v>523</v>
      </c>
      <c r="D403" s="1">
        <v>7963</v>
      </c>
      <c r="E403" s="1" t="s">
        <v>524</v>
      </c>
      <c r="F403" s="1">
        <v>74207490</v>
      </c>
      <c r="G403" s="1" t="s">
        <v>11</v>
      </c>
      <c r="H403" s="2">
        <v>10</v>
      </c>
      <c r="I403" s="3">
        <v>1</v>
      </c>
      <c r="J403" s="3"/>
      <c r="K403" s="3"/>
      <c r="L403" s="3"/>
      <c r="M403" s="3"/>
      <c r="N403" s="3"/>
      <c r="O403" s="3"/>
      <c r="P403" s="3"/>
      <c r="Q403" s="3"/>
    </row>
    <row r="404" spans="1:17" x14ac:dyDescent="0.2">
      <c r="A404" s="1">
        <v>390018383</v>
      </c>
      <c r="B404" s="2">
        <v>5650</v>
      </c>
      <c r="C404" s="2" t="s">
        <v>523</v>
      </c>
      <c r="D404" s="1">
        <v>7963</v>
      </c>
      <c r="E404" s="1" t="s">
        <v>524</v>
      </c>
      <c r="F404" s="1">
        <v>74207624</v>
      </c>
      <c r="G404" s="1" t="s">
        <v>14</v>
      </c>
      <c r="H404" s="2">
        <v>27</v>
      </c>
      <c r="I404" s="3"/>
      <c r="J404" s="3"/>
      <c r="K404" s="3"/>
      <c r="L404" s="3"/>
      <c r="M404" s="3"/>
      <c r="N404" s="3"/>
      <c r="O404" s="3">
        <v>1</v>
      </c>
      <c r="P404" s="3"/>
      <c r="Q404" s="3">
        <v>2</v>
      </c>
    </row>
    <row r="405" spans="1:17" x14ac:dyDescent="0.2">
      <c r="A405" s="1">
        <v>390018650</v>
      </c>
      <c r="B405" s="2">
        <v>5700</v>
      </c>
      <c r="C405" s="2" t="s">
        <v>43</v>
      </c>
      <c r="D405" s="1">
        <v>1370</v>
      </c>
      <c r="E405" s="1" t="s">
        <v>589</v>
      </c>
      <c r="F405" s="1">
        <v>74207624</v>
      </c>
      <c r="G405" s="1" t="s">
        <v>14</v>
      </c>
      <c r="H405" s="2">
        <v>277</v>
      </c>
      <c r="I405" s="3"/>
      <c r="J405" s="3"/>
      <c r="K405" s="3"/>
      <c r="L405" s="3"/>
      <c r="M405" s="3"/>
      <c r="N405" s="3"/>
      <c r="O405" s="3">
        <v>12</v>
      </c>
      <c r="P405" s="3"/>
      <c r="Q405" s="3"/>
    </row>
    <row r="406" spans="1:17" x14ac:dyDescent="0.2">
      <c r="A406" s="1">
        <v>390018650</v>
      </c>
      <c r="B406" s="2">
        <v>5700</v>
      </c>
      <c r="C406" s="2" t="s">
        <v>43</v>
      </c>
      <c r="D406" s="1">
        <v>1370</v>
      </c>
      <c r="E406" s="1" t="s">
        <v>589</v>
      </c>
      <c r="F406" s="1">
        <v>74207490</v>
      </c>
      <c r="G406" s="1" t="s">
        <v>11</v>
      </c>
      <c r="H406" s="2">
        <v>111</v>
      </c>
      <c r="I406" s="3"/>
      <c r="J406" s="3"/>
      <c r="K406" s="3"/>
      <c r="L406" s="3"/>
      <c r="M406" s="3"/>
      <c r="N406" s="3">
        <v>1</v>
      </c>
      <c r="O406" s="3"/>
      <c r="P406" s="3"/>
      <c r="Q406" s="3">
        <v>13</v>
      </c>
    </row>
    <row r="407" spans="1:17" x14ac:dyDescent="0.2">
      <c r="A407" s="1">
        <v>390018685</v>
      </c>
      <c r="B407" s="2">
        <v>5705</v>
      </c>
      <c r="C407" s="2" t="s">
        <v>43</v>
      </c>
      <c r="D407" s="1">
        <v>109979</v>
      </c>
      <c r="E407" s="1" t="s">
        <v>664</v>
      </c>
      <c r="F407" s="1">
        <v>74207624</v>
      </c>
      <c r="G407" s="1" t="s">
        <v>14</v>
      </c>
      <c r="H407" s="2">
        <v>5</v>
      </c>
      <c r="I407" s="3">
        <v>1</v>
      </c>
      <c r="J407" s="3"/>
      <c r="K407" s="3"/>
      <c r="L407" s="3"/>
      <c r="M407" s="3"/>
      <c r="N407" s="3"/>
      <c r="O407" s="3"/>
      <c r="P407" s="3"/>
      <c r="Q407" s="3">
        <v>1</v>
      </c>
    </row>
    <row r="408" spans="1:17" x14ac:dyDescent="0.2">
      <c r="A408" s="1">
        <v>390018299</v>
      </c>
      <c r="B408" s="2">
        <v>5722</v>
      </c>
      <c r="C408" s="2" t="s">
        <v>344</v>
      </c>
      <c r="D408" s="1">
        <v>1253</v>
      </c>
      <c r="E408" s="1" t="s">
        <v>345</v>
      </c>
      <c r="F408" s="1">
        <v>74207624</v>
      </c>
      <c r="G408" s="1" t="s">
        <v>14</v>
      </c>
      <c r="H408" s="2">
        <v>70</v>
      </c>
      <c r="I408" s="3"/>
      <c r="J408" s="3"/>
      <c r="K408" s="3"/>
      <c r="L408" s="3"/>
      <c r="M408" s="3"/>
      <c r="N408" s="3"/>
      <c r="O408" s="3">
        <v>3</v>
      </c>
      <c r="P408" s="3"/>
      <c r="Q408" s="3"/>
    </row>
    <row r="409" spans="1:17" x14ac:dyDescent="0.2">
      <c r="A409" s="1">
        <v>390018299</v>
      </c>
      <c r="B409" s="2">
        <v>5722</v>
      </c>
      <c r="C409" s="2" t="s">
        <v>344</v>
      </c>
      <c r="D409" s="1">
        <v>1253</v>
      </c>
      <c r="E409" s="1" t="s">
        <v>345</v>
      </c>
      <c r="F409" s="1">
        <v>74207490</v>
      </c>
      <c r="G409" s="1" t="s">
        <v>11</v>
      </c>
      <c r="H409" s="2">
        <v>30</v>
      </c>
      <c r="I409" s="3"/>
      <c r="J409" s="3">
        <v>1</v>
      </c>
      <c r="K409" s="3"/>
      <c r="L409" s="3"/>
      <c r="M409" s="3"/>
      <c r="N409" s="3"/>
      <c r="O409" s="3"/>
      <c r="P409" s="3"/>
      <c r="Q409" s="3">
        <v>4</v>
      </c>
    </row>
    <row r="410" spans="1:17" x14ac:dyDescent="0.2">
      <c r="A410" s="1">
        <v>390018291</v>
      </c>
      <c r="B410" s="2">
        <v>5730</v>
      </c>
      <c r="C410" s="2" t="s">
        <v>535</v>
      </c>
      <c r="D410" s="1">
        <v>57158</v>
      </c>
      <c r="E410" s="1" t="s">
        <v>536</v>
      </c>
      <c r="F410" s="1">
        <v>74207624</v>
      </c>
      <c r="G410" s="1" t="s">
        <v>14</v>
      </c>
      <c r="H410" s="2">
        <v>28</v>
      </c>
      <c r="I410" s="3">
        <v>1</v>
      </c>
      <c r="J410" s="3"/>
      <c r="K410" s="3"/>
      <c r="L410" s="3"/>
      <c r="M410" s="3"/>
      <c r="N410" s="3"/>
      <c r="O410" s="3">
        <v>1</v>
      </c>
      <c r="P410" s="3"/>
      <c r="Q410" s="3">
        <v>2</v>
      </c>
    </row>
    <row r="411" spans="1:17" x14ac:dyDescent="0.2">
      <c r="A411" s="1">
        <v>390018537</v>
      </c>
      <c r="B411" s="2">
        <v>5745</v>
      </c>
      <c r="C411" s="2" t="s">
        <v>537</v>
      </c>
      <c r="D411" s="1">
        <v>54924</v>
      </c>
      <c r="E411" s="1" t="s">
        <v>538</v>
      </c>
      <c r="F411" s="1">
        <v>74207624</v>
      </c>
      <c r="G411" s="1" t="s">
        <v>14</v>
      </c>
      <c r="H411" s="2">
        <v>25</v>
      </c>
      <c r="I411" s="3"/>
      <c r="J411" s="3"/>
      <c r="K411" s="3"/>
      <c r="L411" s="3"/>
      <c r="M411" s="3"/>
      <c r="N411" s="3"/>
      <c r="O411" s="3">
        <v>1</v>
      </c>
      <c r="P411" s="3"/>
      <c r="Q411" s="3"/>
    </row>
    <row r="412" spans="1:17" x14ac:dyDescent="0.2">
      <c r="A412" s="1">
        <v>390018537</v>
      </c>
      <c r="B412" s="2">
        <v>5745</v>
      </c>
      <c r="C412" s="2" t="s">
        <v>537</v>
      </c>
      <c r="D412" s="1">
        <v>54924</v>
      </c>
      <c r="E412" s="1" t="s">
        <v>538</v>
      </c>
      <c r="F412" s="1">
        <v>74207490</v>
      </c>
      <c r="G412" s="1" t="s">
        <v>11</v>
      </c>
      <c r="H412" s="2">
        <v>15</v>
      </c>
      <c r="I412" s="3"/>
      <c r="J412" s="3">
        <v>1</v>
      </c>
      <c r="K412" s="3"/>
      <c r="L412" s="3"/>
      <c r="M412" s="3"/>
      <c r="N412" s="3"/>
      <c r="O412" s="3"/>
      <c r="P412" s="3"/>
      <c r="Q412" s="3">
        <v>2</v>
      </c>
    </row>
    <row r="413" spans="1:17" x14ac:dyDescent="0.2">
      <c r="A413" s="1">
        <v>390018329</v>
      </c>
      <c r="B413" s="2">
        <v>5750</v>
      </c>
      <c r="C413" s="2" t="s">
        <v>113</v>
      </c>
      <c r="D413" s="1">
        <v>28035</v>
      </c>
      <c r="E413" s="1" t="s">
        <v>114</v>
      </c>
      <c r="F413" s="1">
        <v>74207490</v>
      </c>
      <c r="G413" s="1" t="s">
        <v>11</v>
      </c>
      <c r="H413" s="2">
        <v>20</v>
      </c>
      <c r="I413" s="3"/>
      <c r="J413" s="3"/>
      <c r="K413" s="3"/>
      <c r="L413" s="3"/>
      <c r="M413" s="3"/>
      <c r="N413" s="3"/>
      <c r="O413" s="3"/>
      <c r="P413" s="3"/>
      <c r="Q413" s="3"/>
    </row>
    <row r="414" spans="1:17" x14ac:dyDescent="0.2">
      <c r="A414" s="1">
        <v>390018329</v>
      </c>
      <c r="B414" s="2">
        <v>5750</v>
      </c>
      <c r="C414" s="2" t="s">
        <v>113</v>
      </c>
      <c r="D414" s="1">
        <v>28035</v>
      </c>
      <c r="E414" s="1" t="s">
        <v>114</v>
      </c>
      <c r="F414" s="1">
        <v>74207624</v>
      </c>
      <c r="G414" s="1" t="s">
        <v>14</v>
      </c>
      <c r="H414" s="2">
        <v>110</v>
      </c>
      <c r="I414" s="3"/>
      <c r="J414" s="3"/>
      <c r="K414" s="3"/>
      <c r="L414" s="3"/>
      <c r="M414" s="3"/>
      <c r="N414" s="3"/>
      <c r="O414" s="3">
        <v>3</v>
      </c>
      <c r="P414" s="3"/>
      <c r="Q414" s="3">
        <v>3</v>
      </c>
    </row>
    <row r="415" spans="1:17" x14ac:dyDescent="0.2">
      <c r="A415" s="1">
        <v>390018516</v>
      </c>
      <c r="B415" s="2">
        <v>5780</v>
      </c>
      <c r="C415" s="2" t="s">
        <v>274</v>
      </c>
      <c r="D415" s="1">
        <v>83386</v>
      </c>
      <c r="E415" s="1" t="s">
        <v>275</v>
      </c>
      <c r="F415" s="1">
        <v>74207624</v>
      </c>
      <c r="G415" s="1" t="s">
        <v>14</v>
      </c>
      <c r="H415" s="2">
        <v>60</v>
      </c>
      <c r="I415" s="3"/>
      <c r="J415" s="3">
        <v>1</v>
      </c>
      <c r="K415" s="3"/>
      <c r="L415" s="3"/>
      <c r="M415" s="3"/>
      <c r="N415" s="3"/>
      <c r="O415" s="3">
        <v>2</v>
      </c>
      <c r="P415" s="3"/>
      <c r="Q415" s="3">
        <v>3</v>
      </c>
    </row>
    <row r="416" spans="1:17" x14ac:dyDescent="0.2">
      <c r="A416" s="1">
        <v>390018499</v>
      </c>
      <c r="B416" s="2">
        <v>5783</v>
      </c>
      <c r="C416" s="2" t="s">
        <v>245</v>
      </c>
      <c r="D416" s="1">
        <v>78261</v>
      </c>
      <c r="E416" s="1" t="s">
        <v>246</v>
      </c>
      <c r="F416" s="1">
        <v>74207624</v>
      </c>
      <c r="G416" s="1" t="s">
        <v>14</v>
      </c>
      <c r="H416" s="2">
        <v>25</v>
      </c>
      <c r="I416" s="3"/>
      <c r="J416" s="3"/>
      <c r="K416" s="3"/>
      <c r="L416" s="3"/>
      <c r="M416" s="3"/>
      <c r="N416" s="3"/>
      <c r="O416" s="3">
        <v>1</v>
      </c>
      <c r="P416" s="3"/>
      <c r="Q416" s="3"/>
    </row>
    <row r="417" spans="1:17" x14ac:dyDescent="0.2">
      <c r="A417" s="1">
        <v>390018499</v>
      </c>
      <c r="B417" s="2">
        <v>5783</v>
      </c>
      <c r="C417" s="2" t="s">
        <v>245</v>
      </c>
      <c r="D417" s="1">
        <v>78261</v>
      </c>
      <c r="E417" s="1" t="s">
        <v>246</v>
      </c>
      <c r="F417" s="1">
        <v>74207490</v>
      </c>
      <c r="G417" s="1" t="s">
        <v>11</v>
      </c>
      <c r="H417" s="2">
        <v>10</v>
      </c>
      <c r="I417" s="3">
        <v>1</v>
      </c>
      <c r="J417" s="3"/>
      <c r="K417" s="3"/>
      <c r="L417" s="3"/>
      <c r="M417" s="3"/>
      <c r="N417" s="3"/>
      <c r="O417" s="3"/>
      <c r="P417" s="3"/>
      <c r="Q417" s="3">
        <v>2</v>
      </c>
    </row>
    <row r="418" spans="1:17" x14ac:dyDescent="0.2">
      <c r="A418" s="1">
        <v>390018435</v>
      </c>
      <c r="B418" s="2">
        <v>5914</v>
      </c>
      <c r="C418" s="2" t="s">
        <v>564</v>
      </c>
      <c r="D418" s="1">
        <v>32136</v>
      </c>
      <c r="E418" s="1" t="s">
        <v>565</v>
      </c>
      <c r="F418" s="1">
        <v>74207624</v>
      </c>
      <c r="G418" s="1" t="s">
        <v>14</v>
      </c>
      <c r="H418" s="2">
        <v>166</v>
      </c>
      <c r="I418" s="3"/>
      <c r="J418" s="3"/>
      <c r="K418" s="3"/>
      <c r="L418" s="3"/>
      <c r="M418" s="3"/>
      <c r="N418" s="3"/>
      <c r="O418" s="3">
        <v>7</v>
      </c>
      <c r="P418" s="3"/>
      <c r="Q418" s="3"/>
    </row>
    <row r="419" spans="1:17" x14ac:dyDescent="0.2">
      <c r="A419" s="1">
        <v>390018435</v>
      </c>
      <c r="B419" s="2">
        <v>5914</v>
      </c>
      <c r="C419" s="2" t="s">
        <v>564</v>
      </c>
      <c r="D419" s="1">
        <v>32136</v>
      </c>
      <c r="E419" s="1" t="s">
        <v>565</v>
      </c>
      <c r="F419" s="1">
        <v>74207490</v>
      </c>
      <c r="G419" s="1" t="s">
        <v>11</v>
      </c>
      <c r="H419" s="2">
        <v>15</v>
      </c>
      <c r="I419" s="3">
        <v>1</v>
      </c>
      <c r="J419" s="3"/>
      <c r="K419" s="3"/>
      <c r="L419" s="3"/>
      <c r="M419" s="3"/>
      <c r="N419" s="3"/>
      <c r="O419" s="3"/>
      <c r="P419" s="3"/>
      <c r="Q419" s="3">
        <v>8</v>
      </c>
    </row>
    <row r="420" spans="1:17" x14ac:dyDescent="0.2">
      <c r="A420" s="1">
        <v>390018284</v>
      </c>
      <c r="B420" s="2">
        <v>5918</v>
      </c>
      <c r="C420" s="2" t="s">
        <v>208</v>
      </c>
      <c r="D420" s="1">
        <v>56531</v>
      </c>
      <c r="E420" s="1" t="s">
        <v>209</v>
      </c>
      <c r="F420" s="1">
        <v>74207624</v>
      </c>
      <c r="G420" s="1" t="s">
        <v>14</v>
      </c>
      <c r="H420" s="2">
        <v>120</v>
      </c>
      <c r="I420" s="3"/>
      <c r="J420" s="3"/>
      <c r="K420" s="3"/>
      <c r="L420" s="3"/>
      <c r="M420" s="3"/>
      <c r="N420" s="3"/>
      <c r="O420" s="3">
        <v>5</v>
      </c>
      <c r="P420" s="3"/>
      <c r="Q420" s="3"/>
    </row>
    <row r="421" spans="1:17" x14ac:dyDescent="0.2">
      <c r="A421" s="1">
        <v>390018284</v>
      </c>
      <c r="B421" s="2">
        <v>5918</v>
      </c>
      <c r="C421" s="2" t="s">
        <v>208</v>
      </c>
      <c r="D421" s="1">
        <v>56531</v>
      </c>
      <c r="E421" s="1" t="s">
        <v>209</v>
      </c>
      <c r="F421" s="1">
        <v>74207490</v>
      </c>
      <c r="G421" s="1" t="s">
        <v>11</v>
      </c>
      <c r="H421" s="2">
        <v>25</v>
      </c>
      <c r="I421" s="3">
        <v>1</v>
      </c>
      <c r="J421" s="3"/>
      <c r="K421" s="3"/>
      <c r="L421" s="3"/>
      <c r="M421" s="3"/>
      <c r="N421" s="3"/>
      <c r="O421" s="3"/>
      <c r="P421" s="3"/>
      <c r="Q421" s="3">
        <v>6</v>
      </c>
    </row>
    <row r="422" spans="1:17" x14ac:dyDescent="0.2">
      <c r="A422" s="1">
        <v>390018289</v>
      </c>
      <c r="B422" s="2">
        <v>5936</v>
      </c>
      <c r="C422" s="2" t="s">
        <v>385</v>
      </c>
      <c r="D422" s="1">
        <v>71191</v>
      </c>
      <c r="E422" s="1" t="s">
        <v>386</v>
      </c>
      <c r="F422" s="1">
        <v>74207490</v>
      </c>
      <c r="G422" s="1" t="s">
        <v>11</v>
      </c>
      <c r="H422" s="2">
        <v>15</v>
      </c>
      <c r="I422" s="3"/>
      <c r="J422" s="3">
        <v>1</v>
      </c>
      <c r="K422" s="3"/>
      <c r="L422" s="3"/>
      <c r="M422" s="3"/>
      <c r="N422" s="3"/>
      <c r="O422" s="3"/>
      <c r="P422" s="3"/>
      <c r="Q422" s="3"/>
    </row>
    <row r="423" spans="1:17" x14ac:dyDescent="0.2">
      <c r="A423" s="1">
        <v>390018289</v>
      </c>
      <c r="B423" s="2">
        <v>5936</v>
      </c>
      <c r="C423" s="2" t="s">
        <v>385</v>
      </c>
      <c r="D423" s="1">
        <v>71191</v>
      </c>
      <c r="E423" s="1" t="s">
        <v>386</v>
      </c>
      <c r="F423" s="1">
        <v>74207624</v>
      </c>
      <c r="G423" s="1" t="s">
        <v>14</v>
      </c>
      <c r="H423" s="2">
        <v>82</v>
      </c>
      <c r="I423" s="3"/>
      <c r="J423" s="3"/>
      <c r="K423" s="3"/>
      <c r="L423" s="3"/>
      <c r="M423" s="3"/>
      <c r="N423" s="3"/>
      <c r="O423" s="3">
        <v>3</v>
      </c>
      <c r="P423" s="3"/>
      <c r="Q423" s="3">
        <v>4</v>
      </c>
    </row>
    <row r="424" spans="1:17" x14ac:dyDescent="0.2">
      <c r="A424" s="1">
        <v>390018564</v>
      </c>
      <c r="B424" s="2">
        <v>5943</v>
      </c>
      <c r="C424" s="2" t="s">
        <v>529</v>
      </c>
      <c r="D424" s="1">
        <v>640</v>
      </c>
      <c r="E424" s="1" t="s">
        <v>530</v>
      </c>
      <c r="F424" s="1">
        <v>74207624</v>
      </c>
      <c r="G424" s="1" t="s">
        <v>14</v>
      </c>
      <c r="H424" s="2">
        <v>40</v>
      </c>
      <c r="I424" s="3"/>
      <c r="J424" s="3"/>
      <c r="K424" s="3"/>
      <c r="L424" s="3"/>
      <c r="M424" s="3"/>
      <c r="N424" s="3"/>
      <c r="O424" s="3">
        <v>2</v>
      </c>
      <c r="P424" s="3"/>
      <c r="Q424" s="3"/>
    </row>
    <row r="425" spans="1:17" x14ac:dyDescent="0.2">
      <c r="A425" s="1">
        <v>390018564</v>
      </c>
      <c r="B425" s="2">
        <v>5943</v>
      </c>
      <c r="C425" s="2" t="s">
        <v>529</v>
      </c>
      <c r="D425" s="1">
        <v>640</v>
      </c>
      <c r="E425" s="1" t="s">
        <v>530</v>
      </c>
      <c r="F425" s="1">
        <v>74207490</v>
      </c>
      <c r="G425" s="1" t="s">
        <v>11</v>
      </c>
      <c r="H425" s="2">
        <v>10</v>
      </c>
      <c r="I425" s="3"/>
      <c r="J425" s="3"/>
      <c r="K425" s="3"/>
      <c r="L425" s="3"/>
      <c r="M425" s="3"/>
      <c r="N425" s="3"/>
      <c r="O425" s="3"/>
      <c r="P425" s="3"/>
      <c r="Q425" s="3">
        <v>2</v>
      </c>
    </row>
    <row r="426" spans="1:17" x14ac:dyDescent="0.2">
      <c r="A426" s="1">
        <v>390018723</v>
      </c>
      <c r="B426" s="2">
        <v>5966</v>
      </c>
      <c r="C426" s="2" t="s">
        <v>188</v>
      </c>
      <c r="D426" s="1">
        <v>47902</v>
      </c>
      <c r="E426" s="1" t="s">
        <v>189</v>
      </c>
      <c r="F426" s="1">
        <v>74207624</v>
      </c>
      <c r="G426" s="1" t="s">
        <v>14</v>
      </c>
      <c r="H426" s="2">
        <v>35</v>
      </c>
      <c r="I426" s="3"/>
      <c r="J426" s="3"/>
      <c r="K426" s="3"/>
      <c r="L426" s="3"/>
      <c r="M426" s="3"/>
      <c r="N426" s="3"/>
      <c r="O426" s="3">
        <v>1</v>
      </c>
      <c r="P426" s="3"/>
      <c r="Q426" s="3"/>
    </row>
    <row r="427" spans="1:17" x14ac:dyDescent="0.2">
      <c r="A427" s="1">
        <v>390018723</v>
      </c>
      <c r="B427" s="2">
        <v>5966</v>
      </c>
      <c r="C427" s="2" t="s">
        <v>188</v>
      </c>
      <c r="D427" s="1">
        <v>47902</v>
      </c>
      <c r="E427" s="1" t="s">
        <v>189</v>
      </c>
      <c r="F427" s="1">
        <v>74207490</v>
      </c>
      <c r="G427" s="1" t="s">
        <v>11</v>
      </c>
      <c r="H427" s="2">
        <v>5</v>
      </c>
      <c r="I427" s="3"/>
      <c r="J427" s="3">
        <v>1</v>
      </c>
      <c r="K427" s="3"/>
      <c r="L427" s="3"/>
      <c r="M427" s="3"/>
      <c r="N427" s="3"/>
      <c r="O427" s="3"/>
      <c r="P427" s="3"/>
      <c r="Q427" s="3">
        <v>2</v>
      </c>
    </row>
    <row r="428" spans="1:17" x14ac:dyDescent="0.2">
      <c r="A428" s="1">
        <v>390018565</v>
      </c>
      <c r="B428" s="2">
        <v>5986</v>
      </c>
      <c r="C428" s="2" t="s">
        <v>167</v>
      </c>
      <c r="D428" s="1">
        <v>32003</v>
      </c>
      <c r="E428" s="1" t="s">
        <v>168</v>
      </c>
      <c r="F428" s="1">
        <v>74207490</v>
      </c>
      <c r="G428" s="1" t="s">
        <v>11</v>
      </c>
      <c r="H428" s="2">
        <v>5</v>
      </c>
      <c r="I428" s="3"/>
      <c r="J428" s="3">
        <v>1</v>
      </c>
      <c r="K428" s="3"/>
      <c r="L428" s="3"/>
      <c r="M428" s="3"/>
      <c r="N428" s="3"/>
      <c r="O428" s="3"/>
      <c r="P428" s="3"/>
      <c r="Q428" s="3"/>
    </row>
    <row r="429" spans="1:17" x14ac:dyDescent="0.2">
      <c r="A429" s="1">
        <v>390018565</v>
      </c>
      <c r="B429" s="2">
        <v>5986</v>
      </c>
      <c r="C429" s="2" t="s">
        <v>167</v>
      </c>
      <c r="D429" s="1">
        <v>32003</v>
      </c>
      <c r="E429" s="1" t="s">
        <v>168</v>
      </c>
      <c r="F429" s="1">
        <v>74207624</v>
      </c>
      <c r="G429" s="1" t="s">
        <v>14</v>
      </c>
      <c r="H429" s="2">
        <v>35</v>
      </c>
      <c r="I429" s="3"/>
      <c r="J429" s="3"/>
      <c r="K429" s="3"/>
      <c r="L429" s="3"/>
      <c r="M429" s="3"/>
      <c r="N429" s="3"/>
      <c r="O429" s="3">
        <v>1</v>
      </c>
      <c r="P429" s="3"/>
      <c r="Q429" s="3">
        <v>2</v>
      </c>
    </row>
    <row r="430" spans="1:17" x14ac:dyDescent="0.2">
      <c r="A430" s="1">
        <v>390018495</v>
      </c>
      <c r="B430" s="2">
        <v>6003</v>
      </c>
      <c r="C430" s="2" t="s">
        <v>41</v>
      </c>
      <c r="D430" s="1">
        <v>104217</v>
      </c>
      <c r="E430" s="1" t="s">
        <v>42</v>
      </c>
      <c r="F430" s="1">
        <v>74207624</v>
      </c>
      <c r="G430" s="1" t="s">
        <v>14</v>
      </c>
      <c r="H430" s="2">
        <v>490</v>
      </c>
      <c r="I430" s="3"/>
      <c r="J430" s="3">
        <v>1</v>
      </c>
      <c r="K430" s="3"/>
      <c r="L430" s="3"/>
      <c r="M430" s="3"/>
      <c r="N430" s="3"/>
      <c r="O430" s="3">
        <v>20</v>
      </c>
      <c r="P430" s="3"/>
      <c r="Q430" s="3">
        <v>21</v>
      </c>
    </row>
    <row r="431" spans="1:17" x14ac:dyDescent="0.2">
      <c r="A431" s="1">
        <v>390018360</v>
      </c>
      <c r="B431" s="2">
        <v>6017</v>
      </c>
      <c r="C431" s="2" t="s">
        <v>41</v>
      </c>
      <c r="D431" s="1">
        <v>26708</v>
      </c>
      <c r="E431" s="1" t="s">
        <v>101</v>
      </c>
      <c r="F431" s="1">
        <v>74207624</v>
      </c>
      <c r="G431" s="1" t="s">
        <v>14</v>
      </c>
      <c r="H431" s="2">
        <v>200</v>
      </c>
      <c r="I431" s="3"/>
      <c r="J431" s="3">
        <v>1</v>
      </c>
      <c r="K431" s="3"/>
      <c r="L431" s="3"/>
      <c r="M431" s="3"/>
      <c r="N431" s="3"/>
      <c r="O431" s="3">
        <v>8</v>
      </c>
      <c r="P431" s="3"/>
      <c r="Q431" s="3">
        <v>9</v>
      </c>
    </row>
    <row r="432" spans="1:17" x14ac:dyDescent="0.2">
      <c r="A432" s="1">
        <v>390018390</v>
      </c>
      <c r="B432" s="2">
        <v>6030</v>
      </c>
      <c r="C432" s="2" t="s">
        <v>214</v>
      </c>
      <c r="D432" s="1">
        <v>59253</v>
      </c>
      <c r="E432" s="1" t="s">
        <v>215</v>
      </c>
      <c r="F432" s="1">
        <v>74207490</v>
      </c>
      <c r="G432" s="1" t="s">
        <v>11</v>
      </c>
      <c r="H432" s="2">
        <v>30</v>
      </c>
      <c r="I432" s="3"/>
      <c r="J432" s="3"/>
      <c r="K432" s="3"/>
      <c r="L432" s="3"/>
      <c r="M432" s="3"/>
      <c r="N432" s="3"/>
      <c r="O432" s="3"/>
      <c r="P432" s="3"/>
      <c r="Q432" s="3"/>
    </row>
    <row r="433" spans="1:17" x14ac:dyDescent="0.2">
      <c r="A433" s="1">
        <v>390018390</v>
      </c>
      <c r="B433" s="2">
        <v>6030</v>
      </c>
      <c r="C433" s="2" t="s">
        <v>214</v>
      </c>
      <c r="D433" s="1">
        <v>59253</v>
      </c>
      <c r="E433" s="1" t="s">
        <v>215</v>
      </c>
      <c r="F433" s="1">
        <v>74207624</v>
      </c>
      <c r="G433" s="1" t="s">
        <v>14</v>
      </c>
      <c r="H433" s="2">
        <v>90</v>
      </c>
      <c r="I433" s="3"/>
      <c r="J433" s="3"/>
      <c r="K433" s="3"/>
      <c r="L433" s="3"/>
      <c r="M433" s="3"/>
      <c r="N433" s="3"/>
      <c r="O433" s="3">
        <v>4</v>
      </c>
      <c r="P433" s="3"/>
      <c r="Q433" s="3">
        <v>4</v>
      </c>
    </row>
    <row r="434" spans="1:17" x14ac:dyDescent="0.2">
      <c r="A434" s="1">
        <v>390018433</v>
      </c>
      <c r="B434" s="2">
        <v>6050</v>
      </c>
      <c r="C434" s="2" t="s">
        <v>37</v>
      </c>
      <c r="D434" s="1">
        <v>103704</v>
      </c>
      <c r="E434" s="1" t="s">
        <v>38</v>
      </c>
      <c r="F434" s="1">
        <v>74207490</v>
      </c>
      <c r="G434" s="1" t="s">
        <v>11</v>
      </c>
      <c r="H434" s="2">
        <v>25</v>
      </c>
      <c r="I434" s="3"/>
      <c r="J434" s="3">
        <v>1</v>
      </c>
      <c r="K434" s="3"/>
      <c r="L434" s="3"/>
      <c r="M434" s="3"/>
      <c r="N434" s="3"/>
      <c r="O434" s="3"/>
      <c r="P434" s="3"/>
      <c r="Q434" s="3"/>
    </row>
    <row r="435" spans="1:17" x14ac:dyDescent="0.2">
      <c r="A435" s="1">
        <v>390018433</v>
      </c>
      <c r="B435" s="2">
        <v>6050</v>
      </c>
      <c r="C435" s="2" t="s">
        <v>37</v>
      </c>
      <c r="D435" s="1">
        <v>103704</v>
      </c>
      <c r="E435" s="1" t="s">
        <v>38</v>
      </c>
      <c r="F435" s="1">
        <v>74207624</v>
      </c>
      <c r="G435" s="1" t="s">
        <v>14</v>
      </c>
      <c r="H435" s="2">
        <v>100</v>
      </c>
      <c r="I435" s="3"/>
      <c r="J435" s="3"/>
      <c r="K435" s="3"/>
      <c r="L435" s="3"/>
      <c r="M435" s="3"/>
      <c r="N435" s="3"/>
      <c r="O435" s="3">
        <v>4</v>
      </c>
      <c r="P435" s="3"/>
      <c r="Q435" s="3">
        <v>5</v>
      </c>
    </row>
    <row r="436" spans="1:17" x14ac:dyDescent="0.2">
      <c r="A436" s="1">
        <v>390018582</v>
      </c>
      <c r="B436" s="2">
        <v>6060</v>
      </c>
      <c r="C436" s="2" t="s">
        <v>352</v>
      </c>
      <c r="D436" s="1">
        <v>84418</v>
      </c>
      <c r="E436" s="1" t="s">
        <v>353</v>
      </c>
      <c r="F436" s="1">
        <v>74207490</v>
      </c>
      <c r="G436" s="1" t="s">
        <v>11</v>
      </c>
      <c r="H436" s="2">
        <v>50</v>
      </c>
      <c r="I436" s="3"/>
      <c r="J436" s="3"/>
      <c r="K436" s="3"/>
      <c r="L436" s="3"/>
      <c r="M436" s="3"/>
      <c r="N436" s="3"/>
      <c r="O436" s="3"/>
      <c r="P436" s="3"/>
      <c r="Q436" s="3"/>
    </row>
    <row r="437" spans="1:17" x14ac:dyDescent="0.2">
      <c r="A437" s="1">
        <v>390018582</v>
      </c>
      <c r="B437" s="2">
        <v>6060</v>
      </c>
      <c r="C437" s="2" t="s">
        <v>352</v>
      </c>
      <c r="D437" s="1">
        <v>84418</v>
      </c>
      <c r="E437" s="1" t="s">
        <v>353</v>
      </c>
      <c r="F437" s="1">
        <v>74207624</v>
      </c>
      <c r="G437" s="1" t="s">
        <v>14</v>
      </c>
      <c r="H437" s="2">
        <v>60</v>
      </c>
      <c r="I437" s="3"/>
      <c r="J437" s="3"/>
      <c r="K437" s="3"/>
      <c r="L437" s="3"/>
      <c r="M437" s="3"/>
      <c r="N437" s="3"/>
      <c r="O437" s="3">
        <v>3</v>
      </c>
      <c r="P437" s="3"/>
      <c r="Q437" s="3">
        <v>3</v>
      </c>
    </row>
    <row r="438" spans="1:17" x14ac:dyDescent="0.2">
      <c r="A438" s="1">
        <v>390018347</v>
      </c>
      <c r="B438" s="2">
        <v>6065</v>
      </c>
      <c r="C438" s="2" t="s">
        <v>350</v>
      </c>
      <c r="D438" s="1">
        <v>2301</v>
      </c>
      <c r="E438" s="1" t="s">
        <v>351</v>
      </c>
      <c r="F438" s="1">
        <v>74207624</v>
      </c>
      <c r="G438" s="1" t="s">
        <v>14</v>
      </c>
      <c r="H438" s="2">
        <v>70</v>
      </c>
      <c r="I438" s="3"/>
      <c r="J438" s="3"/>
      <c r="K438" s="3"/>
      <c r="L438" s="3"/>
      <c r="M438" s="3"/>
      <c r="N438" s="3"/>
      <c r="O438" s="3">
        <v>3</v>
      </c>
      <c r="P438" s="3"/>
      <c r="Q438" s="3">
        <v>3</v>
      </c>
    </row>
    <row r="439" spans="1:17" x14ac:dyDescent="0.2">
      <c r="A439" s="1">
        <v>390018439</v>
      </c>
      <c r="B439" s="2">
        <v>6084</v>
      </c>
      <c r="C439" s="2" t="s">
        <v>320</v>
      </c>
      <c r="D439" s="1">
        <v>697</v>
      </c>
      <c r="E439" s="1" t="s">
        <v>321</v>
      </c>
      <c r="F439" s="1">
        <v>74207490</v>
      </c>
      <c r="G439" s="1" t="s">
        <v>11</v>
      </c>
      <c r="H439" s="2">
        <v>30</v>
      </c>
      <c r="I439" s="3"/>
      <c r="J439" s="3"/>
      <c r="K439" s="3"/>
      <c r="L439" s="3"/>
      <c r="M439" s="3"/>
      <c r="N439" s="3"/>
      <c r="O439" s="3"/>
      <c r="P439" s="3"/>
      <c r="Q439" s="3"/>
    </row>
    <row r="440" spans="1:17" x14ac:dyDescent="0.2">
      <c r="A440" s="1">
        <v>390018439</v>
      </c>
      <c r="B440" s="2">
        <v>6084</v>
      </c>
      <c r="C440" s="2" t="s">
        <v>320</v>
      </c>
      <c r="D440" s="1">
        <v>697</v>
      </c>
      <c r="E440" s="1" t="s">
        <v>321</v>
      </c>
      <c r="F440" s="1">
        <v>74207624</v>
      </c>
      <c r="G440" s="1" t="s">
        <v>14</v>
      </c>
      <c r="H440" s="2">
        <v>45</v>
      </c>
      <c r="I440" s="3"/>
      <c r="J440" s="3"/>
      <c r="K440" s="3"/>
      <c r="L440" s="3"/>
      <c r="M440" s="3"/>
      <c r="N440" s="3"/>
      <c r="O440" s="3">
        <v>2</v>
      </c>
      <c r="P440" s="3"/>
      <c r="Q440" s="3">
        <v>2</v>
      </c>
    </row>
    <row r="441" spans="1:17" x14ac:dyDescent="0.2">
      <c r="A441" s="1">
        <v>390018290</v>
      </c>
      <c r="B441" s="2">
        <v>6092</v>
      </c>
      <c r="C441" s="2" t="s">
        <v>486</v>
      </c>
      <c r="D441" s="1">
        <v>30700</v>
      </c>
      <c r="E441" s="1" t="s">
        <v>487</v>
      </c>
      <c r="F441" s="1">
        <v>74207490</v>
      </c>
      <c r="G441" s="1" t="s">
        <v>11</v>
      </c>
      <c r="H441" s="2">
        <v>60</v>
      </c>
      <c r="I441" s="3"/>
      <c r="J441" s="3"/>
      <c r="K441" s="3"/>
      <c r="L441" s="3"/>
      <c r="M441" s="3"/>
      <c r="N441" s="3"/>
      <c r="O441" s="3"/>
      <c r="P441" s="3"/>
      <c r="Q441" s="3"/>
    </row>
    <row r="442" spans="1:17" x14ac:dyDescent="0.2">
      <c r="A442" s="1">
        <v>390018290</v>
      </c>
      <c r="B442" s="2">
        <v>6092</v>
      </c>
      <c r="C442" s="2" t="s">
        <v>486</v>
      </c>
      <c r="D442" s="1">
        <v>30700</v>
      </c>
      <c r="E442" s="1" t="s">
        <v>487</v>
      </c>
      <c r="F442" s="1">
        <v>74207624</v>
      </c>
      <c r="G442" s="1" t="s">
        <v>14</v>
      </c>
      <c r="H442" s="2">
        <v>130</v>
      </c>
      <c r="I442" s="3"/>
      <c r="J442" s="3"/>
      <c r="K442" s="3"/>
      <c r="L442" s="3"/>
      <c r="M442" s="3"/>
      <c r="N442" s="3"/>
      <c r="O442" s="3">
        <v>6</v>
      </c>
      <c r="P442" s="3"/>
      <c r="Q442" s="3">
        <v>6</v>
      </c>
    </row>
    <row r="443" spans="1:17" x14ac:dyDescent="0.2">
      <c r="A443" s="1">
        <v>390018301</v>
      </c>
      <c r="B443" s="2">
        <v>6100</v>
      </c>
      <c r="C443" s="2" t="s">
        <v>76</v>
      </c>
      <c r="D443" s="1">
        <v>13714</v>
      </c>
      <c r="E443" s="1" t="s">
        <v>77</v>
      </c>
      <c r="F443" s="1">
        <v>74207624</v>
      </c>
      <c r="G443" s="1" t="s">
        <v>14</v>
      </c>
      <c r="H443" s="2">
        <v>120</v>
      </c>
      <c r="I443" s="3"/>
      <c r="J443" s="3"/>
      <c r="K443" s="3"/>
      <c r="L443" s="3"/>
      <c r="M443" s="3"/>
      <c r="N443" s="3"/>
      <c r="O443" s="3">
        <v>5</v>
      </c>
      <c r="P443" s="3"/>
      <c r="Q443" s="3"/>
    </row>
    <row r="444" spans="1:17" x14ac:dyDescent="0.2">
      <c r="A444" s="1">
        <v>390018301</v>
      </c>
      <c r="B444" s="2">
        <v>6100</v>
      </c>
      <c r="C444" s="2" t="s">
        <v>76</v>
      </c>
      <c r="D444" s="1">
        <v>13714</v>
      </c>
      <c r="E444" s="1" t="s">
        <v>77</v>
      </c>
      <c r="F444" s="1">
        <v>74207490</v>
      </c>
      <c r="G444" s="1" t="s">
        <v>11</v>
      </c>
      <c r="H444" s="2">
        <v>20</v>
      </c>
      <c r="I444" s="3">
        <v>1</v>
      </c>
      <c r="J444" s="3"/>
      <c r="K444" s="3"/>
      <c r="L444" s="3"/>
      <c r="M444" s="3"/>
      <c r="N444" s="3"/>
      <c r="O444" s="3"/>
      <c r="P444" s="3"/>
      <c r="Q444" s="3">
        <v>6</v>
      </c>
    </row>
    <row r="445" spans="1:17" x14ac:dyDescent="0.2">
      <c r="A445" s="1">
        <v>390018677</v>
      </c>
      <c r="B445" s="2">
        <v>6143</v>
      </c>
      <c r="C445" s="2" t="s">
        <v>289</v>
      </c>
      <c r="D445" s="1">
        <v>85654</v>
      </c>
      <c r="E445" s="1" t="s">
        <v>290</v>
      </c>
      <c r="F445" s="1">
        <v>74207624</v>
      </c>
      <c r="G445" s="1" t="s">
        <v>14</v>
      </c>
      <c r="H445" s="2">
        <v>55</v>
      </c>
      <c r="I445" s="3">
        <v>1</v>
      </c>
      <c r="J445" s="3"/>
      <c r="K445" s="3"/>
      <c r="L445" s="3"/>
      <c r="M445" s="3"/>
      <c r="N445" s="3"/>
      <c r="O445" s="3">
        <v>2</v>
      </c>
      <c r="P445" s="3"/>
      <c r="Q445" s="3">
        <v>3</v>
      </c>
    </row>
    <row r="446" spans="1:17" x14ac:dyDescent="0.2">
      <c r="A446" s="1">
        <v>390018335</v>
      </c>
      <c r="B446" s="2">
        <v>6153</v>
      </c>
      <c r="C446" s="2" t="s">
        <v>299</v>
      </c>
      <c r="D446" s="1">
        <v>95323</v>
      </c>
      <c r="E446" s="1" t="s">
        <v>300</v>
      </c>
      <c r="F446" s="1">
        <v>74207624</v>
      </c>
      <c r="G446" s="1" t="s">
        <v>14</v>
      </c>
      <c r="H446" s="2">
        <v>140</v>
      </c>
      <c r="I446" s="3"/>
      <c r="J446" s="3"/>
      <c r="K446" s="3"/>
      <c r="L446" s="3"/>
      <c r="M446" s="3"/>
      <c r="N446" s="3"/>
      <c r="O446" s="3">
        <v>6</v>
      </c>
      <c r="P446" s="3"/>
      <c r="Q446" s="3">
        <v>6</v>
      </c>
    </row>
    <row r="447" spans="1:17" x14ac:dyDescent="0.2">
      <c r="A447" s="1">
        <v>390018373</v>
      </c>
      <c r="B447" s="2">
        <v>6200</v>
      </c>
      <c r="C447" s="2" t="s">
        <v>301</v>
      </c>
      <c r="D447" s="1">
        <v>95653</v>
      </c>
      <c r="E447" s="1" t="s">
        <v>302</v>
      </c>
      <c r="F447" s="1">
        <v>74207490</v>
      </c>
      <c r="G447" s="1" t="s">
        <v>11</v>
      </c>
      <c r="H447" s="2">
        <v>10</v>
      </c>
      <c r="I447" s="3">
        <v>1</v>
      </c>
      <c r="J447" s="3"/>
      <c r="K447" s="3"/>
      <c r="L447" s="3"/>
      <c r="M447" s="3"/>
      <c r="N447" s="3"/>
      <c r="O447" s="3"/>
      <c r="P447" s="3"/>
      <c r="Q447" s="3"/>
    </row>
    <row r="448" spans="1:17" x14ac:dyDescent="0.2">
      <c r="A448" s="1">
        <v>390018373</v>
      </c>
      <c r="B448" s="2">
        <v>6200</v>
      </c>
      <c r="C448" s="2" t="s">
        <v>301</v>
      </c>
      <c r="D448" s="1">
        <v>95653</v>
      </c>
      <c r="E448" s="1" t="s">
        <v>302</v>
      </c>
      <c r="F448" s="1">
        <v>74207624</v>
      </c>
      <c r="G448" s="1" t="s">
        <v>14</v>
      </c>
      <c r="H448" s="2">
        <v>70</v>
      </c>
      <c r="I448" s="3"/>
      <c r="J448" s="3"/>
      <c r="K448" s="3"/>
      <c r="L448" s="3"/>
      <c r="M448" s="3"/>
      <c r="N448" s="3"/>
      <c r="O448" s="3">
        <v>3</v>
      </c>
      <c r="P448" s="3"/>
      <c r="Q448" s="3">
        <v>4</v>
      </c>
    </row>
    <row r="449" spans="1:17" x14ac:dyDescent="0.2">
      <c r="A449" s="1">
        <v>390018461</v>
      </c>
      <c r="B449" s="2">
        <v>6230</v>
      </c>
      <c r="C449" s="2" t="s">
        <v>284</v>
      </c>
      <c r="D449" s="1">
        <v>84764</v>
      </c>
      <c r="E449" s="1" t="s">
        <v>285</v>
      </c>
      <c r="F449" s="1">
        <v>74207624</v>
      </c>
      <c r="G449" s="1" t="s">
        <v>14</v>
      </c>
      <c r="H449" s="2">
        <v>50</v>
      </c>
      <c r="I449" s="3">
        <v>1</v>
      </c>
      <c r="J449" s="3"/>
      <c r="K449" s="3"/>
      <c r="L449" s="3"/>
      <c r="M449" s="3"/>
      <c r="N449" s="3"/>
      <c r="O449" s="3">
        <v>2</v>
      </c>
      <c r="P449" s="3"/>
      <c r="Q449" s="3">
        <v>3</v>
      </c>
    </row>
    <row r="450" spans="1:17" x14ac:dyDescent="0.2">
      <c r="A450" s="1">
        <v>390018476</v>
      </c>
      <c r="B450" s="2">
        <v>6240</v>
      </c>
      <c r="C450" s="2" t="s">
        <v>190</v>
      </c>
      <c r="D450" s="1">
        <v>5165</v>
      </c>
      <c r="E450" s="1" t="s">
        <v>191</v>
      </c>
      <c r="F450" s="1">
        <v>74207624</v>
      </c>
      <c r="G450" s="1" t="s">
        <v>14</v>
      </c>
      <c r="H450" s="2">
        <v>45</v>
      </c>
      <c r="I450" s="3"/>
      <c r="J450" s="3"/>
      <c r="K450" s="3"/>
      <c r="L450" s="3"/>
      <c r="M450" s="3"/>
      <c r="N450" s="3"/>
      <c r="O450" s="3">
        <v>2</v>
      </c>
      <c r="P450" s="3"/>
      <c r="Q450" s="3">
        <v>2</v>
      </c>
    </row>
    <row r="451" spans="1:17" x14ac:dyDescent="0.2">
      <c r="A451" s="1">
        <v>390018330</v>
      </c>
      <c r="B451" s="2">
        <v>6250</v>
      </c>
      <c r="C451" s="2" t="s">
        <v>512</v>
      </c>
      <c r="D451" s="1">
        <v>91793</v>
      </c>
      <c r="E451" s="1" t="s">
        <v>513</v>
      </c>
      <c r="F451" s="1">
        <v>74207624</v>
      </c>
      <c r="G451" s="1" t="s">
        <v>14</v>
      </c>
      <c r="H451" s="2">
        <v>17</v>
      </c>
      <c r="I451" s="3"/>
      <c r="J451" s="3"/>
      <c r="K451" s="3"/>
      <c r="L451" s="3"/>
      <c r="M451" s="3"/>
      <c r="N451" s="3"/>
      <c r="O451" s="3">
        <v>1</v>
      </c>
      <c r="P451" s="3"/>
      <c r="Q451" s="3"/>
    </row>
    <row r="452" spans="1:17" x14ac:dyDescent="0.2">
      <c r="A452" s="1">
        <v>390018330</v>
      </c>
      <c r="B452" s="2">
        <v>6250</v>
      </c>
      <c r="C452" s="2" t="s">
        <v>512</v>
      </c>
      <c r="D452" s="1">
        <v>91793</v>
      </c>
      <c r="E452" s="1" t="s">
        <v>513</v>
      </c>
      <c r="F452" s="1">
        <v>74207490</v>
      </c>
      <c r="G452" s="1" t="s">
        <v>11</v>
      </c>
      <c r="H452" s="2">
        <v>2</v>
      </c>
      <c r="I452" s="3"/>
      <c r="J452" s="3"/>
      <c r="K452" s="3"/>
      <c r="L452" s="3"/>
      <c r="M452" s="3"/>
      <c r="N452" s="3"/>
      <c r="O452" s="3"/>
      <c r="P452" s="3"/>
      <c r="Q452" s="3">
        <v>1</v>
      </c>
    </row>
    <row r="453" spans="1:17" x14ac:dyDescent="0.2">
      <c r="A453" s="1">
        <v>390018446</v>
      </c>
      <c r="B453" s="2">
        <v>6260</v>
      </c>
      <c r="C453" s="2" t="s">
        <v>545</v>
      </c>
      <c r="D453" s="1">
        <v>49346</v>
      </c>
      <c r="E453" s="1" t="s">
        <v>546</v>
      </c>
      <c r="F453" s="1">
        <v>74207490</v>
      </c>
      <c r="G453" s="1" t="s">
        <v>11</v>
      </c>
      <c r="H453" s="2">
        <v>22</v>
      </c>
      <c r="I453" s="3"/>
      <c r="J453" s="3">
        <v>1</v>
      </c>
      <c r="K453" s="3"/>
      <c r="L453" s="3"/>
      <c r="M453" s="3"/>
      <c r="N453" s="3"/>
      <c r="O453" s="3"/>
      <c r="P453" s="3"/>
      <c r="Q453" s="3"/>
    </row>
    <row r="454" spans="1:17" x14ac:dyDescent="0.2">
      <c r="A454" s="1">
        <v>390018446</v>
      </c>
      <c r="B454" s="2">
        <v>6260</v>
      </c>
      <c r="C454" s="2" t="s">
        <v>545</v>
      </c>
      <c r="D454" s="1">
        <v>49346</v>
      </c>
      <c r="E454" s="1" t="s">
        <v>546</v>
      </c>
      <c r="F454" s="1">
        <v>74207624</v>
      </c>
      <c r="G454" s="1" t="s">
        <v>14</v>
      </c>
      <c r="H454" s="2">
        <v>50</v>
      </c>
      <c r="I454" s="3"/>
      <c r="J454" s="3"/>
      <c r="K454" s="3"/>
      <c r="L454" s="3"/>
      <c r="M454" s="3"/>
      <c r="N454" s="3"/>
      <c r="O454" s="3">
        <v>2</v>
      </c>
      <c r="P454" s="3"/>
      <c r="Q454" s="3">
        <v>3</v>
      </c>
    </row>
    <row r="455" spans="1:17" x14ac:dyDescent="0.2">
      <c r="A455" s="1">
        <v>390018681</v>
      </c>
      <c r="B455" s="2">
        <v>6300</v>
      </c>
      <c r="C455" s="2" t="s">
        <v>446</v>
      </c>
      <c r="D455" s="1">
        <v>59022</v>
      </c>
      <c r="E455" s="1" t="s">
        <v>447</v>
      </c>
      <c r="F455" s="1">
        <v>74207624</v>
      </c>
      <c r="G455" s="1" t="s">
        <v>14</v>
      </c>
      <c r="H455" s="2">
        <v>100</v>
      </c>
      <c r="I455" s="3">
        <v>1</v>
      </c>
      <c r="J455" s="3"/>
      <c r="K455" s="3"/>
      <c r="L455" s="3"/>
      <c r="M455" s="3"/>
      <c r="N455" s="3"/>
      <c r="O455" s="3">
        <v>4</v>
      </c>
      <c r="P455" s="3"/>
      <c r="Q455" s="3">
        <v>5</v>
      </c>
    </row>
    <row r="456" spans="1:17" x14ac:dyDescent="0.2">
      <c r="A456" s="1">
        <v>390018427</v>
      </c>
      <c r="B456" s="2">
        <v>6390</v>
      </c>
      <c r="C456" s="2" t="s">
        <v>224</v>
      </c>
      <c r="D456" s="1">
        <v>62315</v>
      </c>
      <c r="E456" s="1" t="s">
        <v>225</v>
      </c>
      <c r="F456" s="1">
        <v>74207624</v>
      </c>
      <c r="G456" s="1" t="s">
        <v>14</v>
      </c>
      <c r="H456" s="2">
        <v>90</v>
      </c>
      <c r="I456" s="3"/>
      <c r="J456" s="3"/>
      <c r="K456" s="3"/>
      <c r="L456" s="3"/>
      <c r="M456" s="3"/>
      <c r="N456" s="3"/>
      <c r="O456" s="3">
        <v>4</v>
      </c>
      <c r="P456" s="3"/>
      <c r="Q456" s="3"/>
    </row>
    <row r="457" spans="1:17" x14ac:dyDescent="0.2">
      <c r="A457" s="1">
        <v>390018427</v>
      </c>
      <c r="B457" s="2">
        <v>6390</v>
      </c>
      <c r="C457" s="2" t="s">
        <v>224</v>
      </c>
      <c r="D457" s="1">
        <v>62315</v>
      </c>
      <c r="E457" s="1" t="s">
        <v>225</v>
      </c>
      <c r="F457" s="1">
        <v>74207490</v>
      </c>
      <c r="G457" s="1" t="s">
        <v>11</v>
      </c>
      <c r="H457" s="2">
        <v>20</v>
      </c>
      <c r="I457" s="3"/>
      <c r="J457" s="3"/>
      <c r="K457" s="3"/>
      <c r="L457" s="3"/>
      <c r="M457" s="3"/>
      <c r="N457" s="3"/>
      <c r="O457" s="3"/>
      <c r="P457" s="3"/>
      <c r="Q457" s="3">
        <v>4</v>
      </c>
    </row>
    <row r="458" spans="1:17" x14ac:dyDescent="0.2">
      <c r="A458" s="1">
        <v>390018384</v>
      </c>
      <c r="B458" s="2">
        <v>6412</v>
      </c>
      <c r="C458" s="2" t="s">
        <v>95</v>
      </c>
      <c r="D458" s="1">
        <v>24364</v>
      </c>
      <c r="E458" s="1" t="s">
        <v>96</v>
      </c>
      <c r="F458" s="1">
        <v>74207624</v>
      </c>
      <c r="G458" s="1" t="s">
        <v>14</v>
      </c>
      <c r="H458" s="2">
        <v>100</v>
      </c>
      <c r="I458" s="3">
        <v>1</v>
      </c>
      <c r="J458" s="3"/>
      <c r="K458" s="3"/>
      <c r="L458" s="3"/>
      <c r="M458" s="3"/>
      <c r="N458" s="3"/>
      <c r="O458" s="3">
        <v>4</v>
      </c>
      <c r="P458" s="3"/>
      <c r="Q458" s="3">
        <v>5</v>
      </c>
    </row>
    <row r="459" spans="1:17" x14ac:dyDescent="0.2">
      <c r="A459" s="1">
        <v>390018426</v>
      </c>
      <c r="B459" s="2">
        <v>6413</v>
      </c>
      <c r="C459" s="2" t="s">
        <v>95</v>
      </c>
      <c r="D459" s="1">
        <v>13417</v>
      </c>
      <c r="E459" s="1" t="s">
        <v>590</v>
      </c>
      <c r="F459" s="1">
        <v>74207624</v>
      </c>
      <c r="G459" s="1" t="s">
        <v>14</v>
      </c>
      <c r="H459" s="2">
        <v>386</v>
      </c>
      <c r="I459" s="3"/>
      <c r="J459" s="3"/>
      <c r="K459" s="3"/>
      <c r="L459" s="3"/>
      <c r="M459" s="3"/>
      <c r="N459" s="3"/>
      <c r="O459" s="3">
        <v>16</v>
      </c>
      <c r="P459" s="3"/>
      <c r="Q459" s="3"/>
    </row>
    <row r="460" spans="1:17" x14ac:dyDescent="0.2">
      <c r="A460" s="1">
        <v>390018426</v>
      </c>
      <c r="B460" s="2">
        <v>6413</v>
      </c>
      <c r="C460" s="2" t="s">
        <v>95</v>
      </c>
      <c r="D460" s="1">
        <v>13417</v>
      </c>
      <c r="E460" s="1" t="s">
        <v>590</v>
      </c>
      <c r="F460" s="1">
        <v>74207490</v>
      </c>
      <c r="G460" s="1" t="s">
        <v>11</v>
      </c>
      <c r="H460" s="2">
        <v>105</v>
      </c>
      <c r="I460" s="3"/>
      <c r="J460" s="3"/>
      <c r="K460" s="3"/>
      <c r="L460" s="3"/>
      <c r="M460" s="3"/>
      <c r="N460" s="3">
        <v>1</v>
      </c>
      <c r="O460" s="3"/>
      <c r="P460" s="3"/>
      <c r="Q460" s="3">
        <v>17</v>
      </c>
    </row>
    <row r="461" spans="1:17" x14ac:dyDescent="0.2">
      <c r="A461" s="1">
        <v>390018402</v>
      </c>
      <c r="B461" s="2">
        <v>6440</v>
      </c>
      <c r="C461" s="2" t="s">
        <v>35</v>
      </c>
      <c r="D461" s="1">
        <v>1035</v>
      </c>
      <c r="E461" s="1" t="s">
        <v>36</v>
      </c>
      <c r="F461" s="1">
        <v>74207490</v>
      </c>
      <c r="G461" s="1" t="s">
        <v>11</v>
      </c>
      <c r="H461" s="2">
        <v>2</v>
      </c>
      <c r="I461" s="3"/>
      <c r="J461" s="3">
        <v>1</v>
      </c>
      <c r="K461" s="3"/>
      <c r="L461" s="3"/>
      <c r="M461" s="3"/>
      <c r="N461" s="3"/>
      <c r="O461" s="3"/>
      <c r="P461" s="3"/>
      <c r="Q461" s="3"/>
    </row>
    <row r="462" spans="1:17" x14ac:dyDescent="0.2">
      <c r="A462" s="1">
        <v>390018402</v>
      </c>
      <c r="B462" s="2">
        <v>6440</v>
      </c>
      <c r="C462" s="2" t="s">
        <v>35</v>
      </c>
      <c r="D462" s="1">
        <v>1035</v>
      </c>
      <c r="E462" s="1" t="s">
        <v>36</v>
      </c>
      <c r="F462" s="1">
        <v>74207624</v>
      </c>
      <c r="G462" s="1" t="s">
        <v>14</v>
      </c>
      <c r="H462" s="2">
        <v>85</v>
      </c>
      <c r="I462" s="3"/>
      <c r="J462" s="3"/>
      <c r="K462" s="3"/>
      <c r="L462" s="3"/>
      <c r="M462" s="3"/>
      <c r="N462" s="3"/>
      <c r="O462" s="3">
        <v>3</v>
      </c>
      <c r="P462" s="3"/>
      <c r="Q462" s="3">
        <v>4</v>
      </c>
    </row>
    <row r="463" spans="1:17" x14ac:dyDescent="0.2">
      <c r="A463" s="1">
        <v>390018451</v>
      </c>
      <c r="B463" s="2">
        <v>6460</v>
      </c>
      <c r="C463" s="2" t="s">
        <v>438</v>
      </c>
      <c r="D463" s="1">
        <v>27748</v>
      </c>
      <c r="E463" s="1" t="s">
        <v>439</v>
      </c>
      <c r="F463" s="1">
        <v>74207490</v>
      </c>
      <c r="G463" s="1" t="s">
        <v>11</v>
      </c>
      <c r="H463" s="2">
        <v>30</v>
      </c>
      <c r="I463" s="3">
        <v>1</v>
      </c>
      <c r="J463" s="3"/>
      <c r="K463" s="3"/>
      <c r="L463" s="3"/>
      <c r="M463" s="3"/>
      <c r="N463" s="3"/>
      <c r="O463" s="3"/>
      <c r="P463" s="3"/>
      <c r="Q463" s="3"/>
    </row>
    <row r="464" spans="1:17" x14ac:dyDescent="0.2">
      <c r="A464" s="1">
        <v>390018451</v>
      </c>
      <c r="B464" s="2">
        <v>6460</v>
      </c>
      <c r="C464" s="2" t="s">
        <v>438</v>
      </c>
      <c r="D464" s="1">
        <v>27748</v>
      </c>
      <c r="E464" s="1" t="s">
        <v>439</v>
      </c>
      <c r="F464" s="1">
        <v>74207624</v>
      </c>
      <c r="G464" s="1" t="s">
        <v>14</v>
      </c>
      <c r="H464" s="2">
        <v>45</v>
      </c>
      <c r="I464" s="3"/>
      <c r="J464" s="3"/>
      <c r="K464" s="3"/>
      <c r="L464" s="3"/>
      <c r="M464" s="3"/>
      <c r="N464" s="3"/>
      <c r="O464" s="3">
        <v>2</v>
      </c>
      <c r="P464" s="3"/>
      <c r="Q464" s="3">
        <v>3</v>
      </c>
    </row>
    <row r="465" spans="1:17" x14ac:dyDescent="0.2">
      <c r="A465" s="1">
        <v>390018305</v>
      </c>
      <c r="B465" s="2">
        <v>6475</v>
      </c>
      <c r="C465" s="2" t="s">
        <v>428</v>
      </c>
      <c r="D465" s="1">
        <v>98319</v>
      </c>
      <c r="E465" s="1" t="s">
        <v>429</v>
      </c>
      <c r="F465" s="1">
        <v>74207490</v>
      </c>
      <c r="G465" s="1" t="s">
        <v>11</v>
      </c>
      <c r="H465" s="2">
        <v>6</v>
      </c>
      <c r="I465" s="3"/>
      <c r="J465" s="3"/>
      <c r="K465" s="3"/>
      <c r="L465" s="3"/>
      <c r="M465" s="3"/>
      <c r="N465" s="3"/>
      <c r="O465" s="3"/>
      <c r="P465" s="3"/>
      <c r="Q465" s="3"/>
    </row>
    <row r="466" spans="1:17" x14ac:dyDescent="0.2">
      <c r="A466" s="1">
        <v>390018305</v>
      </c>
      <c r="B466" s="2">
        <v>6475</v>
      </c>
      <c r="C466" s="2" t="s">
        <v>428</v>
      </c>
      <c r="D466" s="1">
        <v>98319</v>
      </c>
      <c r="E466" s="1" t="s">
        <v>429</v>
      </c>
      <c r="F466" s="1">
        <v>74207624</v>
      </c>
      <c r="G466" s="1" t="s">
        <v>14</v>
      </c>
      <c r="H466" s="2">
        <v>35</v>
      </c>
      <c r="I466" s="3"/>
      <c r="J466" s="3"/>
      <c r="K466" s="3"/>
      <c r="L466" s="3"/>
      <c r="M466" s="3"/>
      <c r="N466" s="3"/>
      <c r="O466" s="3">
        <v>2</v>
      </c>
      <c r="P466" s="3"/>
      <c r="Q466" s="3">
        <v>2</v>
      </c>
    </row>
    <row r="467" spans="1:17" x14ac:dyDescent="0.2">
      <c r="A467" s="1">
        <v>390018359</v>
      </c>
      <c r="B467" s="2">
        <v>6480</v>
      </c>
      <c r="C467" s="2" t="s">
        <v>276</v>
      </c>
      <c r="D467" s="1">
        <v>83683</v>
      </c>
      <c r="E467" s="1" t="s">
        <v>277</v>
      </c>
      <c r="F467" s="1">
        <v>74207624</v>
      </c>
      <c r="G467" s="1" t="s">
        <v>14</v>
      </c>
      <c r="H467" s="2">
        <v>73</v>
      </c>
      <c r="I467" s="3">
        <v>1</v>
      </c>
      <c r="J467" s="3"/>
      <c r="K467" s="3"/>
      <c r="L467" s="3"/>
      <c r="M467" s="3"/>
      <c r="N467" s="3"/>
      <c r="O467" s="3">
        <v>3</v>
      </c>
      <c r="P467" s="3"/>
      <c r="Q467" s="3">
        <v>4</v>
      </c>
    </row>
    <row r="468" spans="1:17" x14ac:dyDescent="0.2">
      <c r="A468" s="1">
        <v>390018567</v>
      </c>
      <c r="B468" s="2">
        <v>6490</v>
      </c>
      <c r="C468" s="2" t="s">
        <v>278</v>
      </c>
      <c r="D468" s="1">
        <v>84004</v>
      </c>
      <c r="E468" s="1" t="s">
        <v>279</v>
      </c>
      <c r="F468" s="1">
        <v>74207624</v>
      </c>
      <c r="G468" s="1" t="s">
        <v>14</v>
      </c>
      <c r="H468" s="2">
        <v>46</v>
      </c>
      <c r="I468" s="3"/>
      <c r="J468" s="3"/>
      <c r="K468" s="3"/>
      <c r="L468" s="3"/>
      <c r="M468" s="3"/>
      <c r="N468" s="3"/>
      <c r="O468" s="3">
        <v>2</v>
      </c>
      <c r="P468" s="3"/>
      <c r="Q468" s="3"/>
    </row>
    <row r="469" spans="1:17" x14ac:dyDescent="0.2">
      <c r="A469" s="1">
        <v>390018567</v>
      </c>
      <c r="B469" s="2">
        <v>6490</v>
      </c>
      <c r="C469" s="2" t="s">
        <v>278</v>
      </c>
      <c r="D469" s="1">
        <v>84004</v>
      </c>
      <c r="E469" s="1" t="s">
        <v>279</v>
      </c>
      <c r="F469" s="1">
        <v>74207490</v>
      </c>
      <c r="G469" s="1" t="s">
        <v>11</v>
      </c>
      <c r="H469" s="2">
        <v>20</v>
      </c>
      <c r="I469" s="3">
        <v>1</v>
      </c>
      <c r="J469" s="3"/>
      <c r="K469" s="3"/>
      <c r="L469" s="3"/>
      <c r="M469" s="3"/>
      <c r="N469" s="3"/>
      <c r="O469" s="3"/>
      <c r="P469" s="3"/>
      <c r="Q469" s="3">
        <v>3</v>
      </c>
    </row>
    <row r="470" spans="1:17" x14ac:dyDescent="0.2">
      <c r="A470" s="1">
        <v>390018454</v>
      </c>
      <c r="B470" s="2">
        <v>6508</v>
      </c>
      <c r="C470" s="2" t="s">
        <v>186</v>
      </c>
      <c r="D470" s="1">
        <v>69336</v>
      </c>
      <c r="E470" s="1" t="s">
        <v>230</v>
      </c>
      <c r="F470" s="1">
        <v>74207624</v>
      </c>
      <c r="G470" s="1" t="s">
        <v>14</v>
      </c>
      <c r="H470" s="2">
        <v>55</v>
      </c>
      <c r="I470" s="3">
        <v>1</v>
      </c>
      <c r="J470" s="3"/>
      <c r="K470" s="3"/>
      <c r="L470" s="3"/>
      <c r="M470" s="3"/>
      <c r="N470" s="3"/>
      <c r="O470" s="3">
        <v>2</v>
      </c>
      <c r="P470" s="3"/>
      <c r="Q470" s="3">
        <v>3</v>
      </c>
    </row>
    <row r="471" spans="1:17" x14ac:dyDescent="0.2">
      <c r="A471" s="1">
        <v>390018566</v>
      </c>
      <c r="B471" s="2">
        <v>6509</v>
      </c>
      <c r="C471" s="2" t="s">
        <v>186</v>
      </c>
      <c r="D471" s="1">
        <v>47522</v>
      </c>
      <c r="E471" s="1" t="s">
        <v>187</v>
      </c>
      <c r="F471" s="1">
        <v>74207490</v>
      </c>
      <c r="G471" s="1" t="s">
        <v>11</v>
      </c>
      <c r="H471" s="2">
        <v>60</v>
      </c>
      <c r="I471" s="3"/>
      <c r="J471" s="3"/>
      <c r="K471" s="3"/>
      <c r="L471" s="3"/>
      <c r="M471" s="3"/>
      <c r="N471" s="3"/>
      <c r="O471" s="3"/>
      <c r="P471" s="3"/>
      <c r="Q471" s="3"/>
    </row>
    <row r="472" spans="1:17" x14ac:dyDescent="0.2">
      <c r="A472" s="1">
        <v>390018566</v>
      </c>
      <c r="B472" s="2">
        <v>6509</v>
      </c>
      <c r="C472" s="2" t="s">
        <v>186</v>
      </c>
      <c r="D472" s="1">
        <v>47522</v>
      </c>
      <c r="E472" s="1" t="s">
        <v>187</v>
      </c>
      <c r="F472" s="1">
        <v>74207624</v>
      </c>
      <c r="G472" s="1" t="s">
        <v>14</v>
      </c>
      <c r="H472" s="2">
        <v>300</v>
      </c>
      <c r="I472" s="3"/>
      <c r="J472" s="3"/>
      <c r="K472" s="3"/>
      <c r="L472" s="3"/>
      <c r="M472" s="3"/>
      <c r="N472" s="3"/>
      <c r="O472" s="3">
        <v>13</v>
      </c>
      <c r="P472" s="3"/>
      <c r="Q472" s="3">
        <v>13</v>
      </c>
    </row>
    <row r="473" spans="1:17" x14ac:dyDescent="0.2">
      <c r="A473" s="1">
        <v>390018375</v>
      </c>
      <c r="B473" s="2">
        <v>6530</v>
      </c>
      <c r="C473" s="2" t="s">
        <v>241</v>
      </c>
      <c r="D473" s="1">
        <v>78030</v>
      </c>
      <c r="E473" s="1" t="s">
        <v>242</v>
      </c>
      <c r="F473" s="1">
        <v>74207490</v>
      </c>
      <c r="G473" s="1" t="s">
        <v>11</v>
      </c>
      <c r="H473" s="2">
        <v>40</v>
      </c>
      <c r="I473" s="3"/>
      <c r="J473" s="3"/>
      <c r="K473" s="3"/>
      <c r="L473" s="3"/>
      <c r="M473" s="3"/>
      <c r="N473" s="3"/>
      <c r="O473" s="3"/>
      <c r="P473" s="3"/>
      <c r="Q473" s="3"/>
    </row>
    <row r="474" spans="1:17" x14ac:dyDescent="0.2">
      <c r="A474" s="1">
        <v>390018375</v>
      </c>
      <c r="B474" s="2">
        <v>6530</v>
      </c>
      <c r="C474" s="2" t="s">
        <v>241</v>
      </c>
      <c r="D474" s="1">
        <v>78030</v>
      </c>
      <c r="E474" s="1" t="s">
        <v>242</v>
      </c>
      <c r="F474" s="1">
        <v>74207624</v>
      </c>
      <c r="G474" s="1" t="s">
        <v>14</v>
      </c>
      <c r="H474" s="2">
        <v>60</v>
      </c>
      <c r="I474" s="3"/>
      <c r="J474" s="3"/>
      <c r="K474" s="3"/>
      <c r="L474" s="3"/>
      <c r="M474" s="3"/>
      <c r="N474" s="3"/>
      <c r="O474" s="3">
        <v>3</v>
      </c>
      <c r="P474" s="3"/>
      <c r="Q474" s="3">
        <v>3</v>
      </c>
    </row>
    <row r="475" spans="1:17" x14ac:dyDescent="0.2">
      <c r="A475" s="1">
        <v>390018691</v>
      </c>
      <c r="B475" s="2">
        <v>6570</v>
      </c>
      <c r="C475" s="2" t="s">
        <v>263</v>
      </c>
      <c r="D475" s="1">
        <v>80986</v>
      </c>
      <c r="E475" s="1" t="s">
        <v>264</v>
      </c>
      <c r="F475" s="1">
        <v>74207490</v>
      </c>
      <c r="G475" s="1" t="s">
        <v>11</v>
      </c>
      <c r="H475" s="2">
        <v>30</v>
      </c>
      <c r="I475" s="3"/>
      <c r="J475" s="3"/>
      <c r="K475" s="3"/>
      <c r="L475" s="3"/>
      <c r="M475" s="3"/>
      <c r="N475" s="3"/>
      <c r="O475" s="3"/>
      <c r="P475" s="3"/>
      <c r="Q475" s="3"/>
    </row>
    <row r="476" spans="1:17" x14ac:dyDescent="0.2">
      <c r="A476" s="1">
        <v>390018691</v>
      </c>
      <c r="B476" s="2">
        <v>6570</v>
      </c>
      <c r="C476" s="2" t="s">
        <v>263</v>
      </c>
      <c r="D476" s="1">
        <v>80986</v>
      </c>
      <c r="E476" s="1" t="s">
        <v>264</v>
      </c>
      <c r="F476" s="1">
        <v>74207624</v>
      </c>
      <c r="G476" s="1" t="s">
        <v>14</v>
      </c>
      <c r="H476" s="2">
        <v>35</v>
      </c>
      <c r="I476" s="3"/>
      <c r="J476" s="3"/>
      <c r="K476" s="3"/>
      <c r="L476" s="3"/>
      <c r="M476" s="3"/>
      <c r="N476" s="3"/>
      <c r="O476" s="3">
        <v>2</v>
      </c>
      <c r="P476" s="3"/>
      <c r="Q476" s="3">
        <v>2</v>
      </c>
    </row>
    <row r="477" spans="1:17" x14ac:dyDescent="0.2">
      <c r="A477" s="1">
        <v>390018357</v>
      </c>
      <c r="B477" s="2">
        <v>6600</v>
      </c>
      <c r="C477" s="2" t="s">
        <v>163</v>
      </c>
      <c r="D477" s="1">
        <v>31617</v>
      </c>
      <c r="E477" s="1" t="s">
        <v>164</v>
      </c>
      <c r="F477" s="1">
        <v>74207624</v>
      </c>
      <c r="G477" s="1" t="s">
        <v>14</v>
      </c>
      <c r="H477" s="2">
        <v>120</v>
      </c>
      <c r="I477" s="3"/>
      <c r="J477" s="3"/>
      <c r="K477" s="3"/>
      <c r="L477" s="3"/>
      <c r="M477" s="3"/>
      <c r="N477" s="3"/>
      <c r="O477" s="3">
        <v>5</v>
      </c>
      <c r="P477" s="3"/>
      <c r="Q477" s="3"/>
    </row>
    <row r="478" spans="1:17" x14ac:dyDescent="0.2">
      <c r="A478" s="1">
        <v>390018357</v>
      </c>
      <c r="B478" s="2">
        <v>6600</v>
      </c>
      <c r="C478" s="2" t="s">
        <v>163</v>
      </c>
      <c r="D478" s="1">
        <v>31617</v>
      </c>
      <c r="E478" s="1" t="s">
        <v>164</v>
      </c>
      <c r="F478" s="1">
        <v>74207490</v>
      </c>
      <c r="G478" s="1" t="s">
        <v>11</v>
      </c>
      <c r="H478" s="2">
        <v>70</v>
      </c>
      <c r="I478" s="3"/>
      <c r="J478" s="3"/>
      <c r="K478" s="3"/>
      <c r="L478" s="3"/>
      <c r="M478" s="3"/>
      <c r="N478" s="3">
        <v>1</v>
      </c>
      <c r="O478" s="3"/>
      <c r="P478" s="3"/>
      <c r="Q478" s="3">
        <v>6</v>
      </c>
    </row>
    <row r="479" spans="1:17" x14ac:dyDescent="0.2">
      <c r="A479" s="1">
        <v>390018509</v>
      </c>
      <c r="B479" s="2">
        <v>6630</v>
      </c>
      <c r="C479" s="2" t="s">
        <v>49</v>
      </c>
      <c r="D479" s="1">
        <v>106487</v>
      </c>
      <c r="E479" s="1" t="s">
        <v>50</v>
      </c>
      <c r="F479" s="1">
        <v>74207624</v>
      </c>
      <c r="G479" s="1" t="s">
        <v>14</v>
      </c>
      <c r="H479" s="2">
        <v>50</v>
      </c>
      <c r="I479" s="3">
        <v>1</v>
      </c>
      <c r="J479" s="3"/>
      <c r="K479" s="3"/>
      <c r="L479" s="3"/>
      <c r="M479" s="3"/>
      <c r="N479" s="3"/>
      <c r="O479" s="3">
        <v>2</v>
      </c>
      <c r="P479" s="3"/>
      <c r="Q479" s="3">
        <v>3</v>
      </c>
    </row>
    <row r="480" spans="1:17" x14ac:dyDescent="0.2">
      <c r="A480" s="1">
        <v>390018298</v>
      </c>
      <c r="B480" s="2">
        <v>6631</v>
      </c>
      <c r="C480" s="2" t="s">
        <v>196</v>
      </c>
      <c r="D480" s="1">
        <v>53850</v>
      </c>
      <c r="E480" s="1" t="s">
        <v>197</v>
      </c>
      <c r="F480" s="1">
        <v>74207490</v>
      </c>
      <c r="G480" s="1" t="s">
        <v>11</v>
      </c>
      <c r="H480" s="2">
        <v>20</v>
      </c>
      <c r="I480" s="3">
        <v>1</v>
      </c>
      <c r="J480" s="3"/>
      <c r="K480" s="3"/>
      <c r="L480" s="3"/>
      <c r="M480" s="3"/>
      <c r="N480" s="3"/>
      <c r="O480" s="3"/>
      <c r="P480" s="3"/>
      <c r="Q480" s="3"/>
    </row>
    <row r="481" spans="1:17" x14ac:dyDescent="0.2">
      <c r="A481" s="1">
        <v>390018298</v>
      </c>
      <c r="B481" s="2">
        <v>6631</v>
      </c>
      <c r="C481" s="2" t="s">
        <v>196</v>
      </c>
      <c r="D481" s="1">
        <v>53850</v>
      </c>
      <c r="E481" s="1" t="s">
        <v>197</v>
      </c>
      <c r="F481" s="1">
        <v>74207624</v>
      </c>
      <c r="G481" s="1" t="s">
        <v>14</v>
      </c>
      <c r="H481" s="2">
        <v>50</v>
      </c>
      <c r="I481" s="3"/>
      <c r="J481" s="3"/>
      <c r="K481" s="3"/>
      <c r="L481" s="3"/>
      <c r="M481" s="3"/>
      <c r="N481" s="3"/>
      <c r="O481" s="3">
        <v>2</v>
      </c>
      <c r="P481" s="3"/>
      <c r="Q481" s="3">
        <v>3</v>
      </c>
    </row>
    <row r="482" spans="1:17" x14ac:dyDescent="0.2">
      <c r="A482" s="1">
        <v>390018489</v>
      </c>
      <c r="B482" s="2">
        <v>6650</v>
      </c>
      <c r="C482" s="2" t="s">
        <v>379</v>
      </c>
      <c r="D482" s="1">
        <v>78956</v>
      </c>
      <c r="E482" s="1" t="s">
        <v>380</v>
      </c>
      <c r="F482" s="1">
        <v>74207490</v>
      </c>
      <c r="G482" s="1" t="s">
        <v>11</v>
      </c>
      <c r="H482" s="2">
        <v>15</v>
      </c>
      <c r="I482" s="3"/>
      <c r="J482" s="3">
        <v>1</v>
      </c>
      <c r="K482" s="3"/>
      <c r="L482" s="3"/>
      <c r="M482" s="3"/>
      <c r="N482" s="3"/>
      <c r="O482" s="3"/>
      <c r="P482" s="3"/>
      <c r="Q482" s="3"/>
    </row>
    <row r="483" spans="1:17" x14ac:dyDescent="0.2">
      <c r="A483" s="1">
        <v>390018489</v>
      </c>
      <c r="B483" s="2">
        <v>6650</v>
      </c>
      <c r="C483" s="2" t="s">
        <v>379</v>
      </c>
      <c r="D483" s="1">
        <v>78956</v>
      </c>
      <c r="E483" s="1" t="s">
        <v>380</v>
      </c>
      <c r="F483" s="1">
        <v>74207624</v>
      </c>
      <c r="G483" s="1" t="s">
        <v>14</v>
      </c>
      <c r="H483" s="2">
        <v>81</v>
      </c>
      <c r="I483" s="3"/>
      <c r="J483" s="3"/>
      <c r="K483" s="3"/>
      <c r="L483" s="3"/>
      <c r="M483" s="3"/>
      <c r="N483" s="3"/>
      <c r="O483" s="3">
        <v>3</v>
      </c>
      <c r="P483" s="3"/>
      <c r="Q483" s="3">
        <v>4</v>
      </c>
    </row>
    <row r="484" spans="1:17" x14ac:dyDescent="0.2">
      <c r="A484" s="1">
        <v>390018479</v>
      </c>
      <c r="B484" s="2">
        <v>6657</v>
      </c>
      <c r="C484" s="2" t="s">
        <v>99</v>
      </c>
      <c r="D484" s="1">
        <v>24794</v>
      </c>
      <c r="E484" s="1" t="s">
        <v>100</v>
      </c>
      <c r="F484" s="1">
        <v>74207490</v>
      </c>
      <c r="G484" s="1" t="s">
        <v>11</v>
      </c>
      <c r="H484" s="2">
        <v>15</v>
      </c>
      <c r="I484" s="3"/>
      <c r="J484" s="3"/>
      <c r="K484" s="3"/>
      <c r="L484" s="3"/>
      <c r="M484" s="3"/>
      <c r="N484" s="3"/>
      <c r="O484" s="3"/>
      <c r="P484" s="3"/>
      <c r="Q484" s="3"/>
    </row>
    <row r="485" spans="1:17" x14ac:dyDescent="0.2">
      <c r="A485" s="1">
        <v>390018479</v>
      </c>
      <c r="B485" s="2">
        <v>6657</v>
      </c>
      <c r="C485" s="2" t="s">
        <v>99</v>
      </c>
      <c r="D485" s="1">
        <v>24794</v>
      </c>
      <c r="E485" s="1" t="s">
        <v>100</v>
      </c>
      <c r="F485" s="1">
        <v>74207624</v>
      </c>
      <c r="G485" s="1" t="s">
        <v>14</v>
      </c>
      <c r="H485" s="2">
        <v>38</v>
      </c>
      <c r="I485" s="3"/>
      <c r="J485" s="3"/>
      <c r="K485" s="3"/>
      <c r="L485" s="3"/>
      <c r="M485" s="3"/>
      <c r="N485" s="3"/>
      <c r="O485" s="3">
        <v>2</v>
      </c>
      <c r="P485" s="3"/>
      <c r="Q485" s="3">
        <v>2</v>
      </c>
    </row>
    <row r="486" spans="1:17" x14ac:dyDescent="0.2">
      <c r="A486" s="1">
        <v>390018380</v>
      </c>
      <c r="B486" s="2">
        <v>6683</v>
      </c>
      <c r="C486" s="2" t="s">
        <v>25</v>
      </c>
      <c r="D486" s="1">
        <v>102308</v>
      </c>
      <c r="E486" s="1" t="s">
        <v>26</v>
      </c>
      <c r="F486" s="1">
        <v>74207624</v>
      </c>
      <c r="G486" s="1" t="s">
        <v>14</v>
      </c>
      <c r="H486" s="2">
        <v>32</v>
      </c>
      <c r="I486" s="3"/>
      <c r="J486" s="3"/>
      <c r="K486" s="3"/>
      <c r="L486" s="3"/>
      <c r="M486" s="3"/>
      <c r="N486" s="3"/>
      <c r="O486" s="3">
        <v>2</v>
      </c>
      <c r="P486" s="3"/>
      <c r="Q486" s="3"/>
    </row>
    <row r="487" spans="1:17" x14ac:dyDescent="0.2">
      <c r="A487" s="1">
        <v>390018380</v>
      </c>
      <c r="B487" s="2">
        <v>6683</v>
      </c>
      <c r="C487" s="2" t="s">
        <v>25</v>
      </c>
      <c r="D487" s="1">
        <v>102308</v>
      </c>
      <c r="E487" s="1" t="s">
        <v>26</v>
      </c>
      <c r="F487" s="1">
        <v>74207490</v>
      </c>
      <c r="G487" s="1" t="s">
        <v>11</v>
      </c>
      <c r="H487" s="2">
        <v>10</v>
      </c>
      <c r="I487" s="3"/>
      <c r="J487" s="3"/>
      <c r="K487" s="3"/>
      <c r="L487" s="3"/>
      <c r="M487" s="3"/>
      <c r="N487" s="3"/>
      <c r="O487" s="3"/>
      <c r="P487" s="3"/>
      <c r="Q487" s="3">
        <v>2</v>
      </c>
    </row>
    <row r="488" spans="1:17" x14ac:dyDescent="0.2">
      <c r="A488" s="1">
        <v>390018653</v>
      </c>
      <c r="B488" s="2">
        <v>6690</v>
      </c>
      <c r="C488" s="2" t="s">
        <v>255</v>
      </c>
      <c r="D488" s="1">
        <v>79780</v>
      </c>
      <c r="E488" s="1" t="s">
        <v>256</v>
      </c>
      <c r="F488" s="1">
        <v>74207624</v>
      </c>
      <c r="G488" s="1" t="s">
        <v>14</v>
      </c>
      <c r="H488" s="2">
        <v>55</v>
      </c>
      <c r="I488" s="3"/>
      <c r="J488" s="3"/>
      <c r="K488" s="3"/>
      <c r="L488" s="3"/>
      <c r="M488" s="3"/>
      <c r="N488" s="3"/>
      <c r="O488" s="3">
        <v>3</v>
      </c>
      <c r="P488" s="3"/>
      <c r="Q488" s="3"/>
    </row>
    <row r="489" spans="1:17" x14ac:dyDescent="0.2">
      <c r="A489" s="1">
        <v>390018653</v>
      </c>
      <c r="B489" s="2">
        <v>6690</v>
      </c>
      <c r="C489" s="2" t="s">
        <v>255</v>
      </c>
      <c r="D489" s="1">
        <v>79780</v>
      </c>
      <c r="E489" s="1" t="s">
        <v>256</v>
      </c>
      <c r="F489" s="1">
        <v>74207490</v>
      </c>
      <c r="G489" s="1" t="s">
        <v>11</v>
      </c>
      <c r="H489" s="2">
        <v>25</v>
      </c>
      <c r="I489" s="3"/>
      <c r="J489" s="3"/>
      <c r="K489" s="3"/>
      <c r="L489" s="3"/>
      <c r="M489" s="3"/>
      <c r="N489" s="3"/>
      <c r="O489" s="3"/>
      <c r="P489" s="3"/>
      <c r="Q489" s="3">
        <v>3</v>
      </c>
    </row>
    <row r="490" spans="1:17" x14ac:dyDescent="0.2">
      <c r="A490" s="1">
        <v>390018624</v>
      </c>
      <c r="B490" s="2">
        <v>6700</v>
      </c>
      <c r="C490" s="2" t="s">
        <v>518</v>
      </c>
      <c r="D490" s="1">
        <v>87627</v>
      </c>
      <c r="E490" s="1" t="s">
        <v>519</v>
      </c>
      <c r="F490" s="1">
        <v>74207624</v>
      </c>
      <c r="G490" s="1" t="s">
        <v>14</v>
      </c>
      <c r="H490" s="2">
        <v>80</v>
      </c>
      <c r="I490" s="3"/>
      <c r="J490" s="3"/>
      <c r="K490" s="3"/>
      <c r="L490" s="3"/>
      <c r="M490" s="3"/>
      <c r="N490" s="3"/>
      <c r="O490" s="3">
        <v>3</v>
      </c>
      <c r="P490" s="3"/>
      <c r="Q490" s="3"/>
    </row>
    <row r="491" spans="1:17" x14ac:dyDescent="0.2">
      <c r="A491" s="1">
        <v>390018624</v>
      </c>
      <c r="B491" s="2">
        <v>6700</v>
      </c>
      <c r="C491" s="2" t="s">
        <v>518</v>
      </c>
      <c r="D491" s="1">
        <v>87627</v>
      </c>
      <c r="E491" s="1" t="s">
        <v>519</v>
      </c>
      <c r="F491" s="1">
        <v>74207490</v>
      </c>
      <c r="G491" s="1" t="s">
        <v>11</v>
      </c>
      <c r="H491" s="2">
        <v>20</v>
      </c>
      <c r="I491" s="3"/>
      <c r="J491" s="3">
        <v>1</v>
      </c>
      <c r="K491" s="3"/>
      <c r="L491" s="3"/>
      <c r="M491" s="3"/>
      <c r="N491" s="3"/>
      <c r="O491" s="3"/>
      <c r="P491" s="3"/>
      <c r="Q491" s="3">
        <v>4</v>
      </c>
    </row>
    <row r="492" spans="1:17" x14ac:dyDescent="0.2">
      <c r="A492" s="1">
        <v>390018690</v>
      </c>
      <c r="B492" s="2">
        <v>6723</v>
      </c>
      <c r="C492" s="2" t="s">
        <v>587</v>
      </c>
      <c r="D492" s="1">
        <v>1541</v>
      </c>
      <c r="E492" s="1" t="s">
        <v>588</v>
      </c>
      <c r="F492" s="1">
        <v>74207624</v>
      </c>
      <c r="G492" s="1" t="s">
        <v>14</v>
      </c>
      <c r="H492" s="2">
        <v>55</v>
      </c>
      <c r="I492" s="3">
        <v>1</v>
      </c>
      <c r="J492" s="3"/>
      <c r="K492" s="3"/>
      <c r="L492" s="3"/>
      <c r="M492" s="3"/>
      <c r="N492" s="3"/>
      <c r="O492" s="3">
        <v>2</v>
      </c>
      <c r="P492" s="3"/>
      <c r="Q492" s="3">
        <v>3</v>
      </c>
    </row>
    <row r="493" spans="1:17" x14ac:dyDescent="0.2">
      <c r="A493" s="1">
        <v>390018588</v>
      </c>
      <c r="B493" s="2">
        <v>6740</v>
      </c>
      <c r="C493" s="2" t="s">
        <v>549</v>
      </c>
      <c r="D493" s="1">
        <v>42911</v>
      </c>
      <c r="E493" s="1" t="s">
        <v>550</v>
      </c>
      <c r="F493" s="1">
        <v>74207624</v>
      </c>
      <c r="G493" s="1" t="s">
        <v>14</v>
      </c>
      <c r="H493" s="2">
        <v>33</v>
      </c>
      <c r="I493" s="3"/>
      <c r="J493" s="3">
        <v>1</v>
      </c>
      <c r="K493" s="3"/>
      <c r="L493" s="3"/>
      <c r="M493" s="3"/>
      <c r="N493" s="3"/>
      <c r="O493" s="3">
        <v>1</v>
      </c>
      <c r="P493" s="3"/>
      <c r="Q493" s="3">
        <v>2</v>
      </c>
    </row>
    <row r="494" spans="1:17" x14ac:dyDescent="0.2">
      <c r="A494" s="1">
        <v>390018714</v>
      </c>
      <c r="B494" s="2">
        <v>6763</v>
      </c>
      <c r="C494" s="2" t="s">
        <v>82</v>
      </c>
      <c r="D494" s="1">
        <v>19372</v>
      </c>
      <c r="E494" s="1" t="s">
        <v>83</v>
      </c>
      <c r="F494" s="1">
        <v>74207624</v>
      </c>
      <c r="G494" s="1" t="s">
        <v>14</v>
      </c>
      <c r="H494" s="2">
        <v>20</v>
      </c>
      <c r="I494" s="3"/>
      <c r="J494" s="3"/>
      <c r="K494" s="3"/>
      <c r="L494" s="3"/>
      <c r="M494" s="3"/>
      <c r="N494" s="3"/>
      <c r="O494" s="3">
        <v>1</v>
      </c>
      <c r="P494" s="3"/>
      <c r="Q494" s="3">
        <v>1</v>
      </c>
    </row>
    <row r="495" spans="1:17" x14ac:dyDescent="0.2">
      <c r="A495" s="1">
        <v>390018462</v>
      </c>
      <c r="B495" s="2">
        <v>6770</v>
      </c>
      <c r="C495" s="2" t="s">
        <v>44</v>
      </c>
      <c r="D495" s="1">
        <v>105178</v>
      </c>
      <c r="E495" s="1" t="s">
        <v>45</v>
      </c>
      <c r="F495" s="1">
        <v>74207624</v>
      </c>
      <c r="G495" s="1" t="s">
        <v>14</v>
      </c>
      <c r="H495" s="2">
        <v>85</v>
      </c>
      <c r="I495" s="3"/>
      <c r="J495" s="3">
        <v>1</v>
      </c>
      <c r="K495" s="3"/>
      <c r="L495" s="3"/>
      <c r="M495" s="3"/>
      <c r="N495" s="3"/>
      <c r="O495" s="3">
        <v>3</v>
      </c>
      <c r="P495" s="3"/>
      <c r="Q495" s="3">
        <v>4</v>
      </c>
    </row>
    <row r="496" spans="1:17" x14ac:dyDescent="0.2">
      <c r="A496" s="1">
        <v>390018694</v>
      </c>
      <c r="B496" s="2">
        <v>6783</v>
      </c>
      <c r="C496" s="2" t="s">
        <v>648</v>
      </c>
      <c r="D496" s="1">
        <v>102273</v>
      </c>
      <c r="E496" s="1" t="s">
        <v>649</v>
      </c>
      <c r="F496" s="1">
        <v>74207624</v>
      </c>
      <c r="G496" s="1" t="s">
        <v>14</v>
      </c>
      <c r="H496" s="2">
        <v>90</v>
      </c>
      <c r="I496" s="3"/>
      <c r="J496" s="3"/>
      <c r="K496" s="3"/>
      <c r="L496" s="3"/>
      <c r="M496" s="3"/>
      <c r="N496" s="3"/>
      <c r="O496" s="3">
        <v>4</v>
      </c>
      <c r="P496" s="3"/>
      <c r="Q496" s="3">
        <v>4</v>
      </c>
    </row>
    <row r="497" spans="1:17" x14ac:dyDescent="0.2">
      <c r="A497" s="1">
        <v>390018617</v>
      </c>
      <c r="B497" s="2">
        <v>6800</v>
      </c>
      <c r="C497" s="2" t="s">
        <v>84</v>
      </c>
      <c r="D497" s="1">
        <v>20163</v>
      </c>
      <c r="E497" s="1" t="s">
        <v>85</v>
      </c>
      <c r="F497" s="1">
        <v>74207624</v>
      </c>
      <c r="G497" s="1" t="s">
        <v>14</v>
      </c>
      <c r="H497" s="2">
        <v>150</v>
      </c>
      <c r="I497" s="3"/>
      <c r="J497" s="3">
        <v>1</v>
      </c>
      <c r="K497" s="3"/>
      <c r="L497" s="3"/>
      <c r="M497" s="3"/>
      <c r="N497" s="3"/>
      <c r="O497" s="3">
        <v>6</v>
      </c>
      <c r="P497" s="3"/>
      <c r="Q497" s="3">
        <v>7</v>
      </c>
    </row>
    <row r="498" spans="1:17" x14ac:dyDescent="0.2">
      <c r="A498" s="1">
        <v>390018300</v>
      </c>
      <c r="B498" s="2">
        <v>6800</v>
      </c>
      <c r="C498" s="2" t="s">
        <v>84</v>
      </c>
      <c r="D498" s="1">
        <v>99671</v>
      </c>
      <c r="E498" s="1" t="s">
        <v>313</v>
      </c>
      <c r="F498" s="1">
        <v>74207624</v>
      </c>
      <c r="G498" s="1" t="s">
        <v>14</v>
      </c>
      <c r="H498" s="2">
        <v>180</v>
      </c>
      <c r="I498" s="3"/>
      <c r="J498" s="3"/>
      <c r="K498" s="3"/>
      <c r="L498" s="3"/>
      <c r="M498" s="3"/>
      <c r="N498" s="3"/>
      <c r="O498" s="3">
        <v>8</v>
      </c>
      <c r="P498" s="3"/>
      <c r="Q498" s="3"/>
    </row>
    <row r="499" spans="1:17" x14ac:dyDescent="0.2">
      <c r="A499" s="1">
        <v>390018300</v>
      </c>
      <c r="B499" s="2">
        <v>6800</v>
      </c>
      <c r="C499" s="2" t="s">
        <v>84</v>
      </c>
      <c r="D499" s="1">
        <v>99671</v>
      </c>
      <c r="E499" s="1" t="s">
        <v>313</v>
      </c>
      <c r="F499" s="1">
        <v>74207490</v>
      </c>
      <c r="G499" s="1" t="s">
        <v>11</v>
      </c>
      <c r="H499" s="2">
        <v>20</v>
      </c>
      <c r="I499" s="3"/>
      <c r="J499" s="3"/>
      <c r="K499" s="3"/>
      <c r="L499" s="3"/>
      <c r="M499" s="3"/>
      <c r="N499" s="3"/>
      <c r="O499" s="3"/>
      <c r="P499" s="3"/>
      <c r="Q499" s="3">
        <v>8</v>
      </c>
    </row>
    <row r="500" spans="1:17" x14ac:dyDescent="0.2">
      <c r="A500" s="1">
        <v>390018356</v>
      </c>
      <c r="B500" s="2">
        <v>6817</v>
      </c>
      <c r="C500" s="2" t="s">
        <v>516</v>
      </c>
      <c r="D500" s="1">
        <v>87866</v>
      </c>
      <c r="E500" s="1" t="s">
        <v>517</v>
      </c>
      <c r="F500" s="1">
        <v>74207490</v>
      </c>
      <c r="G500" s="1" t="s">
        <v>11</v>
      </c>
      <c r="H500" s="2">
        <v>10</v>
      </c>
      <c r="I500" s="3">
        <v>1</v>
      </c>
      <c r="J500" s="3"/>
      <c r="K500" s="3"/>
      <c r="L500" s="3"/>
      <c r="M500" s="3"/>
      <c r="N500" s="3"/>
      <c r="O500" s="3"/>
      <c r="P500" s="3"/>
      <c r="Q500" s="3"/>
    </row>
    <row r="501" spans="1:17" x14ac:dyDescent="0.2">
      <c r="A501" s="1">
        <v>390018356</v>
      </c>
      <c r="B501" s="2">
        <v>6817</v>
      </c>
      <c r="C501" s="2" t="s">
        <v>516</v>
      </c>
      <c r="D501" s="1">
        <v>87866</v>
      </c>
      <c r="E501" s="1" t="s">
        <v>517</v>
      </c>
      <c r="F501" s="1">
        <v>74207624</v>
      </c>
      <c r="G501" s="1" t="s">
        <v>14</v>
      </c>
      <c r="H501" s="2">
        <v>50</v>
      </c>
      <c r="I501" s="3"/>
      <c r="J501" s="3"/>
      <c r="K501" s="3"/>
      <c r="L501" s="3"/>
      <c r="M501" s="3"/>
      <c r="N501" s="3"/>
      <c r="O501" s="3">
        <v>2</v>
      </c>
      <c r="P501" s="3"/>
      <c r="Q501" s="3">
        <v>3</v>
      </c>
    </row>
    <row r="502" spans="1:17" x14ac:dyDescent="0.2">
      <c r="A502" s="1">
        <v>390018716</v>
      </c>
      <c r="B502" s="2">
        <v>6823</v>
      </c>
      <c r="C502" s="2" t="s">
        <v>206</v>
      </c>
      <c r="D502" s="1">
        <v>55632</v>
      </c>
      <c r="E502" s="1" t="s">
        <v>207</v>
      </c>
      <c r="F502" s="1">
        <v>74207490</v>
      </c>
      <c r="G502" s="1" t="s">
        <v>11</v>
      </c>
      <c r="H502" s="2">
        <v>20</v>
      </c>
      <c r="I502" s="3"/>
      <c r="J502" s="3"/>
      <c r="K502" s="3"/>
      <c r="L502" s="3"/>
      <c r="M502" s="3"/>
      <c r="N502" s="3"/>
      <c r="O502" s="3"/>
      <c r="P502" s="3"/>
      <c r="Q502" s="3"/>
    </row>
    <row r="503" spans="1:17" x14ac:dyDescent="0.2">
      <c r="A503" s="1">
        <v>390018716</v>
      </c>
      <c r="B503" s="2">
        <v>6823</v>
      </c>
      <c r="C503" s="2" t="s">
        <v>206</v>
      </c>
      <c r="D503" s="1">
        <v>55632</v>
      </c>
      <c r="E503" s="1" t="s">
        <v>207</v>
      </c>
      <c r="F503" s="1">
        <v>74207624</v>
      </c>
      <c r="G503" s="1" t="s">
        <v>14</v>
      </c>
      <c r="H503" s="2">
        <v>85</v>
      </c>
      <c r="I503" s="3"/>
      <c r="J503" s="3"/>
      <c r="K503" s="3"/>
      <c r="L503" s="3"/>
      <c r="M503" s="3"/>
      <c r="N503" s="3"/>
      <c r="O503" s="3">
        <v>4</v>
      </c>
      <c r="P503" s="3"/>
      <c r="Q503" s="3">
        <v>4</v>
      </c>
    </row>
    <row r="504" spans="1:17" x14ac:dyDescent="0.2">
      <c r="A504" s="1">
        <v>390018325</v>
      </c>
      <c r="B504" s="2">
        <v>6843</v>
      </c>
      <c r="C504" s="2" t="s">
        <v>47</v>
      </c>
      <c r="D504" s="1">
        <v>106177</v>
      </c>
      <c r="E504" s="1" t="s">
        <v>48</v>
      </c>
      <c r="F504" s="1">
        <v>74207624</v>
      </c>
      <c r="G504" s="1" t="s">
        <v>14</v>
      </c>
      <c r="H504" s="2">
        <v>40</v>
      </c>
      <c r="I504" s="3"/>
      <c r="J504" s="3"/>
      <c r="K504" s="3"/>
      <c r="L504" s="3"/>
      <c r="M504" s="3"/>
      <c r="N504" s="3"/>
      <c r="O504" s="3">
        <v>2</v>
      </c>
      <c r="P504" s="3"/>
      <c r="Q504" s="3">
        <v>2</v>
      </c>
    </row>
    <row r="505" spans="1:17" x14ac:dyDescent="0.2">
      <c r="A505" s="1">
        <v>390018469</v>
      </c>
      <c r="B505" s="2">
        <v>6856</v>
      </c>
      <c r="C505" s="2" t="s">
        <v>303</v>
      </c>
      <c r="D505" s="1">
        <v>95976</v>
      </c>
      <c r="E505" s="1" t="s">
        <v>304</v>
      </c>
      <c r="F505" s="1">
        <v>74207490</v>
      </c>
      <c r="G505" s="1" t="s">
        <v>11</v>
      </c>
      <c r="H505" s="2">
        <v>50</v>
      </c>
      <c r="I505" s="3"/>
      <c r="J505" s="3">
        <v>1</v>
      </c>
      <c r="K505" s="3"/>
      <c r="L505" s="3"/>
      <c r="M505" s="3"/>
      <c r="N505" s="3"/>
      <c r="O505" s="3"/>
      <c r="P505" s="3"/>
      <c r="Q505" s="3"/>
    </row>
    <row r="506" spans="1:17" x14ac:dyDescent="0.2">
      <c r="A506" s="1">
        <v>390018469</v>
      </c>
      <c r="B506" s="2">
        <v>6856</v>
      </c>
      <c r="C506" s="2" t="s">
        <v>303</v>
      </c>
      <c r="D506" s="1">
        <v>95976</v>
      </c>
      <c r="E506" s="1" t="s">
        <v>304</v>
      </c>
      <c r="F506" s="1">
        <v>74207624</v>
      </c>
      <c r="G506" s="1" t="s">
        <v>14</v>
      </c>
      <c r="H506" s="2">
        <v>75</v>
      </c>
      <c r="I506" s="3"/>
      <c r="J506" s="3"/>
      <c r="K506" s="3"/>
      <c r="L506" s="3"/>
      <c r="M506" s="3"/>
      <c r="N506" s="3"/>
      <c r="O506" s="3">
        <v>3</v>
      </c>
      <c r="P506" s="3"/>
      <c r="Q506" s="3">
        <v>4</v>
      </c>
    </row>
    <row r="507" spans="1:17" x14ac:dyDescent="0.2">
      <c r="A507" s="1">
        <v>390018362</v>
      </c>
      <c r="B507" s="2">
        <v>6863</v>
      </c>
      <c r="C507" s="2" t="s">
        <v>247</v>
      </c>
      <c r="D507" s="1">
        <v>78576</v>
      </c>
      <c r="E507" s="1" t="s">
        <v>248</v>
      </c>
      <c r="F507" s="1">
        <v>74207624</v>
      </c>
      <c r="G507" s="1" t="s">
        <v>14</v>
      </c>
      <c r="H507" s="2">
        <v>45</v>
      </c>
      <c r="I507" s="3"/>
      <c r="J507" s="3"/>
      <c r="K507" s="3"/>
      <c r="L507" s="3"/>
      <c r="M507" s="3"/>
      <c r="N507" s="3"/>
      <c r="O507" s="3">
        <v>2</v>
      </c>
      <c r="P507" s="3"/>
      <c r="Q507" s="3"/>
    </row>
    <row r="508" spans="1:17" x14ac:dyDescent="0.2">
      <c r="A508" s="1">
        <v>390018362</v>
      </c>
      <c r="B508" s="2">
        <v>6863</v>
      </c>
      <c r="C508" s="2" t="s">
        <v>247</v>
      </c>
      <c r="D508" s="1">
        <v>78576</v>
      </c>
      <c r="E508" s="1" t="s">
        <v>248</v>
      </c>
      <c r="F508" s="1">
        <v>74207490</v>
      </c>
      <c r="G508" s="1" t="s">
        <v>11</v>
      </c>
      <c r="H508" s="2">
        <v>10</v>
      </c>
      <c r="I508" s="3">
        <v>1</v>
      </c>
      <c r="J508" s="3"/>
      <c r="K508" s="3"/>
      <c r="L508" s="3"/>
      <c r="M508" s="3"/>
      <c r="N508" s="3"/>
      <c r="O508" s="3"/>
      <c r="P508" s="3"/>
      <c r="Q508" s="3">
        <v>3</v>
      </c>
    </row>
    <row r="509" spans="1:17" x14ac:dyDescent="0.2">
      <c r="A509" s="1">
        <v>390018431</v>
      </c>
      <c r="B509" s="2">
        <v>6868</v>
      </c>
      <c r="C509" s="2" t="s">
        <v>440</v>
      </c>
      <c r="D509" s="1">
        <v>85472</v>
      </c>
      <c r="E509" s="1" t="s">
        <v>441</v>
      </c>
      <c r="F509" s="1">
        <v>74207624</v>
      </c>
      <c r="G509" s="1" t="s">
        <v>14</v>
      </c>
      <c r="H509" s="2">
        <v>100</v>
      </c>
      <c r="I509" s="3"/>
      <c r="J509" s="3"/>
      <c r="K509" s="3"/>
      <c r="L509" s="3"/>
      <c r="M509" s="3"/>
      <c r="N509" s="3"/>
      <c r="O509" s="3">
        <v>4</v>
      </c>
      <c r="P509" s="3"/>
      <c r="Q509" s="3"/>
    </row>
    <row r="510" spans="1:17" x14ac:dyDescent="0.2">
      <c r="A510" s="1">
        <v>390018431</v>
      </c>
      <c r="B510" s="2">
        <v>6868</v>
      </c>
      <c r="C510" s="2" t="s">
        <v>440</v>
      </c>
      <c r="D510" s="1">
        <v>85472</v>
      </c>
      <c r="E510" s="1" t="s">
        <v>441</v>
      </c>
      <c r="F510" s="1">
        <v>74207490</v>
      </c>
      <c r="G510" s="1" t="s">
        <v>11</v>
      </c>
      <c r="H510" s="2">
        <v>40</v>
      </c>
      <c r="I510" s="3"/>
      <c r="J510" s="3">
        <v>1</v>
      </c>
      <c r="K510" s="3"/>
      <c r="L510" s="3"/>
      <c r="M510" s="3"/>
      <c r="N510" s="3"/>
      <c r="O510" s="3"/>
      <c r="P510" s="3"/>
      <c r="Q510" s="3">
        <v>5</v>
      </c>
    </row>
    <row r="511" spans="1:17" x14ac:dyDescent="0.2">
      <c r="A511" s="1">
        <v>390018339</v>
      </c>
      <c r="B511" s="2">
        <v>6884</v>
      </c>
      <c r="C511" s="2" t="s">
        <v>392</v>
      </c>
      <c r="D511" s="1">
        <v>31864</v>
      </c>
      <c r="E511" s="1" t="s">
        <v>393</v>
      </c>
      <c r="F511" s="1">
        <v>74207490</v>
      </c>
      <c r="G511" s="1" t="s">
        <v>11</v>
      </c>
      <c r="H511" s="2">
        <v>50</v>
      </c>
      <c r="I511" s="3"/>
      <c r="J511" s="3">
        <v>1</v>
      </c>
      <c r="K511" s="3"/>
      <c r="L511" s="3"/>
      <c r="M511" s="3"/>
      <c r="N511" s="3"/>
      <c r="O511" s="3"/>
      <c r="P511" s="3"/>
      <c r="Q511" s="3"/>
    </row>
    <row r="512" spans="1:17" x14ac:dyDescent="0.2">
      <c r="A512" s="1">
        <v>390018339</v>
      </c>
      <c r="B512" s="2">
        <v>6884</v>
      </c>
      <c r="C512" s="2" t="s">
        <v>392</v>
      </c>
      <c r="D512" s="1">
        <v>31864</v>
      </c>
      <c r="E512" s="1" t="s">
        <v>393</v>
      </c>
      <c r="F512" s="1">
        <v>74207624</v>
      </c>
      <c r="G512" s="1" t="s">
        <v>14</v>
      </c>
      <c r="H512" s="2">
        <v>95</v>
      </c>
      <c r="I512" s="3"/>
      <c r="J512" s="3"/>
      <c r="K512" s="3"/>
      <c r="L512" s="3"/>
      <c r="M512" s="3"/>
      <c r="N512" s="3"/>
      <c r="O512" s="3">
        <v>4</v>
      </c>
      <c r="P512" s="3"/>
      <c r="Q512" s="3">
        <v>5</v>
      </c>
    </row>
    <row r="513" spans="1:17" x14ac:dyDescent="0.2">
      <c r="A513" s="1">
        <v>390018443</v>
      </c>
      <c r="B513" s="2">
        <v>6893</v>
      </c>
      <c r="C513" s="2" t="s">
        <v>581</v>
      </c>
      <c r="D513" s="1">
        <v>22640</v>
      </c>
      <c r="E513" s="1" t="s">
        <v>582</v>
      </c>
      <c r="F513" s="1">
        <v>74207490</v>
      </c>
      <c r="G513" s="1" t="s">
        <v>11</v>
      </c>
      <c r="H513" s="2">
        <v>40</v>
      </c>
      <c r="I513" s="3"/>
      <c r="J513" s="3"/>
      <c r="K513" s="3"/>
      <c r="L513" s="3"/>
      <c r="M513" s="3"/>
      <c r="N513" s="3"/>
      <c r="O513" s="3"/>
      <c r="P513" s="3"/>
      <c r="Q513" s="3"/>
    </row>
    <row r="514" spans="1:17" x14ac:dyDescent="0.2">
      <c r="A514" s="1">
        <v>390018443</v>
      </c>
      <c r="B514" s="2">
        <v>6893</v>
      </c>
      <c r="C514" s="2" t="s">
        <v>581</v>
      </c>
      <c r="D514" s="1">
        <v>22640</v>
      </c>
      <c r="E514" s="1" t="s">
        <v>582</v>
      </c>
      <c r="F514" s="1">
        <v>74207624</v>
      </c>
      <c r="G514" s="1" t="s">
        <v>14</v>
      </c>
      <c r="H514" s="2">
        <v>60</v>
      </c>
      <c r="I514" s="3"/>
      <c r="J514" s="3"/>
      <c r="K514" s="3"/>
      <c r="L514" s="3"/>
      <c r="M514" s="3"/>
      <c r="N514" s="3"/>
      <c r="O514" s="3">
        <v>3</v>
      </c>
      <c r="P514" s="3"/>
      <c r="Q514" s="3">
        <v>3</v>
      </c>
    </row>
    <row r="515" spans="1:17" x14ac:dyDescent="0.2">
      <c r="A515" s="1">
        <v>390018358</v>
      </c>
      <c r="B515" s="2">
        <v>6899</v>
      </c>
      <c r="C515" s="2" t="s">
        <v>356</v>
      </c>
      <c r="D515" s="1">
        <v>27524</v>
      </c>
      <c r="E515" s="1" t="s">
        <v>357</v>
      </c>
      <c r="F515" s="1">
        <v>74207624</v>
      </c>
      <c r="G515" s="1" t="s">
        <v>14</v>
      </c>
      <c r="H515" s="2">
        <v>30</v>
      </c>
      <c r="I515" s="3"/>
      <c r="J515" s="3"/>
      <c r="K515" s="3"/>
      <c r="L515" s="3"/>
      <c r="M515" s="3"/>
      <c r="N515" s="3"/>
      <c r="O515" s="3">
        <v>1</v>
      </c>
      <c r="P515" s="3"/>
      <c r="Q515" s="3"/>
    </row>
    <row r="516" spans="1:17" x14ac:dyDescent="0.2">
      <c r="A516" s="1">
        <v>390018358</v>
      </c>
      <c r="B516" s="2">
        <v>6899</v>
      </c>
      <c r="C516" s="2" t="s">
        <v>356</v>
      </c>
      <c r="D516" s="1">
        <v>27524</v>
      </c>
      <c r="E516" s="1" t="s">
        <v>357</v>
      </c>
      <c r="F516" s="1">
        <v>74207490</v>
      </c>
      <c r="G516" s="1" t="s">
        <v>11</v>
      </c>
      <c r="H516" s="2">
        <v>10</v>
      </c>
      <c r="I516" s="3"/>
      <c r="J516" s="3">
        <v>1</v>
      </c>
      <c r="K516" s="3"/>
      <c r="L516" s="3"/>
      <c r="M516" s="3"/>
      <c r="N516" s="3"/>
      <c r="O516" s="3"/>
      <c r="P516" s="3"/>
      <c r="Q516" s="3">
        <v>2</v>
      </c>
    </row>
    <row r="517" spans="1:17" x14ac:dyDescent="0.2">
      <c r="A517" s="1">
        <v>390018302</v>
      </c>
      <c r="B517" s="2">
        <v>6905</v>
      </c>
      <c r="C517" s="2" t="s">
        <v>496</v>
      </c>
      <c r="D517" s="1">
        <v>103357</v>
      </c>
      <c r="E517" s="1" t="s">
        <v>497</v>
      </c>
      <c r="F517" s="1">
        <v>74207490</v>
      </c>
      <c r="G517" s="1" t="s">
        <v>11</v>
      </c>
      <c r="H517" s="2">
        <v>50</v>
      </c>
      <c r="I517" s="3"/>
      <c r="J517" s="3"/>
      <c r="K517" s="3">
        <v>1</v>
      </c>
      <c r="L517" s="3"/>
      <c r="M517" s="3"/>
      <c r="N517" s="3"/>
      <c r="O517" s="3"/>
      <c r="P517" s="3"/>
      <c r="Q517" s="3"/>
    </row>
    <row r="518" spans="1:17" x14ac:dyDescent="0.2">
      <c r="A518" s="1">
        <v>390018302</v>
      </c>
      <c r="B518" s="2">
        <v>6905</v>
      </c>
      <c r="C518" s="2" t="s">
        <v>496</v>
      </c>
      <c r="D518" s="1">
        <v>103357</v>
      </c>
      <c r="E518" s="1" t="s">
        <v>497</v>
      </c>
      <c r="F518" s="1">
        <v>74207624</v>
      </c>
      <c r="G518" s="1" t="s">
        <v>14</v>
      </c>
      <c r="H518" s="2">
        <v>130</v>
      </c>
      <c r="I518" s="3"/>
      <c r="J518" s="3"/>
      <c r="K518" s="3"/>
      <c r="L518" s="3"/>
      <c r="M518" s="3"/>
      <c r="N518" s="3"/>
      <c r="O518" s="3">
        <v>5</v>
      </c>
      <c r="P518" s="3"/>
      <c r="Q518" s="3">
        <v>6</v>
      </c>
    </row>
    <row r="519" spans="1:17" x14ac:dyDescent="0.2">
      <c r="A519" s="1">
        <v>390018355</v>
      </c>
      <c r="B519" s="2">
        <v>6957</v>
      </c>
      <c r="C519" s="2" t="s">
        <v>151</v>
      </c>
      <c r="D519" s="1">
        <v>30759</v>
      </c>
      <c r="E519" s="1" t="s">
        <v>152</v>
      </c>
      <c r="F519" s="1">
        <v>74207624</v>
      </c>
      <c r="G519" s="1" t="s">
        <v>14</v>
      </c>
      <c r="H519" s="2">
        <v>30</v>
      </c>
      <c r="I519" s="3">
        <v>1</v>
      </c>
      <c r="J519" s="3"/>
      <c r="K519" s="3"/>
      <c r="L519" s="3"/>
      <c r="M519" s="3"/>
      <c r="N519" s="3"/>
      <c r="O519" s="3">
        <v>1</v>
      </c>
      <c r="P519" s="3"/>
      <c r="Q519" s="3">
        <v>2</v>
      </c>
    </row>
    <row r="520" spans="1:17" x14ac:dyDescent="0.2">
      <c r="A520" s="1">
        <v>390018337</v>
      </c>
      <c r="B520" s="2">
        <v>6963</v>
      </c>
      <c r="C520" s="2" t="s">
        <v>541</v>
      </c>
      <c r="D520" s="1">
        <v>53645</v>
      </c>
      <c r="E520" s="1" t="s">
        <v>542</v>
      </c>
      <c r="F520" s="1">
        <v>74207490</v>
      </c>
      <c r="G520" s="1" t="s">
        <v>11</v>
      </c>
      <c r="H520" s="2">
        <v>20</v>
      </c>
      <c r="I520" s="3">
        <v>1</v>
      </c>
      <c r="J520" s="3"/>
      <c r="K520" s="3"/>
      <c r="L520" s="3"/>
      <c r="M520" s="3"/>
      <c r="N520" s="3"/>
      <c r="O520" s="3"/>
      <c r="P520" s="3"/>
      <c r="Q520" s="3"/>
    </row>
    <row r="521" spans="1:17" x14ac:dyDescent="0.2">
      <c r="A521" s="1">
        <v>390018337</v>
      </c>
      <c r="B521" s="2">
        <v>6963</v>
      </c>
      <c r="C521" s="2" t="s">
        <v>541</v>
      </c>
      <c r="D521" s="1">
        <v>53645</v>
      </c>
      <c r="E521" s="1" t="s">
        <v>542</v>
      </c>
      <c r="F521" s="1">
        <v>74207624</v>
      </c>
      <c r="G521" s="1" t="s">
        <v>14</v>
      </c>
      <c r="H521" s="2">
        <v>50</v>
      </c>
      <c r="I521" s="3"/>
      <c r="J521" s="3"/>
      <c r="K521" s="3"/>
      <c r="L521" s="3"/>
      <c r="M521" s="3"/>
      <c r="N521" s="3"/>
      <c r="O521" s="3">
        <v>2</v>
      </c>
      <c r="P521" s="3"/>
      <c r="Q521" s="3">
        <v>3</v>
      </c>
    </row>
    <row r="522" spans="1:17" x14ac:dyDescent="0.2">
      <c r="A522" s="1">
        <v>390018397</v>
      </c>
      <c r="B522" s="2">
        <v>6973</v>
      </c>
      <c r="C522" s="2" t="s">
        <v>520</v>
      </c>
      <c r="D522" s="1">
        <v>87122</v>
      </c>
      <c r="E522" s="1" t="s">
        <v>521</v>
      </c>
      <c r="F522" s="1">
        <v>74207624</v>
      </c>
      <c r="G522" s="1" t="s">
        <v>14</v>
      </c>
      <c r="H522" s="2">
        <v>30</v>
      </c>
      <c r="I522" s="3">
        <v>1</v>
      </c>
      <c r="J522" s="3"/>
      <c r="K522" s="3"/>
      <c r="L522" s="3"/>
      <c r="M522" s="3"/>
      <c r="N522" s="3"/>
      <c r="O522" s="3">
        <v>1</v>
      </c>
      <c r="P522" s="3"/>
      <c r="Q522" s="3">
        <v>2</v>
      </c>
    </row>
    <row r="523" spans="1:17" x14ac:dyDescent="0.2">
      <c r="A523" s="1">
        <v>390018313</v>
      </c>
      <c r="B523" s="2">
        <v>6980</v>
      </c>
      <c r="C523" s="2" t="s">
        <v>375</v>
      </c>
      <c r="D523" s="1">
        <v>1238</v>
      </c>
      <c r="E523" s="1" t="s">
        <v>376</v>
      </c>
      <c r="F523" s="1">
        <v>74207624</v>
      </c>
      <c r="G523" s="1" t="s">
        <v>14</v>
      </c>
      <c r="H523" s="2">
        <v>50</v>
      </c>
      <c r="I523" s="3"/>
      <c r="J523" s="3"/>
      <c r="K523" s="3"/>
      <c r="L523" s="3"/>
      <c r="M523" s="3"/>
      <c r="N523" s="3"/>
      <c r="O523" s="3">
        <v>2</v>
      </c>
      <c r="P523" s="3"/>
      <c r="Q523" s="3"/>
    </row>
    <row r="524" spans="1:17" x14ac:dyDescent="0.2">
      <c r="A524" s="1">
        <v>390018313</v>
      </c>
      <c r="B524" s="2">
        <v>6980</v>
      </c>
      <c r="C524" s="2" t="s">
        <v>375</v>
      </c>
      <c r="D524" s="1">
        <v>1238</v>
      </c>
      <c r="E524" s="1" t="s">
        <v>376</v>
      </c>
      <c r="F524" s="1">
        <v>74207490</v>
      </c>
      <c r="G524" s="1" t="s">
        <v>11</v>
      </c>
      <c r="H524" s="2">
        <v>15</v>
      </c>
      <c r="I524" s="3"/>
      <c r="J524" s="3">
        <v>1</v>
      </c>
      <c r="K524" s="3"/>
      <c r="L524" s="3"/>
      <c r="M524" s="3"/>
      <c r="N524" s="3"/>
      <c r="O524" s="3"/>
      <c r="P524" s="3"/>
      <c r="Q524" s="3">
        <v>3</v>
      </c>
    </row>
    <row r="525" spans="1:17" x14ac:dyDescent="0.2">
      <c r="A525" s="1">
        <v>390018699</v>
      </c>
      <c r="B525" s="2">
        <v>6993</v>
      </c>
      <c r="C525" s="2" t="s">
        <v>476</v>
      </c>
      <c r="D525" s="1">
        <v>85365</v>
      </c>
      <c r="E525" s="1" t="s">
        <v>477</v>
      </c>
      <c r="F525" s="1">
        <v>74207624</v>
      </c>
      <c r="G525" s="1" t="s">
        <v>14</v>
      </c>
      <c r="H525" s="2">
        <v>76</v>
      </c>
      <c r="I525" s="3">
        <v>1</v>
      </c>
      <c r="J525" s="3"/>
      <c r="K525" s="3"/>
      <c r="L525" s="3"/>
      <c r="M525" s="3"/>
      <c r="N525" s="3"/>
      <c r="O525" s="3">
        <v>3</v>
      </c>
      <c r="P525" s="3"/>
      <c r="Q525" s="3">
        <v>4</v>
      </c>
    </row>
    <row r="526" spans="1:17" x14ac:dyDescent="0.2">
      <c r="A526" s="1">
        <v>390018622</v>
      </c>
      <c r="B526" s="2">
        <v>7012</v>
      </c>
      <c r="C526" s="2" t="s">
        <v>233</v>
      </c>
      <c r="D526" s="1">
        <v>72132</v>
      </c>
      <c r="E526" s="1" t="s">
        <v>234</v>
      </c>
      <c r="F526" s="1">
        <v>74207624</v>
      </c>
      <c r="G526" s="1" t="s">
        <v>14</v>
      </c>
      <c r="H526" s="2">
        <v>2000</v>
      </c>
      <c r="I526" s="3"/>
      <c r="J526" s="3"/>
      <c r="K526" s="3"/>
      <c r="L526" s="3"/>
      <c r="M526" s="3"/>
      <c r="N526" s="3"/>
      <c r="O526" s="3">
        <v>83</v>
      </c>
      <c r="P526" s="3"/>
      <c r="Q526" s="3"/>
    </row>
    <row r="527" spans="1:17" x14ac:dyDescent="0.2">
      <c r="A527" s="1">
        <v>390018622</v>
      </c>
      <c r="B527" s="2">
        <v>7012</v>
      </c>
      <c r="C527" s="2" t="s">
        <v>233</v>
      </c>
      <c r="D527" s="1">
        <v>72132</v>
      </c>
      <c r="E527" s="1" t="s">
        <v>234</v>
      </c>
      <c r="F527" s="1">
        <v>74207490</v>
      </c>
      <c r="G527" s="1" t="s">
        <v>11</v>
      </c>
      <c r="H527" s="2">
        <v>500</v>
      </c>
      <c r="I527" s="3"/>
      <c r="J527" s="3"/>
      <c r="K527" s="3"/>
      <c r="L527" s="3"/>
      <c r="M527" s="3"/>
      <c r="N527" s="3">
        <v>5</v>
      </c>
      <c r="O527" s="3"/>
      <c r="P527" s="3"/>
      <c r="Q527" s="3">
        <v>88</v>
      </c>
    </row>
    <row r="528" spans="1:17" x14ac:dyDescent="0.2">
      <c r="A528" s="1">
        <v>390018611</v>
      </c>
      <c r="B528" s="2">
        <v>7030</v>
      </c>
      <c r="C528" s="2" t="s">
        <v>233</v>
      </c>
      <c r="D528" s="1">
        <v>112361</v>
      </c>
      <c r="E528" s="1" t="s">
        <v>597</v>
      </c>
      <c r="F528" s="1">
        <v>74207624</v>
      </c>
      <c r="G528" s="1" t="s">
        <v>14</v>
      </c>
      <c r="H528" s="2">
        <v>700</v>
      </c>
      <c r="I528" s="3">
        <v>1</v>
      </c>
      <c r="J528" s="3"/>
      <c r="K528" s="3"/>
      <c r="L528" s="3"/>
      <c r="M528" s="3"/>
      <c r="N528" s="3"/>
      <c r="O528" s="3">
        <v>29</v>
      </c>
      <c r="P528" s="3"/>
      <c r="Q528" s="3">
        <v>30</v>
      </c>
    </row>
    <row r="529" spans="1:17" x14ac:dyDescent="0.2">
      <c r="A529" s="1">
        <v>390018440</v>
      </c>
      <c r="B529" s="2">
        <v>7100</v>
      </c>
      <c r="C529" s="2" t="s">
        <v>658</v>
      </c>
      <c r="D529" s="1">
        <v>113080</v>
      </c>
      <c r="E529" s="1" t="s">
        <v>659</v>
      </c>
      <c r="F529" s="1">
        <v>74207624</v>
      </c>
      <c r="G529" s="1" t="s">
        <v>14</v>
      </c>
      <c r="H529" s="2">
        <v>115</v>
      </c>
      <c r="I529" s="3"/>
      <c r="J529" s="3"/>
      <c r="K529" s="3"/>
      <c r="L529" s="3"/>
      <c r="M529" s="3"/>
      <c r="N529" s="3"/>
      <c r="O529" s="3">
        <v>5</v>
      </c>
      <c r="P529" s="3"/>
      <c r="Q529" s="3">
        <v>5</v>
      </c>
    </row>
    <row r="530" spans="1:17" x14ac:dyDescent="0.2">
      <c r="A530" s="1">
        <v>390018570</v>
      </c>
      <c r="B530" s="2">
        <v>7130</v>
      </c>
      <c r="C530" s="2" t="s">
        <v>418</v>
      </c>
      <c r="D530" s="1">
        <v>1280</v>
      </c>
      <c r="E530" s="1" t="s">
        <v>419</v>
      </c>
      <c r="F530" s="1">
        <v>74207624</v>
      </c>
      <c r="G530" s="1" t="s">
        <v>14</v>
      </c>
      <c r="H530" s="2">
        <v>50</v>
      </c>
      <c r="I530" s="3">
        <v>1</v>
      </c>
      <c r="J530" s="3"/>
      <c r="K530" s="3"/>
      <c r="L530" s="3"/>
      <c r="M530" s="3"/>
      <c r="N530" s="3"/>
      <c r="O530" s="3">
        <v>2</v>
      </c>
      <c r="P530" s="3"/>
      <c r="Q530" s="3">
        <v>3</v>
      </c>
    </row>
    <row r="531" spans="1:17" x14ac:dyDescent="0.2">
      <c r="A531" s="1">
        <v>390018744</v>
      </c>
      <c r="B531" s="2">
        <v>7160</v>
      </c>
      <c r="C531" s="2" t="s">
        <v>424</v>
      </c>
      <c r="D531" s="1">
        <v>104351</v>
      </c>
      <c r="E531" s="1" t="s">
        <v>425</v>
      </c>
      <c r="F531" s="1">
        <v>74207624</v>
      </c>
      <c r="G531" s="1" t="s">
        <v>14</v>
      </c>
      <c r="H531" s="2">
        <v>75</v>
      </c>
      <c r="I531" s="3"/>
      <c r="J531" s="3"/>
      <c r="K531" s="3"/>
      <c r="L531" s="3"/>
      <c r="M531" s="3"/>
      <c r="N531" s="3"/>
      <c r="O531" s="3">
        <v>3</v>
      </c>
      <c r="P531" s="3"/>
      <c r="Q531" s="3"/>
    </row>
    <row r="532" spans="1:17" x14ac:dyDescent="0.2">
      <c r="A532" s="1">
        <v>390018744</v>
      </c>
      <c r="B532" s="2">
        <v>7160</v>
      </c>
      <c r="C532" s="2" t="s">
        <v>424</v>
      </c>
      <c r="D532" s="1">
        <v>104351</v>
      </c>
      <c r="E532" s="1" t="s">
        <v>425</v>
      </c>
      <c r="F532" s="1">
        <v>74207490</v>
      </c>
      <c r="G532" s="1" t="s">
        <v>11</v>
      </c>
      <c r="H532" s="2">
        <v>15</v>
      </c>
      <c r="I532" s="3">
        <v>1</v>
      </c>
      <c r="J532" s="3"/>
      <c r="K532" s="3"/>
      <c r="L532" s="3"/>
      <c r="M532" s="3"/>
      <c r="N532" s="3"/>
      <c r="O532" s="3"/>
      <c r="P532" s="3"/>
      <c r="Q532" s="3">
        <v>4</v>
      </c>
    </row>
    <row r="533" spans="1:17" x14ac:dyDescent="0.2">
      <c r="A533" s="1">
        <v>390018658</v>
      </c>
      <c r="B533" s="2">
        <v>7170</v>
      </c>
      <c r="C533" s="2" t="s">
        <v>507</v>
      </c>
      <c r="D533" s="1">
        <v>111292</v>
      </c>
      <c r="E533" s="1" t="s">
        <v>508</v>
      </c>
      <c r="F533" s="1">
        <v>74207624</v>
      </c>
      <c r="G533" s="1" t="s">
        <v>14</v>
      </c>
      <c r="H533" s="2">
        <v>55</v>
      </c>
      <c r="I533" s="3">
        <v>1</v>
      </c>
      <c r="J533" s="3"/>
      <c r="K533" s="3"/>
      <c r="L533" s="3"/>
      <c r="M533" s="3"/>
      <c r="N533" s="3"/>
      <c r="O533" s="3">
        <v>2</v>
      </c>
      <c r="P533" s="3"/>
      <c r="Q533" s="3">
        <v>3</v>
      </c>
    </row>
    <row r="534" spans="1:17" x14ac:dyDescent="0.2">
      <c r="A534" s="1">
        <v>390018342</v>
      </c>
      <c r="B534" s="2">
        <v>7200</v>
      </c>
      <c r="C534" s="2" t="s">
        <v>329</v>
      </c>
      <c r="D534" s="1">
        <v>86371</v>
      </c>
      <c r="E534" s="1" t="s">
        <v>330</v>
      </c>
      <c r="F534" s="1">
        <v>74207624</v>
      </c>
      <c r="G534" s="1" t="s">
        <v>14</v>
      </c>
      <c r="H534" s="2">
        <v>55</v>
      </c>
      <c r="I534" s="3">
        <v>1</v>
      </c>
      <c r="J534" s="3"/>
      <c r="K534" s="3"/>
      <c r="L534" s="3"/>
      <c r="M534" s="3"/>
      <c r="N534" s="3"/>
      <c r="O534" s="3">
        <v>2</v>
      </c>
      <c r="P534" s="3"/>
      <c r="Q534" s="3">
        <v>3</v>
      </c>
    </row>
    <row r="535" spans="1:17" x14ac:dyDescent="0.2">
      <c r="A535" s="1">
        <v>390018409</v>
      </c>
      <c r="B535" s="2">
        <v>7224</v>
      </c>
      <c r="C535" s="2" t="s">
        <v>484</v>
      </c>
      <c r="D535" s="1">
        <v>78709</v>
      </c>
      <c r="E535" s="1" t="s">
        <v>485</v>
      </c>
      <c r="F535" s="1">
        <v>74207490</v>
      </c>
      <c r="G535" s="1" t="s">
        <v>11</v>
      </c>
      <c r="H535" s="2">
        <v>70</v>
      </c>
      <c r="I535" s="3"/>
      <c r="J535" s="3">
        <v>1</v>
      </c>
      <c r="K535" s="3"/>
      <c r="L535" s="3"/>
      <c r="M535" s="3"/>
      <c r="N535" s="3"/>
      <c r="O535" s="3"/>
      <c r="P535" s="3"/>
      <c r="Q535" s="3"/>
    </row>
    <row r="536" spans="1:17" x14ac:dyDescent="0.2">
      <c r="A536" s="1">
        <v>390018409</v>
      </c>
      <c r="B536" s="2">
        <v>7224</v>
      </c>
      <c r="C536" s="2" t="s">
        <v>484</v>
      </c>
      <c r="D536" s="1">
        <v>78709</v>
      </c>
      <c r="E536" s="1" t="s">
        <v>485</v>
      </c>
      <c r="F536" s="1">
        <v>74207624</v>
      </c>
      <c r="G536" s="1" t="s">
        <v>14</v>
      </c>
      <c r="H536" s="2">
        <v>187</v>
      </c>
      <c r="I536" s="3"/>
      <c r="J536" s="3"/>
      <c r="K536" s="3"/>
      <c r="L536" s="3"/>
      <c r="M536" s="3"/>
      <c r="N536" s="3"/>
      <c r="O536" s="3">
        <v>8</v>
      </c>
      <c r="P536" s="3"/>
      <c r="Q536" s="3">
        <v>9</v>
      </c>
    </row>
    <row r="537" spans="1:17" x14ac:dyDescent="0.2">
      <c r="A537" s="1">
        <v>390018535</v>
      </c>
      <c r="B537" s="2">
        <v>7240</v>
      </c>
      <c r="C537" s="2" t="s">
        <v>367</v>
      </c>
      <c r="D537" s="1">
        <v>24711</v>
      </c>
      <c r="E537" s="1" t="s">
        <v>368</v>
      </c>
      <c r="F537" s="1">
        <v>74207624</v>
      </c>
      <c r="G537" s="1" t="s">
        <v>14</v>
      </c>
      <c r="H537" s="2">
        <v>90</v>
      </c>
      <c r="I537" s="3"/>
      <c r="J537" s="3"/>
      <c r="K537" s="3"/>
      <c r="L537" s="3"/>
      <c r="M537" s="3"/>
      <c r="N537" s="3"/>
      <c r="O537" s="3">
        <v>4</v>
      </c>
      <c r="P537" s="3"/>
      <c r="Q537" s="3">
        <v>4</v>
      </c>
    </row>
    <row r="538" spans="1:17" x14ac:dyDescent="0.2">
      <c r="A538" s="1">
        <v>390018436</v>
      </c>
      <c r="B538" s="2">
        <v>7257</v>
      </c>
      <c r="C538" s="2" t="s">
        <v>627</v>
      </c>
      <c r="D538" s="1">
        <v>112398</v>
      </c>
      <c r="E538" s="1" t="s">
        <v>628</v>
      </c>
      <c r="F538" s="1">
        <v>74207624</v>
      </c>
      <c r="G538" s="1" t="s">
        <v>14</v>
      </c>
      <c r="H538" s="2">
        <v>12</v>
      </c>
      <c r="I538" s="3"/>
      <c r="J538" s="3">
        <v>1</v>
      </c>
      <c r="K538" s="3"/>
      <c r="L538" s="3"/>
      <c r="M538" s="3"/>
      <c r="N538" s="3"/>
      <c r="O538" s="3"/>
      <c r="P538" s="3"/>
      <c r="Q538" s="3">
        <v>1</v>
      </c>
    </row>
    <row r="539" spans="1:17" x14ac:dyDescent="0.2">
      <c r="A539" s="1">
        <v>390018671</v>
      </c>
      <c r="B539" s="2">
        <v>7260</v>
      </c>
      <c r="C539" s="2" t="s">
        <v>71</v>
      </c>
      <c r="D539" s="1">
        <v>1275</v>
      </c>
      <c r="E539" s="1" t="s">
        <v>72</v>
      </c>
      <c r="F539" s="1">
        <v>74207624</v>
      </c>
      <c r="G539" s="1" t="s">
        <v>14</v>
      </c>
      <c r="H539" s="2">
        <v>60</v>
      </c>
      <c r="I539" s="3"/>
      <c r="J539" s="3"/>
      <c r="K539" s="3"/>
      <c r="L539" s="3"/>
      <c r="M539" s="3"/>
      <c r="N539" s="3"/>
      <c r="O539" s="3">
        <v>3</v>
      </c>
      <c r="P539" s="3"/>
      <c r="Q539" s="3"/>
    </row>
    <row r="540" spans="1:17" x14ac:dyDescent="0.2">
      <c r="A540" s="1">
        <v>390018671</v>
      </c>
      <c r="B540" s="2">
        <v>7260</v>
      </c>
      <c r="C540" s="2" t="s">
        <v>71</v>
      </c>
      <c r="D540" s="1">
        <v>1275</v>
      </c>
      <c r="E540" s="1" t="s">
        <v>72</v>
      </c>
      <c r="F540" s="1">
        <v>74207490</v>
      </c>
      <c r="G540" s="1" t="s">
        <v>11</v>
      </c>
      <c r="H540" s="2">
        <v>10</v>
      </c>
      <c r="I540" s="3"/>
      <c r="J540" s="3"/>
      <c r="K540" s="3"/>
      <c r="L540" s="3"/>
      <c r="M540" s="3"/>
      <c r="N540" s="3"/>
      <c r="O540" s="3"/>
      <c r="P540" s="3"/>
      <c r="Q540" s="3">
        <v>3</v>
      </c>
    </row>
    <row r="541" spans="1:17" x14ac:dyDescent="0.2">
      <c r="A541" s="1">
        <v>390018423</v>
      </c>
      <c r="B541" s="2">
        <v>7290</v>
      </c>
      <c r="C541" s="2" t="s">
        <v>231</v>
      </c>
      <c r="D541" s="1">
        <v>7062</v>
      </c>
      <c r="E541" s="1" t="s">
        <v>232</v>
      </c>
      <c r="F541" s="1">
        <v>74207624</v>
      </c>
      <c r="G541" s="1" t="s">
        <v>14</v>
      </c>
      <c r="H541" s="2">
        <v>75</v>
      </c>
      <c r="I541" s="3">
        <v>1</v>
      </c>
      <c r="J541" s="3"/>
      <c r="K541" s="3"/>
      <c r="L541" s="3"/>
      <c r="M541" s="3"/>
      <c r="N541" s="3"/>
      <c r="O541" s="3">
        <v>3</v>
      </c>
      <c r="P541" s="3"/>
      <c r="Q541" s="3">
        <v>4</v>
      </c>
    </row>
    <row r="542" spans="1:17" x14ac:dyDescent="0.2">
      <c r="A542" s="1">
        <v>390018400</v>
      </c>
      <c r="B542" s="2">
        <v>7300</v>
      </c>
      <c r="C542" s="2" t="s">
        <v>432</v>
      </c>
      <c r="D542" s="1">
        <v>80580</v>
      </c>
      <c r="E542" s="1" t="s">
        <v>433</v>
      </c>
      <c r="F542" s="1">
        <v>74207624</v>
      </c>
      <c r="G542" s="1" t="s">
        <v>14</v>
      </c>
      <c r="H542" s="2">
        <v>145</v>
      </c>
      <c r="I542" s="3">
        <v>1</v>
      </c>
      <c r="J542" s="3"/>
      <c r="K542" s="3"/>
      <c r="L542" s="3"/>
      <c r="M542" s="3"/>
      <c r="N542" s="3"/>
      <c r="O542" s="3">
        <v>6</v>
      </c>
      <c r="P542" s="3"/>
      <c r="Q542" s="3">
        <v>7</v>
      </c>
    </row>
    <row r="543" spans="1:17" x14ac:dyDescent="0.2">
      <c r="A543" s="1">
        <v>390018377</v>
      </c>
      <c r="B543" s="2">
        <v>7316</v>
      </c>
      <c r="C543" s="2" t="s">
        <v>629</v>
      </c>
      <c r="D543" s="1">
        <v>112399</v>
      </c>
      <c r="E543" s="1" t="s">
        <v>630</v>
      </c>
      <c r="F543" s="1">
        <v>74207624</v>
      </c>
      <c r="G543" s="1" t="s">
        <v>14</v>
      </c>
      <c r="H543" s="2">
        <v>22</v>
      </c>
      <c r="I543" s="3"/>
      <c r="J543" s="3"/>
      <c r="K543" s="3"/>
      <c r="L543" s="3"/>
      <c r="M543" s="3"/>
      <c r="N543" s="3"/>
      <c r="O543" s="3">
        <v>1</v>
      </c>
      <c r="P543" s="3"/>
      <c r="Q543" s="3">
        <v>1</v>
      </c>
    </row>
    <row r="544" spans="1:17" x14ac:dyDescent="0.2">
      <c r="A544" s="1">
        <v>390018497</v>
      </c>
      <c r="B544" s="2">
        <v>7336</v>
      </c>
      <c r="C544" s="2" t="s">
        <v>182</v>
      </c>
      <c r="D544" s="1">
        <v>45468</v>
      </c>
      <c r="E544" s="1" t="s">
        <v>183</v>
      </c>
      <c r="F544" s="1">
        <v>74207624</v>
      </c>
      <c r="G544" s="1" t="s">
        <v>14</v>
      </c>
      <c r="H544" s="2">
        <v>65</v>
      </c>
      <c r="I544" s="3"/>
      <c r="J544" s="3"/>
      <c r="K544" s="3"/>
      <c r="L544" s="3"/>
      <c r="M544" s="3"/>
      <c r="N544" s="3"/>
      <c r="O544" s="3">
        <v>3</v>
      </c>
      <c r="P544" s="3"/>
      <c r="Q544" s="3">
        <v>3</v>
      </c>
    </row>
    <row r="545" spans="1:17" x14ac:dyDescent="0.2">
      <c r="A545" s="1">
        <v>390018430</v>
      </c>
      <c r="B545" s="2">
        <v>7340</v>
      </c>
      <c r="C545" s="2" t="s">
        <v>198</v>
      </c>
      <c r="D545" s="1">
        <v>53884</v>
      </c>
      <c r="E545" s="1" t="s">
        <v>199</v>
      </c>
      <c r="F545" s="1">
        <v>74207624</v>
      </c>
      <c r="G545" s="1" t="s">
        <v>14</v>
      </c>
      <c r="H545" s="2">
        <v>75</v>
      </c>
      <c r="I545" s="3">
        <v>1</v>
      </c>
      <c r="J545" s="3"/>
      <c r="K545" s="3"/>
      <c r="L545" s="3"/>
      <c r="M545" s="3"/>
      <c r="N545" s="3"/>
      <c r="O545" s="3">
        <v>3</v>
      </c>
      <c r="P545" s="3"/>
      <c r="Q545" s="3">
        <v>4</v>
      </c>
    </row>
    <row r="546" spans="1:17" x14ac:dyDescent="0.2">
      <c r="A546" s="1">
        <v>390018600</v>
      </c>
      <c r="B546" s="2">
        <v>7353</v>
      </c>
      <c r="C546" s="2" t="s">
        <v>86</v>
      </c>
      <c r="D546" s="1">
        <v>2055</v>
      </c>
      <c r="E546" s="1" t="s">
        <v>87</v>
      </c>
      <c r="F546" s="1">
        <v>74207624</v>
      </c>
      <c r="G546" s="1" t="s">
        <v>14</v>
      </c>
      <c r="H546" s="2">
        <v>50</v>
      </c>
      <c r="I546" s="3">
        <v>1</v>
      </c>
      <c r="J546" s="3"/>
      <c r="K546" s="3"/>
      <c r="L546" s="3"/>
      <c r="M546" s="3"/>
      <c r="N546" s="3"/>
      <c r="O546" s="3">
        <v>2</v>
      </c>
      <c r="P546" s="3"/>
      <c r="Q546" s="3">
        <v>3</v>
      </c>
    </row>
    <row r="547" spans="1:17" x14ac:dyDescent="0.2">
      <c r="A547" s="1">
        <v>390018506</v>
      </c>
      <c r="B547" s="2">
        <v>7374</v>
      </c>
      <c r="C547" s="2" t="s">
        <v>22</v>
      </c>
      <c r="D547" s="1">
        <v>100829</v>
      </c>
      <c r="E547" s="1" t="s">
        <v>23</v>
      </c>
      <c r="F547" s="1">
        <v>74207624</v>
      </c>
      <c r="G547" s="1" t="s">
        <v>14</v>
      </c>
      <c r="H547" s="2">
        <v>100</v>
      </c>
      <c r="I547" s="3">
        <v>1</v>
      </c>
      <c r="J547" s="3"/>
      <c r="K547" s="3"/>
      <c r="L547" s="3"/>
      <c r="M547" s="3"/>
      <c r="N547" s="3"/>
      <c r="O547" s="3">
        <v>4</v>
      </c>
      <c r="P547" s="3"/>
      <c r="Q547" s="3">
        <v>5</v>
      </c>
    </row>
    <row r="548" spans="1:17" x14ac:dyDescent="0.2">
      <c r="A548" s="1">
        <v>390018322</v>
      </c>
      <c r="B548" s="2">
        <v>7380</v>
      </c>
      <c r="C548" s="2" t="s">
        <v>466</v>
      </c>
      <c r="D548" s="1">
        <v>35212</v>
      </c>
      <c r="E548" s="1" t="s">
        <v>467</v>
      </c>
      <c r="F548" s="1">
        <v>74207624</v>
      </c>
      <c r="G548" s="1" t="s">
        <v>14</v>
      </c>
      <c r="H548" s="2">
        <v>18</v>
      </c>
      <c r="I548" s="3"/>
      <c r="J548" s="3"/>
      <c r="K548" s="3"/>
      <c r="L548" s="3"/>
      <c r="M548" s="3"/>
      <c r="N548" s="3"/>
      <c r="O548" s="3">
        <v>1</v>
      </c>
      <c r="P548" s="3"/>
      <c r="Q548" s="3">
        <v>1</v>
      </c>
    </row>
    <row r="549" spans="1:17" x14ac:dyDescent="0.2">
      <c r="A549" s="1">
        <v>390018468</v>
      </c>
      <c r="B549" s="2">
        <v>7391</v>
      </c>
      <c r="C549" s="2" t="s">
        <v>416</v>
      </c>
      <c r="D549" s="1">
        <v>77248</v>
      </c>
      <c r="E549" s="1" t="s">
        <v>417</v>
      </c>
      <c r="F549" s="1">
        <v>74207624</v>
      </c>
      <c r="G549" s="1" t="s">
        <v>14</v>
      </c>
      <c r="H549" s="2">
        <v>33</v>
      </c>
      <c r="I549" s="3"/>
      <c r="J549" s="3">
        <v>1</v>
      </c>
      <c r="K549" s="3"/>
      <c r="L549" s="3"/>
      <c r="M549" s="3"/>
      <c r="N549" s="3"/>
      <c r="O549" s="3">
        <v>1</v>
      </c>
      <c r="P549" s="3"/>
      <c r="Q549" s="3">
        <v>2</v>
      </c>
    </row>
    <row r="550" spans="1:17" x14ac:dyDescent="0.2">
      <c r="A550" s="1">
        <v>390018679</v>
      </c>
      <c r="B550" s="2">
        <v>7500</v>
      </c>
      <c r="C550" s="2" t="s">
        <v>243</v>
      </c>
      <c r="D550" s="1">
        <v>78055</v>
      </c>
      <c r="E550" s="1" t="s">
        <v>244</v>
      </c>
      <c r="F550" s="1">
        <v>74207624</v>
      </c>
      <c r="G550" s="1" t="s">
        <v>14</v>
      </c>
      <c r="H550" s="2">
        <v>220</v>
      </c>
      <c r="I550" s="3">
        <v>1</v>
      </c>
      <c r="J550" s="3"/>
      <c r="K550" s="3"/>
      <c r="L550" s="3"/>
      <c r="M550" s="3"/>
      <c r="N550" s="3"/>
      <c r="O550" s="3">
        <v>9</v>
      </c>
      <c r="P550" s="3"/>
      <c r="Q550" s="3">
        <v>10</v>
      </c>
    </row>
    <row r="551" spans="1:17" x14ac:dyDescent="0.2">
      <c r="A551" s="1">
        <v>390018647</v>
      </c>
      <c r="B551" s="2">
        <v>7530</v>
      </c>
      <c r="C551" s="2" t="s">
        <v>371</v>
      </c>
      <c r="D551" s="1">
        <v>28019</v>
      </c>
      <c r="E551" s="1" t="s">
        <v>372</v>
      </c>
      <c r="F551" s="1">
        <v>74207624</v>
      </c>
      <c r="G551" s="1" t="s">
        <v>14</v>
      </c>
      <c r="H551" s="2">
        <v>17</v>
      </c>
      <c r="I551" s="3"/>
      <c r="J551" s="3">
        <v>1</v>
      </c>
      <c r="K551" s="3"/>
      <c r="L551" s="3"/>
      <c r="M551" s="3"/>
      <c r="N551" s="3"/>
      <c r="O551" s="3"/>
      <c r="P551" s="3"/>
      <c r="Q551" s="3">
        <v>1</v>
      </c>
    </row>
    <row r="552" spans="1:17" x14ac:dyDescent="0.2">
      <c r="A552" s="1">
        <v>390018415</v>
      </c>
      <c r="B552" s="2">
        <v>7540</v>
      </c>
      <c r="C552" s="2" t="s">
        <v>73</v>
      </c>
      <c r="D552" s="1">
        <v>1276</v>
      </c>
      <c r="E552" s="1" t="s">
        <v>74</v>
      </c>
      <c r="F552" s="1">
        <v>74207490</v>
      </c>
      <c r="G552" s="1" t="s">
        <v>11</v>
      </c>
      <c r="H552" s="2">
        <v>30</v>
      </c>
      <c r="I552" s="3">
        <v>1</v>
      </c>
      <c r="J552" s="3"/>
      <c r="K552" s="3"/>
      <c r="L552" s="3"/>
      <c r="M552" s="3"/>
      <c r="N552" s="3"/>
      <c r="O552" s="3"/>
      <c r="P552" s="3"/>
      <c r="Q552" s="3"/>
    </row>
    <row r="553" spans="1:17" x14ac:dyDescent="0.2">
      <c r="A553" s="1">
        <v>390018415</v>
      </c>
      <c r="B553" s="2">
        <v>7540</v>
      </c>
      <c r="C553" s="2" t="s">
        <v>73</v>
      </c>
      <c r="D553" s="1">
        <v>1276</v>
      </c>
      <c r="E553" s="1" t="s">
        <v>74</v>
      </c>
      <c r="F553" s="1">
        <v>74207624</v>
      </c>
      <c r="G553" s="1" t="s">
        <v>14</v>
      </c>
      <c r="H553" s="2">
        <v>45</v>
      </c>
      <c r="I553" s="3"/>
      <c r="J553" s="3"/>
      <c r="K553" s="3"/>
      <c r="L553" s="3"/>
      <c r="M553" s="3"/>
      <c r="N553" s="3"/>
      <c r="O553" s="3">
        <v>2</v>
      </c>
      <c r="P553" s="3"/>
      <c r="Q553" s="3">
        <v>3</v>
      </c>
    </row>
    <row r="554" spans="1:17" x14ac:dyDescent="0.2">
      <c r="A554" s="1">
        <v>390018674</v>
      </c>
      <c r="B554" s="2">
        <v>7550</v>
      </c>
      <c r="C554" s="2" t="s">
        <v>525</v>
      </c>
      <c r="D554" s="1">
        <v>78667</v>
      </c>
      <c r="E554" s="1" t="s">
        <v>526</v>
      </c>
      <c r="F554" s="1">
        <v>74207624</v>
      </c>
      <c r="G554" s="1" t="s">
        <v>14</v>
      </c>
      <c r="H554" s="2">
        <v>100</v>
      </c>
      <c r="I554" s="3">
        <v>1</v>
      </c>
      <c r="J554" s="3"/>
      <c r="K554" s="3"/>
      <c r="L554" s="3"/>
      <c r="M554" s="3"/>
      <c r="N554" s="3"/>
      <c r="O554" s="3">
        <v>4</v>
      </c>
      <c r="P554" s="3"/>
      <c r="Q554" s="3">
        <v>5</v>
      </c>
    </row>
    <row r="555" spans="1:17" x14ac:dyDescent="0.2">
      <c r="A555" s="1">
        <v>390018696</v>
      </c>
      <c r="B555" s="2">
        <v>7580</v>
      </c>
      <c r="C555" s="2" t="s">
        <v>422</v>
      </c>
      <c r="D555" s="1">
        <v>83089</v>
      </c>
      <c r="E555" s="1" t="s">
        <v>423</v>
      </c>
      <c r="F555" s="1">
        <v>74207624</v>
      </c>
      <c r="G555" s="1" t="s">
        <v>14</v>
      </c>
      <c r="H555" s="2">
        <v>40</v>
      </c>
      <c r="I555" s="3"/>
      <c r="J555" s="3"/>
      <c r="K555" s="3"/>
      <c r="L555" s="3"/>
      <c r="M555" s="3"/>
      <c r="N555" s="3"/>
      <c r="O555" s="3">
        <v>2</v>
      </c>
      <c r="P555" s="3"/>
      <c r="Q555" s="3">
        <v>2</v>
      </c>
    </row>
    <row r="556" spans="1:17" x14ac:dyDescent="0.2">
      <c r="A556" s="1">
        <v>390018680</v>
      </c>
      <c r="B556" s="2">
        <v>7590</v>
      </c>
      <c r="C556" s="2" t="s">
        <v>265</v>
      </c>
      <c r="D556" s="1">
        <v>81075</v>
      </c>
      <c r="E556" s="1" t="s">
        <v>266</v>
      </c>
      <c r="F556" s="1">
        <v>74207624</v>
      </c>
      <c r="G556" s="1" t="s">
        <v>14</v>
      </c>
      <c r="H556" s="2">
        <v>16</v>
      </c>
      <c r="I556" s="3"/>
      <c r="J556" s="3"/>
      <c r="K556" s="3"/>
      <c r="L556" s="3"/>
      <c r="M556" s="3"/>
      <c r="N556" s="3"/>
      <c r="O556" s="3">
        <v>1</v>
      </c>
      <c r="P556" s="3"/>
      <c r="Q556" s="3">
        <v>1</v>
      </c>
    </row>
    <row r="557" spans="1:17" x14ac:dyDescent="0.2">
      <c r="A557" s="1">
        <v>390018432</v>
      </c>
      <c r="B557" s="2">
        <v>7600</v>
      </c>
      <c r="C557" s="2" t="s">
        <v>88</v>
      </c>
      <c r="D557" s="1">
        <v>20768</v>
      </c>
      <c r="E557" s="1" t="s">
        <v>89</v>
      </c>
      <c r="F557" s="1">
        <v>74207624</v>
      </c>
      <c r="G557" s="1" t="s">
        <v>14</v>
      </c>
      <c r="H557" s="2">
        <v>150</v>
      </c>
      <c r="I557" s="3">
        <v>1</v>
      </c>
      <c r="J557" s="3"/>
      <c r="K557" s="3"/>
      <c r="L557" s="3"/>
      <c r="M557" s="3"/>
      <c r="N557" s="3"/>
      <c r="O557" s="3">
        <v>6</v>
      </c>
      <c r="P557" s="3"/>
      <c r="Q557" s="3">
        <v>7</v>
      </c>
    </row>
    <row r="558" spans="1:17" x14ac:dyDescent="0.2">
      <c r="A558" s="1">
        <v>390018389</v>
      </c>
      <c r="B558" s="2">
        <v>7600</v>
      </c>
      <c r="C558" s="2" t="s">
        <v>88</v>
      </c>
      <c r="D558" s="1">
        <v>33050</v>
      </c>
      <c r="E558" s="1" t="s">
        <v>173</v>
      </c>
      <c r="F558" s="1">
        <v>74207624</v>
      </c>
      <c r="G558" s="1" t="s">
        <v>14</v>
      </c>
      <c r="H558" s="2">
        <v>242</v>
      </c>
      <c r="I558" s="3">
        <v>1</v>
      </c>
      <c r="J558" s="3"/>
      <c r="K558" s="3"/>
      <c r="L558" s="3"/>
      <c r="M558" s="3"/>
      <c r="N558" s="3"/>
      <c r="O558" s="3">
        <v>10</v>
      </c>
      <c r="P558" s="3"/>
      <c r="Q558" s="3">
        <v>11</v>
      </c>
    </row>
    <row r="559" spans="1:17" x14ac:dyDescent="0.2">
      <c r="A559" s="1">
        <v>390018416</v>
      </c>
      <c r="B559" s="2">
        <v>7633</v>
      </c>
      <c r="C559" s="2" t="s">
        <v>543</v>
      </c>
      <c r="D559" s="1">
        <v>50005</v>
      </c>
      <c r="E559" s="1" t="s">
        <v>544</v>
      </c>
      <c r="F559" s="1">
        <v>74207624</v>
      </c>
      <c r="G559" s="1" t="s">
        <v>14</v>
      </c>
      <c r="H559" s="2">
        <v>45</v>
      </c>
      <c r="I559" s="3"/>
      <c r="J559" s="3"/>
      <c r="K559" s="3"/>
      <c r="L559" s="3"/>
      <c r="M559" s="3"/>
      <c r="N559" s="3"/>
      <c r="O559" s="3">
        <v>2</v>
      </c>
      <c r="P559" s="3"/>
      <c r="Q559" s="3">
        <v>2</v>
      </c>
    </row>
    <row r="560" spans="1:17" x14ac:dyDescent="0.2">
      <c r="A560" s="1">
        <v>390018607</v>
      </c>
      <c r="B560" s="2">
        <v>7650</v>
      </c>
      <c r="C560" s="2" t="s">
        <v>251</v>
      </c>
      <c r="D560" s="1">
        <v>78907</v>
      </c>
      <c r="E560" s="1" t="s">
        <v>252</v>
      </c>
      <c r="F560" s="1">
        <v>74207490</v>
      </c>
      <c r="G560" s="1" t="s">
        <v>11</v>
      </c>
      <c r="H560" s="2">
        <v>76</v>
      </c>
      <c r="I560" s="3"/>
      <c r="J560" s="3"/>
      <c r="K560" s="3"/>
      <c r="L560" s="3"/>
      <c r="M560" s="3"/>
      <c r="N560" s="3">
        <v>1</v>
      </c>
      <c r="O560" s="3"/>
      <c r="P560" s="3"/>
      <c r="Q560" s="3"/>
    </row>
    <row r="561" spans="1:17" x14ac:dyDescent="0.2">
      <c r="A561" s="1">
        <v>390018607</v>
      </c>
      <c r="B561" s="2">
        <v>7650</v>
      </c>
      <c r="C561" s="2" t="s">
        <v>251</v>
      </c>
      <c r="D561" s="1">
        <v>78907</v>
      </c>
      <c r="E561" s="1" t="s">
        <v>252</v>
      </c>
      <c r="F561" s="1">
        <v>74207624</v>
      </c>
      <c r="G561" s="1" t="s">
        <v>14</v>
      </c>
      <c r="H561" s="2">
        <v>210</v>
      </c>
      <c r="I561" s="3"/>
      <c r="J561" s="3"/>
      <c r="K561" s="3"/>
      <c r="L561" s="3"/>
      <c r="M561" s="3"/>
      <c r="N561" s="3"/>
      <c r="O561" s="3">
        <v>9</v>
      </c>
      <c r="P561" s="3"/>
      <c r="Q561" s="3">
        <v>10</v>
      </c>
    </row>
    <row r="562" spans="1:17" x14ac:dyDescent="0.2">
      <c r="A562" s="1">
        <v>390018312</v>
      </c>
      <c r="B562" s="2">
        <v>7670</v>
      </c>
      <c r="C562" s="2" t="s">
        <v>309</v>
      </c>
      <c r="D562" s="1">
        <v>97394</v>
      </c>
      <c r="E562" s="1" t="s">
        <v>310</v>
      </c>
      <c r="F562" s="1">
        <v>74207624</v>
      </c>
      <c r="G562" s="1" t="s">
        <v>14</v>
      </c>
      <c r="H562" s="2">
        <v>100</v>
      </c>
      <c r="I562" s="3"/>
      <c r="J562" s="3"/>
      <c r="K562" s="3"/>
      <c r="L562" s="3"/>
      <c r="M562" s="3"/>
      <c r="N562" s="3"/>
      <c r="O562" s="3">
        <v>4</v>
      </c>
      <c r="P562" s="3"/>
      <c r="Q562" s="3"/>
    </row>
    <row r="563" spans="1:17" x14ac:dyDescent="0.2">
      <c r="A563" s="1">
        <v>390018312</v>
      </c>
      <c r="B563" s="2">
        <v>7670</v>
      </c>
      <c r="C563" s="2" t="s">
        <v>309</v>
      </c>
      <c r="D563" s="1">
        <v>97394</v>
      </c>
      <c r="E563" s="1" t="s">
        <v>310</v>
      </c>
      <c r="F563" s="1">
        <v>74207490</v>
      </c>
      <c r="G563" s="1" t="s">
        <v>11</v>
      </c>
      <c r="H563" s="2">
        <v>50</v>
      </c>
      <c r="I563" s="3"/>
      <c r="J563" s="3">
        <v>1</v>
      </c>
      <c r="K563" s="3"/>
      <c r="L563" s="3"/>
      <c r="M563" s="3"/>
      <c r="N563" s="3"/>
      <c r="O563" s="3"/>
      <c r="P563" s="3"/>
      <c r="Q563" s="3">
        <v>5</v>
      </c>
    </row>
    <row r="564" spans="1:17" x14ac:dyDescent="0.2">
      <c r="A564" s="1">
        <v>390018503</v>
      </c>
      <c r="B564" s="2">
        <v>7713</v>
      </c>
      <c r="C564" s="2" t="s">
        <v>59</v>
      </c>
      <c r="D564" s="1">
        <v>110565</v>
      </c>
      <c r="E564" s="1" t="s">
        <v>60</v>
      </c>
      <c r="F564" s="1">
        <v>74207624</v>
      </c>
      <c r="G564" s="1" t="s">
        <v>14</v>
      </c>
      <c r="H564" s="2">
        <v>335</v>
      </c>
      <c r="I564" s="3"/>
      <c r="J564" s="3"/>
      <c r="K564" s="3"/>
      <c r="L564" s="3"/>
      <c r="M564" s="3"/>
      <c r="N564" s="3"/>
      <c r="O564" s="3">
        <v>14</v>
      </c>
      <c r="P564" s="3"/>
      <c r="Q564" s="3"/>
    </row>
    <row r="565" spans="1:17" x14ac:dyDescent="0.2">
      <c r="A565" s="1">
        <v>390018503</v>
      </c>
      <c r="B565" s="2">
        <v>7713</v>
      </c>
      <c r="C565" s="2" t="s">
        <v>59</v>
      </c>
      <c r="D565" s="1">
        <v>110565</v>
      </c>
      <c r="E565" s="1" t="s">
        <v>60</v>
      </c>
      <c r="F565" s="1">
        <v>74207490</v>
      </c>
      <c r="G565" s="1" t="s">
        <v>11</v>
      </c>
      <c r="H565" s="2">
        <v>20</v>
      </c>
      <c r="I565" s="3">
        <v>1</v>
      </c>
      <c r="J565" s="3"/>
      <c r="K565" s="3"/>
      <c r="L565" s="3"/>
      <c r="M565" s="3"/>
      <c r="N565" s="3"/>
      <c r="O565" s="3"/>
      <c r="P565" s="3"/>
      <c r="Q565" s="3">
        <v>15</v>
      </c>
    </row>
    <row r="566" spans="1:17" x14ac:dyDescent="0.2">
      <c r="A566" s="1">
        <v>390018733</v>
      </c>
      <c r="B566" s="2">
        <v>7740</v>
      </c>
      <c r="C566" s="2" t="s">
        <v>560</v>
      </c>
      <c r="D566" s="1">
        <v>32763</v>
      </c>
      <c r="E566" s="1" t="s">
        <v>561</v>
      </c>
      <c r="F566" s="1">
        <v>74207624</v>
      </c>
      <c r="G566" s="1" t="s">
        <v>14</v>
      </c>
      <c r="H566" s="2">
        <v>20</v>
      </c>
      <c r="I566" s="3"/>
      <c r="J566" s="3"/>
      <c r="K566" s="3"/>
      <c r="L566" s="3"/>
      <c r="M566" s="3"/>
      <c r="N566" s="3"/>
      <c r="O566" s="3">
        <v>1</v>
      </c>
      <c r="P566" s="3"/>
      <c r="Q566" s="3"/>
    </row>
    <row r="567" spans="1:17" x14ac:dyDescent="0.2">
      <c r="A567" s="1">
        <v>390018733</v>
      </c>
      <c r="B567" s="2">
        <v>7740</v>
      </c>
      <c r="C567" s="2" t="s">
        <v>560</v>
      </c>
      <c r="D567" s="1">
        <v>32763</v>
      </c>
      <c r="E567" s="1" t="s">
        <v>561</v>
      </c>
      <c r="F567" s="1">
        <v>74207490</v>
      </c>
      <c r="G567" s="1" t="s">
        <v>11</v>
      </c>
      <c r="H567" s="2">
        <v>10</v>
      </c>
      <c r="I567" s="3"/>
      <c r="J567" s="3"/>
      <c r="K567" s="3"/>
      <c r="L567" s="3"/>
      <c r="M567" s="3"/>
      <c r="N567" s="3"/>
      <c r="O567" s="3"/>
      <c r="P567" s="3"/>
      <c r="Q567" s="3">
        <v>1</v>
      </c>
    </row>
    <row r="568" spans="1:17" x14ac:dyDescent="0.2">
      <c r="A568" s="1">
        <v>390018422</v>
      </c>
      <c r="B568" s="2">
        <v>7750</v>
      </c>
      <c r="C568" s="2" t="s">
        <v>498</v>
      </c>
      <c r="D568" s="1">
        <v>104796</v>
      </c>
      <c r="E568" s="1" t="s">
        <v>499</v>
      </c>
      <c r="F568" s="1">
        <v>74207624</v>
      </c>
      <c r="G568" s="1" t="s">
        <v>14</v>
      </c>
      <c r="H568" s="2">
        <v>22</v>
      </c>
      <c r="I568" s="3"/>
      <c r="J568" s="3"/>
      <c r="K568" s="3"/>
      <c r="L568" s="3"/>
      <c r="M568" s="3"/>
      <c r="N568" s="3"/>
      <c r="O568" s="3">
        <v>1</v>
      </c>
      <c r="P568" s="3"/>
      <c r="Q568" s="3">
        <v>1</v>
      </c>
    </row>
    <row r="569" spans="1:17" x14ac:dyDescent="0.2">
      <c r="A569" s="1">
        <v>390018404</v>
      </c>
      <c r="B569" s="2">
        <v>7760</v>
      </c>
      <c r="C569" s="2" t="s">
        <v>478</v>
      </c>
      <c r="D569" s="1">
        <v>75291</v>
      </c>
      <c r="E569" s="1" t="s">
        <v>479</v>
      </c>
      <c r="F569" s="1">
        <v>74207624</v>
      </c>
      <c r="G569" s="1" t="s">
        <v>14</v>
      </c>
      <c r="H569" s="2">
        <v>50</v>
      </c>
      <c r="I569" s="3"/>
      <c r="J569" s="3"/>
      <c r="K569" s="3"/>
      <c r="L569" s="3"/>
      <c r="M569" s="3"/>
      <c r="N569" s="3"/>
      <c r="O569" s="3">
        <v>2</v>
      </c>
      <c r="P569" s="3"/>
      <c r="Q569" s="3"/>
    </row>
    <row r="570" spans="1:17" x14ac:dyDescent="0.2">
      <c r="A570" s="1">
        <v>390018404</v>
      </c>
      <c r="B570" s="2">
        <v>7760</v>
      </c>
      <c r="C570" s="2" t="s">
        <v>478</v>
      </c>
      <c r="D570" s="1">
        <v>75291</v>
      </c>
      <c r="E570" s="1" t="s">
        <v>479</v>
      </c>
      <c r="F570" s="1">
        <v>74207490</v>
      </c>
      <c r="G570" s="1" t="s">
        <v>11</v>
      </c>
      <c r="H570" s="2">
        <v>30</v>
      </c>
      <c r="I570" s="3">
        <v>1</v>
      </c>
      <c r="J570" s="3"/>
      <c r="K570" s="3"/>
      <c r="L570" s="3"/>
      <c r="M570" s="3"/>
      <c r="N570" s="3"/>
      <c r="O570" s="3"/>
      <c r="P570" s="3"/>
      <c r="Q570" s="3">
        <v>3</v>
      </c>
    </row>
    <row r="571" spans="1:17" x14ac:dyDescent="0.2">
      <c r="A571" s="1">
        <v>390018581</v>
      </c>
      <c r="B571" s="2">
        <v>7800</v>
      </c>
      <c r="C571" s="2" t="s">
        <v>106</v>
      </c>
      <c r="D571" s="1">
        <v>27722</v>
      </c>
      <c r="E571" s="1" t="s">
        <v>107</v>
      </c>
      <c r="F571" s="1">
        <v>74207490</v>
      </c>
      <c r="G571" s="1" t="s">
        <v>11</v>
      </c>
      <c r="H571" s="2">
        <v>20</v>
      </c>
      <c r="I571" s="3"/>
      <c r="J571" s="3"/>
      <c r="K571" s="3"/>
      <c r="L571" s="3"/>
      <c r="M571" s="3"/>
      <c r="N571" s="3"/>
      <c r="O571" s="3"/>
      <c r="P571" s="3"/>
      <c r="Q571" s="3"/>
    </row>
    <row r="572" spans="1:17" x14ac:dyDescent="0.2">
      <c r="A572" s="1">
        <v>390018581</v>
      </c>
      <c r="B572" s="2">
        <v>7800</v>
      </c>
      <c r="C572" s="2" t="s">
        <v>106</v>
      </c>
      <c r="D572" s="1">
        <v>27722</v>
      </c>
      <c r="E572" s="1" t="s">
        <v>107</v>
      </c>
      <c r="F572" s="1">
        <v>74207624</v>
      </c>
      <c r="G572" s="1" t="s">
        <v>14</v>
      </c>
      <c r="H572" s="2">
        <v>180</v>
      </c>
      <c r="I572" s="3"/>
      <c r="J572" s="3"/>
      <c r="K572" s="3"/>
      <c r="L572" s="3"/>
      <c r="M572" s="3"/>
      <c r="N572" s="3"/>
      <c r="O572" s="3">
        <v>8</v>
      </c>
      <c r="P572" s="3"/>
      <c r="Q572" s="3">
        <v>8</v>
      </c>
    </row>
    <row r="573" spans="1:17" x14ac:dyDescent="0.2">
      <c r="A573" s="1">
        <v>390018515</v>
      </c>
      <c r="B573" s="2">
        <v>7856</v>
      </c>
      <c r="C573" s="2" t="s">
        <v>409</v>
      </c>
      <c r="D573" s="1">
        <v>85357</v>
      </c>
      <c r="E573" s="1" t="s">
        <v>410</v>
      </c>
      <c r="F573" s="1">
        <v>74207490</v>
      </c>
      <c r="G573" s="1" t="s">
        <v>11</v>
      </c>
      <c r="H573" s="2">
        <v>5</v>
      </c>
      <c r="I573" s="3"/>
      <c r="J573" s="3"/>
      <c r="K573" s="3"/>
      <c r="L573" s="3"/>
      <c r="M573" s="3"/>
      <c r="N573" s="3"/>
      <c r="O573" s="3"/>
      <c r="P573" s="3"/>
      <c r="Q573" s="3"/>
    </row>
    <row r="574" spans="1:17" x14ac:dyDescent="0.2">
      <c r="A574" s="1">
        <v>390018515</v>
      </c>
      <c r="B574" s="2">
        <v>7856</v>
      </c>
      <c r="C574" s="2" t="s">
        <v>409</v>
      </c>
      <c r="D574" s="1">
        <v>85357</v>
      </c>
      <c r="E574" s="1" t="s">
        <v>410</v>
      </c>
      <c r="F574" s="1">
        <v>74207624</v>
      </c>
      <c r="G574" s="1" t="s">
        <v>14</v>
      </c>
      <c r="H574" s="2">
        <v>11</v>
      </c>
      <c r="I574" s="3"/>
      <c r="J574" s="3">
        <v>1</v>
      </c>
      <c r="K574" s="3"/>
      <c r="L574" s="3"/>
      <c r="M574" s="3"/>
      <c r="N574" s="3"/>
      <c r="O574" s="3"/>
      <c r="P574" s="3"/>
      <c r="Q574" s="3">
        <v>1</v>
      </c>
    </row>
    <row r="575" spans="1:17" x14ac:dyDescent="0.2">
      <c r="A575" s="1">
        <v>390018636</v>
      </c>
      <c r="B575" s="2">
        <v>7863</v>
      </c>
      <c r="C575" s="2" t="s">
        <v>122</v>
      </c>
      <c r="D575" s="1">
        <v>28530</v>
      </c>
      <c r="E575" s="1" t="s">
        <v>123</v>
      </c>
      <c r="F575" s="1">
        <v>74207624</v>
      </c>
      <c r="G575" s="1" t="s">
        <v>14</v>
      </c>
      <c r="H575" s="2">
        <v>40</v>
      </c>
      <c r="I575" s="3"/>
      <c r="J575" s="3"/>
      <c r="K575" s="3"/>
      <c r="L575" s="3"/>
      <c r="M575" s="3"/>
      <c r="N575" s="3"/>
      <c r="O575" s="3">
        <v>2</v>
      </c>
      <c r="P575" s="3"/>
      <c r="Q575" s="3">
        <v>2</v>
      </c>
    </row>
    <row r="576" spans="1:17" x14ac:dyDescent="0.2">
      <c r="A576" s="1">
        <v>390018310</v>
      </c>
      <c r="B576" s="2">
        <v>7870</v>
      </c>
      <c r="C576" s="2" t="s">
        <v>327</v>
      </c>
      <c r="D576" s="1">
        <v>88450</v>
      </c>
      <c r="E576" s="1" t="s">
        <v>328</v>
      </c>
      <c r="F576" s="1">
        <v>74207624</v>
      </c>
      <c r="G576" s="1" t="s">
        <v>14</v>
      </c>
      <c r="H576" s="2">
        <v>36</v>
      </c>
      <c r="I576" s="3"/>
      <c r="J576" s="3"/>
      <c r="K576" s="3"/>
      <c r="L576" s="3"/>
      <c r="M576" s="3"/>
      <c r="N576" s="3"/>
      <c r="O576" s="3">
        <v>2</v>
      </c>
      <c r="P576" s="3"/>
      <c r="Q576" s="3">
        <v>2</v>
      </c>
    </row>
    <row r="577" spans="1:17" x14ac:dyDescent="0.2">
      <c r="A577" s="1">
        <v>390018554</v>
      </c>
      <c r="B577" s="2">
        <v>7882</v>
      </c>
      <c r="C577" s="2" t="s">
        <v>346</v>
      </c>
      <c r="D577" s="1">
        <v>76745</v>
      </c>
      <c r="E577" s="1" t="s">
        <v>347</v>
      </c>
      <c r="F577" s="1">
        <v>74207624</v>
      </c>
      <c r="G577" s="1" t="s">
        <v>14</v>
      </c>
      <c r="H577" s="2">
        <v>17</v>
      </c>
      <c r="I577" s="3"/>
      <c r="J577" s="3"/>
      <c r="K577" s="3"/>
      <c r="L577" s="3"/>
      <c r="M577" s="3"/>
      <c r="N577" s="3"/>
      <c r="O577" s="3">
        <v>1</v>
      </c>
      <c r="P577" s="3"/>
      <c r="Q577" s="3"/>
    </row>
    <row r="578" spans="1:17" x14ac:dyDescent="0.2">
      <c r="A578" s="1">
        <v>390018554</v>
      </c>
      <c r="B578" s="2">
        <v>7882</v>
      </c>
      <c r="C578" s="2" t="s">
        <v>346</v>
      </c>
      <c r="D578" s="1">
        <v>76745</v>
      </c>
      <c r="E578" s="1" t="s">
        <v>347</v>
      </c>
      <c r="F578" s="1">
        <v>74207490</v>
      </c>
      <c r="G578" s="1" t="s">
        <v>11</v>
      </c>
      <c r="H578" s="2">
        <v>5</v>
      </c>
      <c r="I578" s="3"/>
      <c r="J578" s="3"/>
      <c r="K578" s="3"/>
      <c r="L578" s="3"/>
      <c r="M578" s="3"/>
      <c r="N578" s="3"/>
      <c r="O578" s="3"/>
      <c r="P578" s="3"/>
      <c r="Q578" s="3">
        <v>1</v>
      </c>
    </row>
    <row r="579" spans="1:17" x14ac:dyDescent="0.2">
      <c r="A579" s="1">
        <v>390018751</v>
      </c>
      <c r="B579" s="2">
        <v>7898</v>
      </c>
      <c r="C579" s="2" t="s">
        <v>239</v>
      </c>
      <c r="D579" s="1">
        <v>77255</v>
      </c>
      <c r="E579" s="1" t="s">
        <v>240</v>
      </c>
      <c r="F579" s="1">
        <v>74207624</v>
      </c>
      <c r="G579" s="1" t="s">
        <v>14</v>
      </c>
      <c r="H579" s="2">
        <v>8</v>
      </c>
      <c r="I579" s="3"/>
      <c r="J579" s="3">
        <v>1</v>
      </c>
      <c r="K579" s="3"/>
      <c r="L579" s="3"/>
      <c r="M579" s="3"/>
      <c r="N579" s="3"/>
      <c r="O579" s="3"/>
      <c r="P579" s="3"/>
      <c r="Q579" s="3">
        <v>1</v>
      </c>
    </row>
    <row r="580" spans="1:17" x14ac:dyDescent="0.2">
      <c r="A580" s="1">
        <v>390018283</v>
      </c>
      <c r="B580" s="2">
        <v>7900</v>
      </c>
      <c r="C580" s="2" t="s">
        <v>200</v>
      </c>
      <c r="D580" s="1">
        <v>539</v>
      </c>
      <c r="E580" s="1" t="s">
        <v>201</v>
      </c>
      <c r="F580" s="1">
        <v>74207624</v>
      </c>
      <c r="G580" s="1" t="s">
        <v>14</v>
      </c>
      <c r="H580" s="2">
        <v>45</v>
      </c>
      <c r="I580" s="3"/>
      <c r="J580" s="3"/>
      <c r="K580" s="3"/>
      <c r="L580" s="3"/>
      <c r="M580" s="3"/>
      <c r="N580" s="3"/>
      <c r="O580" s="3">
        <v>2</v>
      </c>
      <c r="P580" s="3"/>
      <c r="Q580" s="3">
        <v>2</v>
      </c>
    </row>
    <row r="581" spans="1:17" x14ac:dyDescent="0.2">
      <c r="A581" s="1">
        <v>390018406</v>
      </c>
      <c r="B581" s="2">
        <v>7970</v>
      </c>
      <c r="C581" s="2" t="s">
        <v>293</v>
      </c>
      <c r="D581" s="1">
        <v>87619</v>
      </c>
      <c r="E581" s="1" t="s">
        <v>294</v>
      </c>
      <c r="F581" s="1">
        <v>74207490</v>
      </c>
      <c r="G581" s="1" t="s">
        <v>11</v>
      </c>
      <c r="H581" s="2">
        <v>40</v>
      </c>
      <c r="I581" s="3"/>
      <c r="J581" s="3"/>
      <c r="K581" s="3"/>
      <c r="L581" s="3"/>
      <c r="M581" s="3"/>
      <c r="N581" s="3"/>
      <c r="O581" s="3"/>
      <c r="P581" s="3"/>
      <c r="Q581" s="3"/>
    </row>
    <row r="582" spans="1:17" x14ac:dyDescent="0.2">
      <c r="A582" s="1">
        <v>390018406</v>
      </c>
      <c r="B582" s="2">
        <v>7970</v>
      </c>
      <c r="C582" s="2" t="s">
        <v>293</v>
      </c>
      <c r="D582" s="1">
        <v>87619</v>
      </c>
      <c r="E582" s="1" t="s">
        <v>294</v>
      </c>
      <c r="F582" s="1">
        <v>74207624</v>
      </c>
      <c r="G582" s="1" t="s">
        <v>14</v>
      </c>
      <c r="H582" s="2">
        <v>60</v>
      </c>
      <c r="I582" s="3"/>
      <c r="J582" s="3"/>
      <c r="K582" s="3"/>
      <c r="L582" s="3"/>
      <c r="M582" s="3"/>
      <c r="N582" s="3"/>
      <c r="O582" s="3">
        <v>3</v>
      </c>
      <c r="P582" s="3"/>
      <c r="Q582" s="3">
        <v>3</v>
      </c>
    </row>
    <row r="583" spans="1:17" x14ac:dyDescent="0.2">
      <c r="A583" s="1">
        <v>390018413</v>
      </c>
      <c r="B583" s="2">
        <v>7977</v>
      </c>
      <c r="C583" s="2" t="s">
        <v>458</v>
      </c>
      <c r="D583" s="1">
        <v>87510</v>
      </c>
      <c r="E583" s="1" t="s">
        <v>459</v>
      </c>
      <c r="F583" s="1">
        <v>74207624</v>
      </c>
      <c r="G583" s="1" t="s">
        <v>14</v>
      </c>
      <c r="H583" s="2">
        <v>18</v>
      </c>
      <c r="I583" s="3"/>
      <c r="J583" s="3"/>
      <c r="K583" s="3"/>
      <c r="L583" s="3"/>
      <c r="M583" s="3"/>
      <c r="N583" s="3"/>
      <c r="O583" s="3">
        <v>1</v>
      </c>
      <c r="P583" s="3"/>
      <c r="Q583" s="3">
        <v>1</v>
      </c>
    </row>
  </sheetData>
  <mergeCells count="5">
    <mergeCell ref="N1:P1"/>
    <mergeCell ref="I1:M1"/>
    <mergeCell ref="I3:K3"/>
    <mergeCell ref="L3:N3"/>
    <mergeCell ref="O3:Q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O164"/>
  <sheetViews>
    <sheetView topLeftCell="E1" zoomScale="50" zoomScaleNormal="50" workbookViewId="0">
      <selection activeCell="AH24" sqref="AH24"/>
    </sheetView>
  </sheetViews>
  <sheetFormatPr baseColWidth="10" defaultColWidth="9.140625" defaultRowHeight="15" x14ac:dyDescent="0.25"/>
  <cols>
    <col min="1" max="1" width="8.28515625" style="71" bestFit="1" customWidth="1"/>
    <col min="2" max="2" width="10" style="71" bestFit="1" customWidth="1"/>
    <col min="3" max="3" width="8.28515625" style="71" customWidth="1"/>
    <col min="4" max="4" width="41.28515625" style="71" bestFit="1" customWidth="1"/>
    <col min="5" max="5" width="26.5703125" style="71" bestFit="1" customWidth="1"/>
    <col min="6" max="6" width="28.140625" style="71" bestFit="1" customWidth="1"/>
    <col min="7" max="7" width="6.85546875" style="71" bestFit="1" customWidth="1"/>
    <col min="8" max="8" width="17.5703125" style="71" bestFit="1" customWidth="1"/>
    <col min="9" max="9" width="9.140625" style="71" bestFit="1" customWidth="1"/>
    <col min="10" max="11" width="9.28515625" style="71" customWidth="1"/>
    <col min="12" max="12" width="13.28515625" style="71" bestFit="1" customWidth="1"/>
    <col min="13" max="15" width="3.7109375" style="71" customWidth="1"/>
    <col min="16" max="16" width="7.5703125" style="71" bestFit="1" customWidth="1"/>
    <col min="17" max="17" width="8" style="72" customWidth="1"/>
    <col min="18" max="18" width="9" style="72" customWidth="1"/>
    <col min="19" max="19" width="7" style="72" bestFit="1" customWidth="1"/>
    <col min="20" max="23" width="2.7109375" style="71" customWidth="1"/>
    <col min="24" max="24" width="7" style="71" customWidth="1"/>
    <col min="25" max="25" width="6.7109375" style="71" customWidth="1"/>
    <col min="26" max="26" width="6.5703125" style="71" bestFit="1" customWidth="1"/>
    <col min="27" max="27" width="5.28515625" style="71" customWidth="1"/>
    <col min="28" max="28" width="5.5703125" style="71" bestFit="1" customWidth="1"/>
    <col min="29" max="29" width="9.140625" style="72"/>
    <col min="30" max="33" width="9.140625" style="71" customWidth="1"/>
    <col min="34" max="34" width="15" style="71" customWidth="1"/>
    <col min="35" max="35" width="9.140625" style="71" customWidth="1"/>
    <col min="36" max="36" width="9.140625" style="72"/>
    <col min="37" max="37" width="7.28515625" style="71" bestFit="1" customWidth="1"/>
    <col min="38" max="38" width="13.140625" style="72" bestFit="1" customWidth="1"/>
    <col min="39" max="39" width="17.85546875" style="71" bestFit="1" customWidth="1"/>
    <col min="40" max="40" width="13.5703125" style="71" customWidth="1"/>
    <col min="41" max="16384" width="9.140625" style="71"/>
  </cols>
  <sheetData>
    <row r="1" spans="1:41" x14ac:dyDescent="0.25">
      <c r="A1" s="67" t="s">
        <v>6670</v>
      </c>
      <c r="B1" s="68" t="s">
        <v>6671</v>
      </c>
      <c r="C1" s="68" t="s">
        <v>6672</v>
      </c>
      <c r="D1" s="69" t="s">
        <v>6673</v>
      </c>
      <c r="E1" s="69" t="s">
        <v>6674</v>
      </c>
      <c r="F1" s="69" t="s">
        <v>710</v>
      </c>
      <c r="G1" s="69" t="s">
        <v>1398</v>
      </c>
      <c r="H1" s="69" t="s">
        <v>2</v>
      </c>
      <c r="I1" s="69" t="s">
        <v>686</v>
      </c>
      <c r="J1" s="69" t="s">
        <v>6675</v>
      </c>
      <c r="K1" s="69" t="s">
        <v>6676</v>
      </c>
      <c r="L1" s="70" t="s">
        <v>6677</v>
      </c>
      <c r="AD1"/>
      <c r="AE1"/>
      <c r="AF1"/>
      <c r="AG1"/>
      <c r="AH1"/>
      <c r="AI1"/>
    </row>
    <row r="2" spans="1:41" ht="15.75" thickBot="1" x14ac:dyDescent="0.3">
      <c r="A2" s="113">
        <v>112360</v>
      </c>
      <c r="B2" s="74">
        <f>VLOOKUP(A2,Vask04!$D$3:$Q$351,14,FALSE)</f>
        <v>390018572</v>
      </c>
      <c r="C2" s="74">
        <v>15</v>
      </c>
      <c r="D2" s="73" t="s">
        <v>642</v>
      </c>
      <c r="E2" s="73" t="s">
        <v>755</v>
      </c>
      <c r="F2" s="73" t="s">
        <v>756</v>
      </c>
      <c r="G2" s="73">
        <v>3019</v>
      </c>
      <c r="H2" s="73" t="s">
        <v>605</v>
      </c>
      <c r="I2" s="75">
        <v>250.95000000000002</v>
      </c>
      <c r="J2" s="76">
        <v>1</v>
      </c>
      <c r="K2" s="76">
        <v>1</v>
      </c>
      <c r="L2" s="76">
        <v>1</v>
      </c>
      <c r="AL2" s="77">
        <v>4.1666666666666664E-2</v>
      </c>
    </row>
    <row r="3" spans="1:41" ht="15.75" thickBot="1" x14ac:dyDescent="0.3">
      <c r="A3" s="113">
        <v>112375</v>
      </c>
      <c r="B3" s="74">
        <f>VLOOKUP(A3,Vask04!$D$3:$Q$351,14,FALSE)</f>
        <v>390018625</v>
      </c>
      <c r="C3" s="74">
        <v>31</v>
      </c>
      <c r="D3" s="73" t="s">
        <v>606</v>
      </c>
      <c r="E3" s="73" t="s">
        <v>880</v>
      </c>
      <c r="F3" s="73">
        <v>0</v>
      </c>
      <c r="G3" s="73">
        <v>3043</v>
      </c>
      <c r="H3" s="73" t="s">
        <v>605</v>
      </c>
      <c r="I3" s="78">
        <v>535.03</v>
      </c>
      <c r="J3" s="76">
        <v>1</v>
      </c>
      <c r="K3" s="76">
        <v>1</v>
      </c>
      <c r="L3" s="76">
        <v>2</v>
      </c>
    </row>
    <row r="4" spans="1:41" ht="15.75" thickBot="1" x14ac:dyDescent="0.3">
      <c r="A4" s="113">
        <v>1928</v>
      </c>
      <c r="B4" s="74">
        <f>VLOOKUP(A4,Vask04!$D$3:$Q$351,14,FALSE)</f>
        <v>390018577</v>
      </c>
      <c r="C4" s="74">
        <v>12</v>
      </c>
      <c r="D4" s="73" t="s">
        <v>647</v>
      </c>
      <c r="E4" s="73" t="s">
        <v>2335</v>
      </c>
      <c r="F4" s="73">
        <v>0</v>
      </c>
      <c r="G4" s="73">
        <v>3080</v>
      </c>
      <c r="H4" s="73" t="s">
        <v>646</v>
      </c>
      <c r="I4" s="78">
        <v>203.23000000000002</v>
      </c>
      <c r="J4" s="76">
        <v>1</v>
      </c>
      <c r="K4" s="76">
        <v>1</v>
      </c>
      <c r="L4" s="76">
        <v>3</v>
      </c>
    </row>
    <row r="5" spans="1:41" ht="15.75" thickBot="1" x14ac:dyDescent="0.3">
      <c r="A5" s="113">
        <v>30734</v>
      </c>
      <c r="B5" s="74">
        <f>VLOOKUP(A5,Vask04!$D$3:$Q$351,14,FALSE)</f>
        <v>390018534</v>
      </c>
      <c r="C5" s="74">
        <v>17</v>
      </c>
      <c r="D5" s="73" t="s">
        <v>150</v>
      </c>
      <c r="E5" s="73" t="s">
        <v>897</v>
      </c>
      <c r="F5" s="73" t="s">
        <v>898</v>
      </c>
      <c r="G5" s="73">
        <v>3187</v>
      </c>
      <c r="H5" s="73" t="s">
        <v>149</v>
      </c>
      <c r="I5" s="78">
        <v>292.61</v>
      </c>
      <c r="J5" s="76">
        <v>1</v>
      </c>
      <c r="K5" s="76">
        <v>1</v>
      </c>
      <c r="L5" s="76">
        <v>5</v>
      </c>
    </row>
    <row r="6" spans="1:41" ht="15.75" thickBot="1" x14ac:dyDescent="0.3">
      <c r="A6" s="113">
        <v>106727</v>
      </c>
      <c r="B6" s="74">
        <f>VLOOKUP(A6,Vask04!$D$3:$Q$351,14,FALSE)</f>
        <v>390018321</v>
      </c>
      <c r="C6" s="74">
        <v>10</v>
      </c>
      <c r="D6" s="73" t="s">
        <v>411</v>
      </c>
      <c r="E6" s="73" t="s">
        <v>891</v>
      </c>
      <c r="F6" s="73">
        <v>0</v>
      </c>
      <c r="G6" s="73">
        <v>3116</v>
      </c>
      <c r="H6" s="73" t="s">
        <v>24</v>
      </c>
      <c r="I6" s="78">
        <v>167.3</v>
      </c>
      <c r="J6" s="76">
        <v>1</v>
      </c>
      <c r="K6" s="76">
        <v>1</v>
      </c>
      <c r="L6" s="76">
        <v>6</v>
      </c>
    </row>
    <row r="7" spans="1:41" ht="15.75" thickBot="1" x14ac:dyDescent="0.3">
      <c r="A7" s="113">
        <v>112353</v>
      </c>
      <c r="B7" s="74">
        <f>VLOOKUP(A7,Vask04!$D$3:$Q$351,14,FALSE)</f>
        <v>390018306</v>
      </c>
      <c r="C7" s="74">
        <v>19</v>
      </c>
      <c r="D7" s="73" t="s">
        <v>591</v>
      </c>
      <c r="E7" s="73" t="s">
        <v>890</v>
      </c>
      <c r="F7" s="73">
        <v>0</v>
      </c>
      <c r="G7" s="73">
        <v>3112</v>
      </c>
      <c r="H7" s="73" t="s">
        <v>24</v>
      </c>
      <c r="I7" s="78">
        <v>326.07</v>
      </c>
      <c r="J7" s="76">
        <v>1</v>
      </c>
      <c r="K7" s="76">
        <v>1</v>
      </c>
      <c r="L7" s="76">
        <v>7</v>
      </c>
      <c r="Q7" s="133" t="s">
        <v>686</v>
      </c>
      <c r="R7" s="133"/>
      <c r="S7" s="133"/>
      <c r="T7" s="133"/>
      <c r="U7" s="133"/>
      <c r="V7" s="133"/>
    </row>
    <row r="8" spans="1:41" ht="15.75" thickBot="1" x14ac:dyDescent="0.3">
      <c r="A8" s="113">
        <v>29314</v>
      </c>
      <c r="B8" s="74">
        <f>VLOOKUP(A8,Vask04!$D$3:$Q$351,14,FALSE)</f>
        <v>390018589</v>
      </c>
      <c r="C8" s="74">
        <v>13</v>
      </c>
      <c r="D8" s="73" t="s">
        <v>449</v>
      </c>
      <c r="E8" s="73" t="s">
        <v>892</v>
      </c>
      <c r="F8" s="73">
        <v>0</v>
      </c>
      <c r="G8" s="73">
        <v>3140</v>
      </c>
      <c r="H8" s="73" t="s">
        <v>893</v>
      </c>
      <c r="I8" s="78">
        <v>219.96</v>
      </c>
      <c r="J8" s="76">
        <v>1</v>
      </c>
      <c r="K8" s="76">
        <v>1</v>
      </c>
      <c r="L8" s="76">
        <v>8</v>
      </c>
      <c r="P8" s="79"/>
      <c r="Q8" s="80" t="s">
        <v>6678</v>
      </c>
      <c r="R8" s="80" t="s">
        <v>6679</v>
      </c>
      <c r="S8" s="80" t="s">
        <v>6680</v>
      </c>
      <c r="T8" s="81" t="s">
        <v>6681</v>
      </c>
      <c r="U8" s="81" t="s">
        <v>6682</v>
      </c>
      <c r="V8" s="81" t="s">
        <v>6683</v>
      </c>
      <c r="W8" s="79"/>
      <c r="X8" s="81" t="s">
        <v>6684</v>
      </c>
      <c r="Y8" s="81" t="s">
        <v>6685</v>
      </c>
      <c r="Z8" s="81" t="s">
        <v>6686</v>
      </c>
      <c r="AA8" s="81" t="s">
        <v>6687</v>
      </c>
      <c r="AB8" s="81" t="s">
        <v>6688</v>
      </c>
      <c r="AC8" s="80" t="s">
        <v>6689</v>
      </c>
      <c r="AD8" s="117" t="s">
        <v>6717</v>
      </c>
      <c r="AE8" s="118" t="s">
        <v>6718</v>
      </c>
      <c r="AF8" s="118" t="s">
        <v>6719</v>
      </c>
      <c r="AG8" s="115" t="s">
        <v>6720</v>
      </c>
      <c r="AH8" s="119" t="s">
        <v>6721</v>
      </c>
      <c r="AJ8" s="80" t="s">
        <v>6690</v>
      </c>
      <c r="AK8" s="81" t="s">
        <v>6691</v>
      </c>
      <c r="AL8" s="80" t="s">
        <v>6692</v>
      </c>
      <c r="AM8" s="81" t="s">
        <v>6693</v>
      </c>
      <c r="AN8" s="81" t="s">
        <v>6694</v>
      </c>
      <c r="AO8" s="81" t="s">
        <v>6695</v>
      </c>
    </row>
    <row r="9" spans="1:41" ht="15.75" thickBot="1" x14ac:dyDescent="0.3">
      <c r="A9" s="113">
        <v>31435</v>
      </c>
      <c r="B9" s="74">
        <f>VLOOKUP(A9,Vask04!$D$3:$Q$351,14,FALSE)</f>
        <v>390018592</v>
      </c>
      <c r="C9" s="74">
        <v>22</v>
      </c>
      <c r="D9" s="73" t="s">
        <v>160</v>
      </c>
      <c r="E9" s="73" t="s">
        <v>899</v>
      </c>
      <c r="F9" s="73" t="s">
        <v>900</v>
      </c>
      <c r="G9" s="73">
        <v>3211</v>
      </c>
      <c r="H9" s="73" t="s">
        <v>159</v>
      </c>
      <c r="I9" s="78">
        <v>356.69</v>
      </c>
      <c r="J9" s="76">
        <v>1</v>
      </c>
      <c r="K9" s="76">
        <v>1</v>
      </c>
      <c r="L9" s="76">
        <v>9</v>
      </c>
      <c r="P9" s="81" t="s">
        <v>6696</v>
      </c>
      <c r="Q9" s="82">
        <f>SUMIFS(I2:I291,J2:J291,RIGHT(P9,(LEN(P9))-5),K2:K291,RIGHT($Q$8,(LEN($Q$8)-5)))</f>
        <v>3460.3500000000004</v>
      </c>
      <c r="R9" s="82">
        <f t="shared" ref="R9:R28" si="0">SUMIFS(I2:I291,J2:J291,RIGHT(P9,(LEN(P9))-5),K2:K291,RIGHT($R$8,(LEN($R$8)-5)))</f>
        <v>0</v>
      </c>
      <c r="S9" s="82">
        <f t="shared" ref="S9:S28" si="1">SUMIFS(I2:I291,J2:J291,RIGHT(P9,(LEN(P9))-5),K2:K291,RIGHT($S$8,(LEN($S$8)-5)))</f>
        <v>0</v>
      </c>
      <c r="T9" s="83">
        <f t="shared" ref="T9:T28" si="2">SUMIFS(I2:I291,J2:J291,RIGHT(P9,(LEN(P9))-5),K2:K291,RIGHT($T$8,(LEN($T$8)-5)))</f>
        <v>0</v>
      </c>
      <c r="U9" s="83">
        <f t="shared" ref="U9:U28" si="3">SUMIFS(I2:I291,J2:J291,RIGHT(P9,(LEN(P9))-5),K2:K291,RIGHT($U$8,(LEN($U$8)-5)))</f>
        <v>0</v>
      </c>
      <c r="V9" s="83">
        <f t="shared" ref="V9:V28" si="4">SUMIFS(I2:I291,J2:J291,RIGHT(P9,(LEN(P9))-5),K2:K291,RIGHT($V$8,(LEN($V$8)-5)))</f>
        <v>0</v>
      </c>
      <c r="W9" s="79"/>
      <c r="X9" s="84">
        <v>0.30208333333333331</v>
      </c>
      <c r="Y9" s="84">
        <v>0.60416666666666663</v>
      </c>
      <c r="Z9" s="84">
        <f>Y9-X9</f>
        <v>0.30208333333333331</v>
      </c>
      <c r="AA9" s="79">
        <v>226.5</v>
      </c>
      <c r="AB9" s="85"/>
      <c r="AC9" s="86">
        <v>1215</v>
      </c>
      <c r="AD9" s="71">
        <v>2800</v>
      </c>
      <c r="AE9" s="71" t="s">
        <v>6722</v>
      </c>
      <c r="AF9" s="71" t="s">
        <v>6723</v>
      </c>
      <c r="AG9" s="71" t="s">
        <v>6724</v>
      </c>
      <c r="AH9" s="71" t="s">
        <v>6722</v>
      </c>
      <c r="AJ9" s="86">
        <v>41</v>
      </c>
      <c r="AK9" s="87">
        <v>43746</v>
      </c>
      <c r="AL9" s="88">
        <f t="shared" ref="AL9:AL24" si="5">X9-$AL$2</f>
        <v>0.26041666666666663</v>
      </c>
      <c r="AM9" s="79"/>
      <c r="AN9" s="79"/>
      <c r="AO9" s="79"/>
    </row>
    <row r="10" spans="1:41" ht="15.75" thickBot="1" x14ac:dyDescent="0.3">
      <c r="A10" s="113">
        <v>112354</v>
      </c>
      <c r="B10" s="74">
        <f>VLOOKUP(A10,Vask04!$D$3:$Q$351,14,FALSE)</f>
        <v>390018612</v>
      </c>
      <c r="C10" s="74">
        <v>23</v>
      </c>
      <c r="D10" s="73" t="s">
        <v>593</v>
      </c>
      <c r="E10" s="73" t="s">
        <v>901</v>
      </c>
      <c r="F10" s="73">
        <v>0</v>
      </c>
      <c r="G10" s="73">
        <v>3274</v>
      </c>
      <c r="H10" s="73" t="s">
        <v>592</v>
      </c>
      <c r="I10" s="78">
        <v>387.26</v>
      </c>
      <c r="J10" s="76">
        <v>1</v>
      </c>
      <c r="K10" s="76">
        <v>1</v>
      </c>
      <c r="L10" s="76">
        <v>10</v>
      </c>
      <c r="P10" s="81" t="s">
        <v>6697</v>
      </c>
      <c r="Q10" s="82">
        <f>SUMIFS(I2:I292,J2:J292,RIGHT(P10,(LEN(P10))-5),K2:K292,RIGHT($Q$8,(LEN($Q$8)-5)))</f>
        <v>342.15</v>
      </c>
      <c r="R10" s="82">
        <f t="shared" si="0"/>
        <v>0</v>
      </c>
      <c r="S10" s="82">
        <f t="shared" si="1"/>
        <v>0</v>
      </c>
      <c r="T10" s="83">
        <f t="shared" si="2"/>
        <v>0</v>
      </c>
      <c r="U10" s="83">
        <f t="shared" si="3"/>
        <v>0</v>
      </c>
      <c r="V10" s="83">
        <f t="shared" si="4"/>
        <v>0</v>
      </c>
      <c r="W10" s="79"/>
      <c r="X10" s="84">
        <v>0.25</v>
      </c>
      <c r="Y10" s="84">
        <v>0.625</v>
      </c>
      <c r="Z10" s="84">
        <f t="shared" ref="Z10:Z24" si="6">Y10-X10</f>
        <v>0.375</v>
      </c>
      <c r="AA10" s="79">
        <v>478</v>
      </c>
      <c r="AB10" s="85"/>
      <c r="AC10" s="86">
        <v>1230</v>
      </c>
      <c r="AD10" s="71">
        <v>2801</v>
      </c>
      <c r="AE10" s="71" t="s">
        <v>6723</v>
      </c>
      <c r="AF10" s="71" t="s">
        <v>6723</v>
      </c>
      <c r="AG10" s="71">
        <v>6</v>
      </c>
      <c r="AH10" s="71" t="s">
        <v>6723</v>
      </c>
      <c r="AJ10" s="86">
        <v>41</v>
      </c>
      <c r="AK10" s="87">
        <v>43746</v>
      </c>
      <c r="AL10" s="88">
        <f t="shared" si="5"/>
        <v>0.20833333333333334</v>
      </c>
      <c r="AM10" s="79"/>
      <c r="AN10" s="79"/>
      <c r="AO10" s="79"/>
    </row>
    <row r="11" spans="1:41" ht="15.75" thickBot="1" x14ac:dyDescent="0.3">
      <c r="A11" s="113">
        <v>31302</v>
      </c>
      <c r="B11" s="74">
        <f>VLOOKUP(A11,Vask04!$D$3:$Q$351,14,FALSE)</f>
        <v>390018428</v>
      </c>
      <c r="C11" s="74">
        <v>15</v>
      </c>
      <c r="D11" s="73" t="s">
        <v>156</v>
      </c>
      <c r="E11" s="73" t="s">
        <v>952</v>
      </c>
      <c r="F11" s="73" t="s">
        <v>953</v>
      </c>
      <c r="G11" s="73">
        <v>3915</v>
      </c>
      <c r="H11" s="73" t="s">
        <v>155</v>
      </c>
      <c r="I11" s="78">
        <v>253.42000000000002</v>
      </c>
      <c r="J11" s="76">
        <v>1</v>
      </c>
      <c r="K11" s="76">
        <v>1</v>
      </c>
      <c r="L11" s="76">
        <v>11</v>
      </c>
      <c r="P11" s="81" t="s">
        <v>6698</v>
      </c>
      <c r="Q11" s="82">
        <f>SUMIFS(I2:I293,J2:J293,RIGHT(P11,(LEN(P11))-5),K2:K293,RIGHT($Q$8,(LEN($Q$8)-5)))</f>
        <v>422.78</v>
      </c>
      <c r="R11" s="82">
        <f t="shared" si="0"/>
        <v>0</v>
      </c>
      <c r="S11" s="82">
        <f t="shared" si="1"/>
        <v>0</v>
      </c>
      <c r="T11" s="83">
        <f t="shared" si="2"/>
        <v>0</v>
      </c>
      <c r="U11" s="83">
        <f t="shared" si="3"/>
        <v>0</v>
      </c>
      <c r="V11" s="83">
        <f t="shared" si="4"/>
        <v>0</v>
      </c>
      <c r="W11" s="79"/>
      <c r="X11" s="84">
        <v>0.25</v>
      </c>
      <c r="Y11" s="84">
        <v>0.61458333333333337</v>
      </c>
      <c r="Z11" s="84">
        <f t="shared" si="6"/>
        <v>0.36458333333333337</v>
      </c>
      <c r="AA11" s="79">
        <v>468</v>
      </c>
      <c r="AB11" s="85"/>
      <c r="AC11" s="86">
        <v>1212</v>
      </c>
      <c r="AD11" s="71">
        <v>2802</v>
      </c>
      <c r="AE11" s="71" t="s">
        <v>6723</v>
      </c>
      <c r="AF11" s="71" t="s">
        <v>6723</v>
      </c>
      <c r="AG11" s="71">
        <v>17</v>
      </c>
      <c r="AH11" s="71" t="s">
        <v>6723</v>
      </c>
      <c r="AJ11" s="86">
        <v>41</v>
      </c>
      <c r="AK11" s="87">
        <v>43746</v>
      </c>
      <c r="AL11" s="88">
        <f t="shared" si="5"/>
        <v>0.20833333333333334</v>
      </c>
      <c r="AM11" s="79"/>
      <c r="AN11" s="79"/>
      <c r="AO11" s="79"/>
    </row>
    <row r="12" spans="1:41" ht="15.75" thickBot="1" x14ac:dyDescent="0.3">
      <c r="A12" s="113">
        <v>12203</v>
      </c>
      <c r="B12" s="74">
        <f>VLOOKUP(A12,Vask04!$D$3:$Q$351,14,FALSE)</f>
        <v>390018571</v>
      </c>
      <c r="C12" s="74">
        <v>21</v>
      </c>
      <c r="D12" s="73" t="s">
        <v>64</v>
      </c>
      <c r="E12" s="73" t="s">
        <v>937</v>
      </c>
      <c r="F12" s="73" t="s">
        <v>938</v>
      </c>
      <c r="G12" s="73">
        <v>3730</v>
      </c>
      <c r="H12" s="73" t="s">
        <v>63</v>
      </c>
      <c r="I12" s="78">
        <v>350.71999999999997</v>
      </c>
      <c r="J12" s="76">
        <v>1</v>
      </c>
      <c r="K12" s="76">
        <v>1</v>
      </c>
      <c r="L12" s="76">
        <v>12</v>
      </c>
      <c r="P12" s="81" t="s">
        <v>6699</v>
      </c>
      <c r="Q12" s="82">
        <f t="shared" ref="Q12:Q28" si="7">SUMIFS(I5:I294,J5:J294,RIGHT(P12,(LEN(P12))-5),K5:K294,RIGHT($Q$8,(LEN($Q$8)-5)))</f>
        <v>404.52000000000004</v>
      </c>
      <c r="R12" s="82">
        <f t="shared" si="0"/>
        <v>406.79</v>
      </c>
      <c r="S12" s="82">
        <f t="shared" si="1"/>
        <v>0</v>
      </c>
      <c r="T12" s="83">
        <f t="shared" si="2"/>
        <v>0</v>
      </c>
      <c r="U12" s="83">
        <f t="shared" si="3"/>
        <v>0</v>
      </c>
      <c r="V12" s="83">
        <f t="shared" si="4"/>
        <v>0</v>
      </c>
      <c r="W12" s="79"/>
      <c r="X12" s="84">
        <v>0.30208333333333331</v>
      </c>
      <c r="Y12" s="84">
        <v>0.58333333333333337</v>
      </c>
      <c r="Z12" s="84">
        <f t="shared" si="6"/>
        <v>0.28125000000000006</v>
      </c>
      <c r="AA12" s="79">
        <v>344</v>
      </c>
      <c r="AB12" s="85"/>
      <c r="AC12" s="89">
        <v>1230</v>
      </c>
      <c r="AD12" s="71">
        <v>2808</v>
      </c>
      <c r="AE12" s="71" t="s">
        <v>6723</v>
      </c>
      <c r="AF12" s="71" t="s">
        <v>6723</v>
      </c>
      <c r="AG12" s="71">
        <v>13</v>
      </c>
      <c r="AH12" s="71" t="s">
        <v>6723</v>
      </c>
      <c r="AJ12" s="89">
        <v>41</v>
      </c>
      <c r="AK12" s="90">
        <v>43747</v>
      </c>
      <c r="AL12" s="88">
        <f t="shared" si="5"/>
        <v>0.26041666666666663</v>
      </c>
      <c r="AM12" s="79"/>
      <c r="AN12" s="79"/>
      <c r="AO12" s="79"/>
    </row>
    <row r="13" spans="1:41" ht="15.75" thickBot="1" x14ac:dyDescent="0.3">
      <c r="A13" s="113">
        <v>112364</v>
      </c>
      <c r="B13" s="74">
        <f>VLOOKUP(A13,Vask04!$D$3:$Q$351,14,FALSE)</f>
        <v>390018388</v>
      </c>
      <c r="C13" s="74">
        <v>7</v>
      </c>
      <c r="D13" s="73" t="s">
        <v>599</v>
      </c>
      <c r="E13" s="73" t="s">
        <v>934</v>
      </c>
      <c r="F13" s="73" t="s">
        <v>935</v>
      </c>
      <c r="G13" s="73">
        <v>3710</v>
      </c>
      <c r="H13" s="73" t="s">
        <v>63</v>
      </c>
      <c r="I13" s="78">
        <v>117.11</v>
      </c>
      <c r="J13" s="76">
        <v>1</v>
      </c>
      <c r="K13" s="76">
        <v>1</v>
      </c>
      <c r="L13" s="76">
        <v>13</v>
      </c>
      <c r="P13" s="81" t="s">
        <v>6700</v>
      </c>
      <c r="Q13" s="82">
        <f t="shared" si="7"/>
        <v>401.72</v>
      </c>
      <c r="R13" s="82">
        <f t="shared" si="0"/>
        <v>418.41</v>
      </c>
      <c r="S13" s="82">
        <f t="shared" si="1"/>
        <v>406.50999999999993</v>
      </c>
      <c r="T13" s="83">
        <f t="shared" si="2"/>
        <v>0</v>
      </c>
      <c r="U13" s="83">
        <f t="shared" si="3"/>
        <v>0</v>
      </c>
      <c r="V13" s="83">
        <f t="shared" si="4"/>
        <v>0</v>
      </c>
      <c r="W13" s="79"/>
      <c r="X13" s="84">
        <v>0.30208333333333331</v>
      </c>
      <c r="Y13" s="84">
        <v>0.57291666666666663</v>
      </c>
      <c r="Z13" s="84">
        <f t="shared" si="6"/>
        <v>0.27083333333333331</v>
      </c>
      <c r="AA13" s="79">
        <v>277</v>
      </c>
      <c r="AB13" s="85"/>
      <c r="AC13" s="89">
        <v>1212</v>
      </c>
      <c r="AD13" s="71">
        <v>2809</v>
      </c>
      <c r="AE13" s="71" t="s">
        <v>6723</v>
      </c>
      <c r="AF13" s="71" t="s">
        <v>6723</v>
      </c>
      <c r="AG13" s="71">
        <v>30</v>
      </c>
      <c r="AH13" s="71" t="s">
        <v>6723</v>
      </c>
      <c r="AJ13" s="89">
        <v>41</v>
      </c>
      <c r="AK13" s="90">
        <v>43747</v>
      </c>
      <c r="AL13" s="88">
        <f t="shared" si="5"/>
        <v>0.26041666666666663</v>
      </c>
      <c r="AM13" s="79"/>
      <c r="AN13" s="79"/>
      <c r="AO13" s="79"/>
    </row>
    <row r="14" spans="1:41" ht="15.75" thickBot="1" x14ac:dyDescent="0.3">
      <c r="A14" s="114">
        <v>103766</v>
      </c>
      <c r="B14" s="74">
        <f>VLOOKUP(A14,Vask04!$D$3:$Q$351,14,FALSE)</f>
        <v>390018304</v>
      </c>
      <c r="C14" s="91">
        <v>2</v>
      </c>
      <c r="D14" s="79" t="s">
        <v>635</v>
      </c>
      <c r="E14" s="79" t="s">
        <v>928</v>
      </c>
      <c r="F14" s="79" t="s">
        <v>929</v>
      </c>
      <c r="G14" s="79">
        <v>3630</v>
      </c>
      <c r="H14" s="79" t="s">
        <v>634</v>
      </c>
      <c r="I14" s="92">
        <v>22.09</v>
      </c>
      <c r="J14" s="93">
        <v>2</v>
      </c>
      <c r="K14" s="93">
        <v>1</v>
      </c>
      <c r="L14" s="93">
        <v>1</v>
      </c>
      <c r="P14" s="81" t="s">
        <v>6701</v>
      </c>
      <c r="Q14" s="82">
        <f t="shared" si="7"/>
        <v>3258.53</v>
      </c>
      <c r="R14" s="82">
        <f t="shared" si="0"/>
        <v>0</v>
      </c>
      <c r="S14" s="82">
        <f t="shared" si="1"/>
        <v>0</v>
      </c>
      <c r="T14" s="83">
        <f t="shared" si="2"/>
        <v>0</v>
      </c>
      <c r="U14" s="83">
        <f t="shared" si="3"/>
        <v>0</v>
      </c>
      <c r="V14" s="83">
        <f t="shared" si="4"/>
        <v>0</v>
      </c>
      <c r="W14" s="79"/>
      <c r="X14" s="84">
        <v>0.3125</v>
      </c>
      <c r="Y14" s="84">
        <v>0.625</v>
      </c>
      <c r="Z14" s="84">
        <f t="shared" si="6"/>
        <v>0.3125</v>
      </c>
      <c r="AA14" s="79">
        <v>208.5</v>
      </c>
      <c r="AB14" s="85"/>
      <c r="AC14" s="94">
        <v>1215</v>
      </c>
      <c r="AD14" s="71">
        <v>2810</v>
      </c>
      <c r="AE14" s="71" t="s">
        <v>6723</v>
      </c>
      <c r="AF14" s="71" t="s">
        <v>6723</v>
      </c>
      <c r="AG14" s="71" t="s">
        <v>6724</v>
      </c>
      <c r="AH14" s="71" t="s">
        <v>6723</v>
      </c>
      <c r="AJ14" s="94">
        <v>41</v>
      </c>
      <c r="AK14" s="95">
        <v>43748</v>
      </c>
      <c r="AL14" s="88">
        <f t="shared" si="5"/>
        <v>0.27083333333333331</v>
      </c>
      <c r="AM14" s="79"/>
      <c r="AN14" s="79"/>
      <c r="AO14" s="79"/>
    </row>
    <row r="15" spans="1:41" ht="15.75" thickBot="1" x14ac:dyDescent="0.3">
      <c r="A15" s="114">
        <v>112379</v>
      </c>
      <c r="B15" s="74">
        <f>VLOOKUP(A15,Vask04!$D$3:$Q$351,14,FALSE)</f>
        <v>390018487</v>
      </c>
      <c r="C15" s="91">
        <v>3</v>
      </c>
      <c r="D15" s="79" t="s">
        <v>610</v>
      </c>
      <c r="E15" s="79" t="s">
        <v>930</v>
      </c>
      <c r="F15" s="79" t="s">
        <v>752</v>
      </c>
      <c r="G15" s="79">
        <v>3660</v>
      </c>
      <c r="H15" s="79" t="s">
        <v>609</v>
      </c>
      <c r="I15" s="92">
        <v>50.19</v>
      </c>
      <c r="J15" s="93">
        <v>2</v>
      </c>
      <c r="K15" s="93">
        <v>1</v>
      </c>
      <c r="L15" s="93">
        <v>2</v>
      </c>
      <c r="P15" s="81" t="s">
        <v>6702</v>
      </c>
      <c r="Q15" s="82">
        <f t="shared" si="7"/>
        <v>350.16</v>
      </c>
      <c r="R15" s="82">
        <f t="shared" si="0"/>
        <v>200.43</v>
      </c>
      <c r="S15" s="82">
        <f t="shared" si="1"/>
        <v>394.77000000000004</v>
      </c>
      <c r="T15" s="83">
        <f t="shared" si="2"/>
        <v>0</v>
      </c>
      <c r="U15" s="83">
        <f t="shared" si="3"/>
        <v>0</v>
      </c>
      <c r="V15" s="83">
        <f t="shared" si="4"/>
        <v>0</v>
      </c>
      <c r="W15" s="79"/>
      <c r="X15" s="84">
        <v>0.32291666666666669</v>
      </c>
      <c r="Y15" s="84">
        <v>0.60416666666666663</v>
      </c>
      <c r="Z15" s="84">
        <f t="shared" si="6"/>
        <v>0.28124999999999994</v>
      </c>
      <c r="AA15" s="79">
        <v>278</v>
      </c>
      <c r="AB15" s="85"/>
      <c r="AC15" s="94">
        <v>1202</v>
      </c>
      <c r="AD15" s="71">
        <v>2811</v>
      </c>
      <c r="AE15" s="71" t="s">
        <v>6723</v>
      </c>
      <c r="AF15" s="71" t="s">
        <v>6723</v>
      </c>
      <c r="AG15" s="71">
        <v>5</v>
      </c>
      <c r="AH15" s="71" t="s">
        <v>6723</v>
      </c>
      <c r="AJ15" s="94">
        <v>41</v>
      </c>
      <c r="AK15" s="95">
        <v>10</v>
      </c>
      <c r="AL15" s="88">
        <f t="shared" si="5"/>
        <v>0.28125</v>
      </c>
      <c r="AM15" s="79"/>
      <c r="AN15" s="79"/>
      <c r="AO15" s="79"/>
    </row>
    <row r="16" spans="1:41" ht="15.75" thickBot="1" x14ac:dyDescent="0.3">
      <c r="A16" s="114">
        <v>8938</v>
      </c>
      <c r="B16" s="74">
        <f>VLOOKUP(A16,Vask04!$D$3:$Q$351,14,FALSE)</f>
        <v>390018455</v>
      </c>
      <c r="C16" s="91">
        <v>3</v>
      </c>
      <c r="D16" s="79" t="s">
        <v>319</v>
      </c>
      <c r="E16" s="79" t="s">
        <v>951</v>
      </c>
      <c r="F16" s="79">
        <v>0</v>
      </c>
      <c r="G16" s="79">
        <v>3890</v>
      </c>
      <c r="H16" s="79" t="s">
        <v>318</v>
      </c>
      <c r="I16" s="92">
        <v>38.82</v>
      </c>
      <c r="J16" s="93">
        <v>2</v>
      </c>
      <c r="K16" s="93">
        <v>1</v>
      </c>
      <c r="L16" s="93">
        <v>3</v>
      </c>
      <c r="P16" s="81" t="s">
        <v>6703</v>
      </c>
      <c r="Q16" s="82">
        <f t="shared" si="7"/>
        <v>1808.24</v>
      </c>
      <c r="R16" s="82">
        <f t="shared" si="0"/>
        <v>0</v>
      </c>
      <c r="S16" s="82">
        <f t="shared" si="1"/>
        <v>0</v>
      </c>
      <c r="T16" s="83">
        <f t="shared" si="2"/>
        <v>0</v>
      </c>
      <c r="U16" s="83">
        <f t="shared" si="3"/>
        <v>0</v>
      </c>
      <c r="V16" s="83">
        <f t="shared" si="4"/>
        <v>0</v>
      </c>
      <c r="W16" s="79"/>
      <c r="X16" s="84">
        <v>0.30208333333333331</v>
      </c>
      <c r="Y16" s="84">
        <v>0.625</v>
      </c>
      <c r="Z16" s="84">
        <f t="shared" si="6"/>
        <v>0.32291666666666669</v>
      </c>
      <c r="AA16" s="79">
        <v>299</v>
      </c>
      <c r="AB16" s="85"/>
      <c r="AC16" s="86">
        <v>1202</v>
      </c>
      <c r="AD16" s="120">
        <v>2844</v>
      </c>
      <c r="AE16" s="71" t="s">
        <v>6723</v>
      </c>
      <c r="AF16" s="71" t="s">
        <v>6723</v>
      </c>
      <c r="AG16" s="120" t="s">
        <v>6724</v>
      </c>
      <c r="AH16" s="121" t="s">
        <v>6723</v>
      </c>
      <c r="AJ16" s="86">
        <v>41</v>
      </c>
      <c r="AK16" s="87">
        <v>43746</v>
      </c>
      <c r="AL16" s="88">
        <f t="shared" si="5"/>
        <v>0.26041666666666663</v>
      </c>
      <c r="AM16" s="79"/>
      <c r="AN16" s="79"/>
      <c r="AO16" s="79"/>
    </row>
    <row r="17" spans="1:41" ht="15.75" thickBot="1" x14ac:dyDescent="0.3">
      <c r="A17" s="114">
        <v>81182</v>
      </c>
      <c r="B17" s="74">
        <f>VLOOKUP(A17,Vask04!$D$3:$Q$351,14,FALSE)</f>
        <v>390018496</v>
      </c>
      <c r="C17" s="91">
        <v>2</v>
      </c>
      <c r="D17" s="79" t="s">
        <v>323</v>
      </c>
      <c r="E17" s="79" t="s">
        <v>3490</v>
      </c>
      <c r="F17" s="79">
        <v>0</v>
      </c>
      <c r="G17" s="79">
        <v>3880</v>
      </c>
      <c r="H17" s="79" t="s">
        <v>322</v>
      </c>
      <c r="I17" s="92">
        <v>33.46</v>
      </c>
      <c r="J17" s="93">
        <v>2</v>
      </c>
      <c r="K17" s="93">
        <v>1</v>
      </c>
      <c r="L17" s="93">
        <v>4</v>
      </c>
      <c r="P17" s="81" t="s">
        <v>6704</v>
      </c>
      <c r="Q17" s="82">
        <f t="shared" si="7"/>
        <v>236.84999999999997</v>
      </c>
      <c r="R17" s="82">
        <f t="shared" si="0"/>
        <v>0</v>
      </c>
      <c r="S17" s="82">
        <f t="shared" si="1"/>
        <v>0</v>
      </c>
      <c r="T17" s="83">
        <f t="shared" si="2"/>
        <v>0</v>
      </c>
      <c r="U17" s="83">
        <f t="shared" si="3"/>
        <v>0</v>
      </c>
      <c r="V17" s="83">
        <f t="shared" si="4"/>
        <v>0</v>
      </c>
      <c r="W17" s="79"/>
      <c r="X17" s="84">
        <v>0.21875</v>
      </c>
      <c r="Y17" s="84">
        <v>0.625</v>
      </c>
      <c r="Z17" s="84">
        <f t="shared" si="6"/>
        <v>0.40625</v>
      </c>
      <c r="AA17" s="79">
        <v>622</v>
      </c>
      <c r="AB17" s="85"/>
      <c r="AC17" s="86">
        <v>1602</v>
      </c>
      <c r="AD17" s="120">
        <v>2869</v>
      </c>
      <c r="AE17" s="71" t="s">
        <v>6723</v>
      </c>
      <c r="AF17" s="71" t="s">
        <v>6723</v>
      </c>
      <c r="AG17" s="120">
        <v>10</v>
      </c>
      <c r="AH17" s="121" t="s">
        <v>6723</v>
      </c>
      <c r="AJ17" s="86">
        <v>41</v>
      </c>
      <c r="AK17" s="87">
        <v>43746</v>
      </c>
      <c r="AL17" s="88">
        <f t="shared" si="5"/>
        <v>0.17708333333333334</v>
      </c>
      <c r="AM17" s="79"/>
      <c r="AN17" s="79"/>
      <c r="AO17" s="79"/>
    </row>
    <row r="18" spans="1:41" ht="15.75" thickBot="1" x14ac:dyDescent="0.3">
      <c r="A18" s="114">
        <v>39040</v>
      </c>
      <c r="B18" s="74">
        <f>VLOOKUP(A18,Vask04!$D$3:$Q$351,14,FALSE)</f>
        <v>390018666</v>
      </c>
      <c r="C18" s="91">
        <v>3</v>
      </c>
      <c r="D18" s="79" t="s">
        <v>552</v>
      </c>
      <c r="E18" s="79" t="s">
        <v>2448</v>
      </c>
      <c r="F18" s="79">
        <v>0</v>
      </c>
      <c r="G18" s="79">
        <v>3840</v>
      </c>
      <c r="H18" s="79" t="s">
        <v>551</v>
      </c>
      <c r="I18" s="92">
        <v>38.82</v>
      </c>
      <c r="J18" s="93">
        <v>2</v>
      </c>
      <c r="K18" s="93">
        <v>1</v>
      </c>
      <c r="L18" s="93">
        <v>5</v>
      </c>
      <c r="P18" s="81" t="s">
        <v>6705</v>
      </c>
      <c r="Q18" s="82">
        <f t="shared" si="7"/>
        <v>372.87</v>
      </c>
      <c r="R18" s="82">
        <f t="shared" si="0"/>
        <v>0</v>
      </c>
      <c r="S18" s="82">
        <f t="shared" si="1"/>
        <v>0</v>
      </c>
      <c r="T18" s="83">
        <f t="shared" si="2"/>
        <v>0</v>
      </c>
      <c r="U18" s="83">
        <f t="shared" si="3"/>
        <v>0</v>
      </c>
      <c r="V18" s="83">
        <f t="shared" si="4"/>
        <v>0</v>
      </c>
      <c r="W18" s="79"/>
      <c r="X18" s="84">
        <v>0.30208333333333331</v>
      </c>
      <c r="Y18" s="84">
        <v>0.58333333333333337</v>
      </c>
      <c r="Z18" s="84">
        <f t="shared" si="6"/>
        <v>0.28125000000000006</v>
      </c>
      <c r="AA18" s="79">
        <v>365</v>
      </c>
      <c r="AB18" s="85"/>
      <c r="AC18" s="94">
        <v>1230</v>
      </c>
      <c r="AD18" s="121">
        <v>2871</v>
      </c>
      <c r="AE18" s="71" t="s">
        <v>6723</v>
      </c>
      <c r="AF18" s="71" t="s">
        <v>6723</v>
      </c>
      <c r="AG18" s="121">
        <v>28</v>
      </c>
      <c r="AH18" s="121" t="s">
        <v>6723</v>
      </c>
      <c r="AJ18" s="94">
        <v>41</v>
      </c>
      <c r="AK18" s="95">
        <v>43748</v>
      </c>
      <c r="AL18" s="88">
        <f t="shared" si="5"/>
        <v>0.26041666666666663</v>
      </c>
      <c r="AM18" s="79"/>
      <c r="AN18" s="79"/>
      <c r="AO18" s="79"/>
    </row>
    <row r="19" spans="1:41" ht="15.75" thickBot="1" x14ac:dyDescent="0.3">
      <c r="A19" s="114">
        <v>10108</v>
      </c>
      <c r="B19" s="74">
        <f>VLOOKUP(A19,Vask04!$D$3:$Q$351,14,FALSE)</f>
        <v>390018575</v>
      </c>
      <c r="C19" s="91">
        <v>1</v>
      </c>
      <c r="D19" s="79" t="s">
        <v>492</v>
      </c>
      <c r="E19" s="79" t="s">
        <v>2028</v>
      </c>
      <c r="F19" s="79">
        <v>0</v>
      </c>
      <c r="G19" s="79">
        <v>3692</v>
      </c>
      <c r="H19" s="79" t="s">
        <v>491</v>
      </c>
      <c r="I19" s="92">
        <v>16.73</v>
      </c>
      <c r="J19" s="93">
        <v>2</v>
      </c>
      <c r="K19" s="93">
        <v>1</v>
      </c>
      <c r="L19" s="93">
        <v>6</v>
      </c>
      <c r="P19" s="81" t="s">
        <v>6706</v>
      </c>
      <c r="Q19" s="82">
        <f t="shared" si="7"/>
        <v>398.04999999999995</v>
      </c>
      <c r="R19" s="82">
        <f t="shared" si="0"/>
        <v>0</v>
      </c>
      <c r="S19" s="82">
        <f t="shared" si="1"/>
        <v>0</v>
      </c>
      <c r="T19" s="83">
        <f t="shared" si="2"/>
        <v>0</v>
      </c>
      <c r="U19" s="83">
        <f t="shared" si="3"/>
        <v>0</v>
      </c>
      <c r="V19" s="83">
        <f t="shared" si="4"/>
        <v>0</v>
      </c>
      <c r="W19" s="79"/>
      <c r="X19" s="84">
        <v>0.3125</v>
      </c>
      <c r="Y19" s="84">
        <v>0.58333333333333337</v>
      </c>
      <c r="Z19" s="84">
        <f t="shared" si="6"/>
        <v>0.27083333333333337</v>
      </c>
      <c r="AA19" s="79">
        <v>313</v>
      </c>
      <c r="AB19" s="85"/>
      <c r="AC19" s="94">
        <v>1212</v>
      </c>
      <c r="AD19" s="121">
        <v>2887</v>
      </c>
      <c r="AE19" s="71" t="s">
        <v>6723</v>
      </c>
      <c r="AF19" s="71" t="s">
        <v>6723</v>
      </c>
      <c r="AG19" s="121">
        <v>25</v>
      </c>
      <c r="AH19" s="121" t="s">
        <v>6723</v>
      </c>
      <c r="AJ19" s="94">
        <v>41</v>
      </c>
      <c r="AK19" s="95">
        <v>43748</v>
      </c>
      <c r="AL19" s="88">
        <f t="shared" si="5"/>
        <v>0.27083333333333331</v>
      </c>
      <c r="AM19" s="79"/>
      <c r="AN19" s="79"/>
      <c r="AO19" s="79"/>
    </row>
    <row r="20" spans="1:41" ht="15.75" thickBot="1" x14ac:dyDescent="0.3">
      <c r="A20" s="114">
        <v>1226</v>
      </c>
      <c r="B20" s="74">
        <f>VLOOKUP(A20,Vask04!$D$3:$Q$351,14,FALSE)</f>
        <v>390018661</v>
      </c>
      <c r="C20" s="91">
        <v>8</v>
      </c>
      <c r="D20" s="79" t="s">
        <v>66</v>
      </c>
      <c r="E20" s="79" t="s">
        <v>931</v>
      </c>
      <c r="F20" s="79">
        <v>0</v>
      </c>
      <c r="G20" s="79">
        <v>3674</v>
      </c>
      <c r="H20" s="79" t="s">
        <v>65</v>
      </c>
      <c r="I20" s="92">
        <v>142.04</v>
      </c>
      <c r="J20" s="93">
        <v>2</v>
      </c>
      <c r="K20" s="93">
        <v>1</v>
      </c>
      <c r="L20" s="93">
        <v>7</v>
      </c>
      <c r="P20" s="81" t="s">
        <v>6707</v>
      </c>
      <c r="Q20" s="82">
        <f t="shared" si="7"/>
        <v>421.25</v>
      </c>
      <c r="R20" s="82">
        <f t="shared" si="0"/>
        <v>0</v>
      </c>
      <c r="S20" s="82">
        <f t="shared" si="1"/>
        <v>0</v>
      </c>
      <c r="T20" s="83">
        <f t="shared" si="2"/>
        <v>0</v>
      </c>
      <c r="U20" s="83">
        <f t="shared" si="3"/>
        <v>0</v>
      </c>
      <c r="V20" s="83">
        <f t="shared" si="4"/>
        <v>0</v>
      </c>
      <c r="W20" s="79"/>
      <c r="X20" s="84">
        <v>0.28125</v>
      </c>
      <c r="Y20" s="84">
        <v>0.5625</v>
      </c>
      <c r="Z20" s="84">
        <f t="shared" si="6"/>
        <v>0.28125</v>
      </c>
      <c r="AA20" s="79">
        <v>328</v>
      </c>
      <c r="AB20" s="85"/>
      <c r="AC20" s="94">
        <v>1211</v>
      </c>
      <c r="AD20" s="121">
        <v>2898</v>
      </c>
      <c r="AE20" s="71" t="s">
        <v>6723</v>
      </c>
      <c r="AF20" s="71" t="s">
        <v>6723</v>
      </c>
      <c r="AG20" s="121">
        <v>14</v>
      </c>
      <c r="AH20" s="121" t="s">
        <v>6723</v>
      </c>
      <c r="AJ20" s="94">
        <v>41</v>
      </c>
      <c r="AK20" s="95">
        <v>43748</v>
      </c>
      <c r="AL20" s="88">
        <f t="shared" si="5"/>
        <v>0.23958333333333334</v>
      </c>
      <c r="AM20" s="79"/>
      <c r="AN20" s="79"/>
      <c r="AO20" s="79"/>
    </row>
    <row r="21" spans="1:41" ht="15.75" thickBot="1" x14ac:dyDescent="0.3">
      <c r="A21" s="113">
        <v>112378</v>
      </c>
      <c r="B21" s="74">
        <f>VLOOKUP(A21,Vask04!$D$3:$Q$351,14,FALSE)</f>
        <v>390018420</v>
      </c>
      <c r="C21" s="74">
        <v>2</v>
      </c>
      <c r="D21" s="73" t="s">
        <v>608</v>
      </c>
      <c r="E21" s="73" t="s">
        <v>939</v>
      </c>
      <c r="F21" s="73" t="s">
        <v>752</v>
      </c>
      <c r="G21" s="73">
        <v>3748</v>
      </c>
      <c r="H21" s="73" t="s">
        <v>607</v>
      </c>
      <c r="I21" s="78">
        <v>22.09</v>
      </c>
      <c r="J21" s="76">
        <v>3</v>
      </c>
      <c r="K21" s="76">
        <v>1</v>
      </c>
      <c r="L21" s="76">
        <v>1</v>
      </c>
      <c r="P21" s="81" t="s">
        <v>6708</v>
      </c>
      <c r="Q21" s="82">
        <f t="shared" si="7"/>
        <v>275.88</v>
      </c>
      <c r="R21" s="82">
        <f t="shared" si="0"/>
        <v>399.15999999999997</v>
      </c>
      <c r="S21" s="82">
        <f t="shared" si="1"/>
        <v>0</v>
      </c>
      <c r="T21" s="83">
        <f t="shared" si="2"/>
        <v>0</v>
      </c>
      <c r="U21" s="83">
        <f t="shared" si="3"/>
        <v>0</v>
      </c>
      <c r="V21" s="83">
        <f t="shared" si="4"/>
        <v>0</v>
      </c>
      <c r="W21" s="79"/>
      <c r="X21" s="84">
        <v>0.3125</v>
      </c>
      <c r="Y21" s="84">
        <v>0.54166666666666663</v>
      </c>
      <c r="Z21" s="84">
        <f t="shared" si="6"/>
        <v>0.22916666666666663</v>
      </c>
      <c r="AA21" s="79">
        <v>290</v>
      </c>
      <c r="AB21" s="84"/>
      <c r="AC21" s="89">
        <v>1602</v>
      </c>
      <c r="AD21" s="121">
        <v>2900</v>
      </c>
      <c r="AE21" s="71" t="s">
        <v>6723</v>
      </c>
      <c r="AF21" s="71" t="s">
        <v>6723</v>
      </c>
      <c r="AG21" s="121">
        <v>16</v>
      </c>
      <c r="AH21" s="121" t="s">
        <v>6723</v>
      </c>
      <c r="AJ21" s="89">
        <v>41</v>
      </c>
      <c r="AK21" s="90">
        <v>43747</v>
      </c>
      <c r="AL21" s="88">
        <f t="shared" si="5"/>
        <v>0.27083333333333331</v>
      </c>
      <c r="AM21" s="79"/>
      <c r="AN21" s="79"/>
      <c r="AO21" s="79"/>
    </row>
    <row r="22" spans="1:41" ht="15.75" thickBot="1" x14ac:dyDescent="0.3">
      <c r="A22" s="113">
        <v>106960</v>
      </c>
      <c r="B22" s="74">
        <f>VLOOKUP(A22,Vask04!$D$3:$Q$351,14,FALSE)</f>
        <v>390018494</v>
      </c>
      <c r="C22" s="74">
        <v>4</v>
      </c>
      <c r="D22" s="73" t="s">
        <v>364</v>
      </c>
      <c r="E22" s="73" t="s">
        <v>945</v>
      </c>
      <c r="F22" s="73">
        <v>0</v>
      </c>
      <c r="G22" s="73">
        <v>3830</v>
      </c>
      <c r="H22" s="73" t="s">
        <v>363</v>
      </c>
      <c r="I22" s="78">
        <v>61.19</v>
      </c>
      <c r="J22" s="76">
        <v>3</v>
      </c>
      <c r="K22" s="76">
        <v>1</v>
      </c>
      <c r="L22" s="76">
        <v>2</v>
      </c>
      <c r="P22" s="81" t="s">
        <v>6709</v>
      </c>
      <c r="Q22" s="82">
        <f t="shared" si="7"/>
        <v>345.23</v>
      </c>
      <c r="R22" s="82">
        <f t="shared" si="0"/>
        <v>237.58999999999997</v>
      </c>
      <c r="S22" s="82">
        <f t="shared" si="1"/>
        <v>294.67</v>
      </c>
      <c r="T22" s="83">
        <f t="shared" si="2"/>
        <v>0</v>
      </c>
      <c r="U22" s="83">
        <f t="shared" si="3"/>
        <v>0</v>
      </c>
      <c r="V22" s="83">
        <f t="shared" si="4"/>
        <v>0</v>
      </c>
      <c r="W22" s="79"/>
      <c r="X22" s="84">
        <v>0.3125</v>
      </c>
      <c r="Y22" s="84">
        <v>0.58333333333333337</v>
      </c>
      <c r="Z22" s="84">
        <f t="shared" si="6"/>
        <v>0.27083333333333337</v>
      </c>
      <c r="AA22" s="79">
        <v>256.5</v>
      </c>
      <c r="AB22" s="84"/>
      <c r="AC22" s="94">
        <v>1602</v>
      </c>
      <c r="AD22" s="121">
        <v>2899</v>
      </c>
      <c r="AE22" s="71" t="s">
        <v>6723</v>
      </c>
      <c r="AF22" s="71" t="s">
        <v>6723</v>
      </c>
      <c r="AG22" s="121">
        <v>12</v>
      </c>
      <c r="AH22" s="121" t="s">
        <v>6723</v>
      </c>
      <c r="AJ22" s="94">
        <v>41</v>
      </c>
      <c r="AK22" s="95">
        <v>43748</v>
      </c>
      <c r="AL22" s="88">
        <f t="shared" si="5"/>
        <v>0.27083333333333331</v>
      </c>
      <c r="AM22" s="79"/>
      <c r="AN22" s="79"/>
      <c r="AO22" s="79"/>
    </row>
    <row r="23" spans="1:41" ht="15.75" thickBot="1" x14ac:dyDescent="0.3">
      <c r="A23" s="113">
        <v>9126</v>
      </c>
      <c r="B23" s="74">
        <f>VLOOKUP(A23,Vask04!$D$3:$Q$351,14,FALSE)</f>
        <v>390018492</v>
      </c>
      <c r="C23" s="74">
        <v>2</v>
      </c>
      <c r="D23" s="73" t="s">
        <v>515</v>
      </c>
      <c r="E23" s="73" t="s">
        <v>943</v>
      </c>
      <c r="F23" s="73">
        <v>0</v>
      </c>
      <c r="G23" s="73">
        <v>3810</v>
      </c>
      <c r="H23" s="73" t="s">
        <v>514</v>
      </c>
      <c r="I23" s="78">
        <v>27.73</v>
      </c>
      <c r="J23" s="76">
        <v>3</v>
      </c>
      <c r="K23" s="76">
        <v>1</v>
      </c>
      <c r="L23" s="76">
        <v>3</v>
      </c>
      <c r="P23" s="81" t="s">
        <v>6710</v>
      </c>
      <c r="Q23" s="82">
        <f t="shared" si="7"/>
        <v>2800.32</v>
      </c>
      <c r="R23" s="82">
        <f t="shared" si="0"/>
        <v>0</v>
      </c>
      <c r="S23" s="82">
        <f t="shared" si="1"/>
        <v>0</v>
      </c>
      <c r="T23" s="83">
        <f t="shared" si="2"/>
        <v>0</v>
      </c>
      <c r="U23" s="83">
        <f t="shared" si="3"/>
        <v>0</v>
      </c>
      <c r="V23" s="83">
        <f t="shared" si="4"/>
        <v>0</v>
      </c>
      <c r="W23" s="79"/>
      <c r="X23" s="84">
        <v>0.31944444444444448</v>
      </c>
      <c r="Y23" s="84">
        <v>0.58333333333333337</v>
      </c>
      <c r="Z23" s="84">
        <f t="shared" si="6"/>
        <v>0.2638888888888889</v>
      </c>
      <c r="AA23" s="79">
        <v>167</v>
      </c>
      <c r="AB23" s="85"/>
      <c r="AC23" s="89">
        <v>1202</v>
      </c>
      <c r="AD23" s="121">
        <v>2901</v>
      </c>
      <c r="AE23" s="71" t="s">
        <v>6723</v>
      </c>
      <c r="AF23" s="71" t="s">
        <v>6723</v>
      </c>
      <c r="AG23" s="71" t="s">
        <v>6724</v>
      </c>
      <c r="AH23" s="71" t="s">
        <v>6723</v>
      </c>
      <c r="AJ23" s="89">
        <v>41</v>
      </c>
      <c r="AK23" s="90">
        <v>43747</v>
      </c>
      <c r="AL23" s="88">
        <f t="shared" si="5"/>
        <v>0.27777777777777779</v>
      </c>
      <c r="AM23" s="79"/>
      <c r="AN23" s="79"/>
      <c r="AO23" s="79"/>
    </row>
    <row r="24" spans="1:41" ht="15.75" thickBot="1" x14ac:dyDescent="0.3">
      <c r="A24" s="113">
        <v>81745</v>
      </c>
      <c r="B24" s="74">
        <f>VLOOKUP(A24,Vask04!$D$3:$Q$351,14,FALSE)</f>
        <v>390018493</v>
      </c>
      <c r="C24" s="74">
        <v>4</v>
      </c>
      <c r="D24" s="73" t="s">
        <v>268</v>
      </c>
      <c r="E24" s="73" t="s">
        <v>942</v>
      </c>
      <c r="F24" s="73">
        <v>0</v>
      </c>
      <c r="G24" s="73">
        <v>3802</v>
      </c>
      <c r="H24" s="73" t="s">
        <v>267</v>
      </c>
      <c r="I24" s="78">
        <v>61.19</v>
      </c>
      <c r="J24" s="76">
        <v>3</v>
      </c>
      <c r="K24" s="76">
        <v>1</v>
      </c>
      <c r="L24" s="76">
        <v>4</v>
      </c>
      <c r="P24" s="81" t="s">
        <v>6711</v>
      </c>
      <c r="Q24" s="82">
        <f t="shared" si="7"/>
        <v>3734.5200000000009</v>
      </c>
      <c r="R24" s="82">
        <f t="shared" si="0"/>
        <v>0</v>
      </c>
      <c r="S24" s="82">
        <f t="shared" si="1"/>
        <v>0</v>
      </c>
      <c r="T24" s="83">
        <f t="shared" si="2"/>
        <v>0</v>
      </c>
      <c r="U24" s="83">
        <f t="shared" si="3"/>
        <v>0</v>
      </c>
      <c r="V24" s="83">
        <f t="shared" si="4"/>
        <v>0</v>
      </c>
      <c r="W24" s="79"/>
      <c r="X24" s="84">
        <v>0.32291666666666669</v>
      </c>
      <c r="Y24" s="84">
        <v>0.51041666666666663</v>
      </c>
      <c r="Z24" s="84">
        <f t="shared" si="6"/>
        <v>0.18749999999999994</v>
      </c>
      <c r="AA24" s="79">
        <v>72</v>
      </c>
      <c r="AB24" s="85"/>
      <c r="AC24" s="89">
        <v>1215</v>
      </c>
      <c r="AD24" s="121">
        <v>2918</v>
      </c>
      <c r="AE24" s="71" t="s">
        <v>6723</v>
      </c>
      <c r="AF24" s="71" t="s">
        <v>6723</v>
      </c>
      <c r="AG24" s="71" t="s">
        <v>6724</v>
      </c>
      <c r="AH24" s="71" t="s">
        <v>6723</v>
      </c>
      <c r="AJ24" s="89">
        <v>41</v>
      </c>
      <c r="AK24" s="90">
        <v>43747</v>
      </c>
      <c r="AL24" s="88">
        <f t="shared" si="5"/>
        <v>0.28125</v>
      </c>
      <c r="AM24" s="79"/>
      <c r="AN24" s="79"/>
      <c r="AO24" s="79"/>
    </row>
    <row r="25" spans="1:41" ht="15.75" thickBot="1" x14ac:dyDescent="0.3">
      <c r="A25" s="113">
        <v>2345</v>
      </c>
      <c r="B25" s="74">
        <f>VLOOKUP(A25,Vask04!$D$3:$Q$351,14,FALSE)</f>
        <v>390018760</v>
      </c>
      <c r="C25" s="74">
        <v>1</v>
      </c>
      <c r="D25" s="73" t="s">
        <v>580</v>
      </c>
      <c r="E25" s="73" t="s">
        <v>1779</v>
      </c>
      <c r="F25" s="73">
        <v>0</v>
      </c>
      <c r="G25" s="73">
        <v>3870</v>
      </c>
      <c r="H25" s="73" t="s">
        <v>579</v>
      </c>
      <c r="I25" s="78">
        <v>16.73</v>
      </c>
      <c r="J25" s="76">
        <v>3</v>
      </c>
      <c r="K25" s="76">
        <v>1</v>
      </c>
      <c r="L25" s="76">
        <v>5</v>
      </c>
      <c r="P25" s="81" t="s">
        <v>6712</v>
      </c>
      <c r="Q25" s="82">
        <f t="shared" si="7"/>
        <v>0</v>
      </c>
      <c r="R25" s="82">
        <f t="shared" si="0"/>
        <v>0</v>
      </c>
      <c r="S25" s="82">
        <f t="shared" si="1"/>
        <v>0</v>
      </c>
      <c r="T25" s="83">
        <f t="shared" si="2"/>
        <v>0</v>
      </c>
      <c r="U25" s="83">
        <f t="shared" si="3"/>
        <v>0</v>
      </c>
      <c r="V25" s="83">
        <f t="shared" si="4"/>
        <v>0</v>
      </c>
      <c r="W25" s="79"/>
      <c r="X25" s="79"/>
      <c r="Y25" s="79"/>
      <c r="Z25" s="79"/>
      <c r="AA25" s="79"/>
      <c r="AB25" s="85"/>
      <c r="AC25" s="96"/>
      <c r="AJ25" s="96"/>
      <c r="AK25" s="79"/>
      <c r="AL25" s="96"/>
      <c r="AM25" s="79"/>
      <c r="AN25" s="79"/>
      <c r="AO25" s="79"/>
    </row>
    <row r="26" spans="1:41" ht="15.75" thickBot="1" x14ac:dyDescent="0.3">
      <c r="A26" s="113">
        <v>79798</v>
      </c>
      <c r="B26" s="74">
        <f>VLOOKUP(A26,Vask04!$D$3:$Q$351,14,FALSE)</f>
        <v>390018456</v>
      </c>
      <c r="C26" s="74">
        <v>3</v>
      </c>
      <c r="D26" s="73" t="s">
        <v>258</v>
      </c>
      <c r="E26" s="73" t="s">
        <v>940</v>
      </c>
      <c r="F26" s="73">
        <v>0</v>
      </c>
      <c r="G26" s="73">
        <v>3750</v>
      </c>
      <c r="H26" s="73" t="s">
        <v>257</v>
      </c>
      <c r="I26" s="78">
        <v>38.82</v>
      </c>
      <c r="J26" s="76">
        <v>3</v>
      </c>
      <c r="K26" s="76">
        <v>1</v>
      </c>
      <c r="L26" s="76">
        <v>6</v>
      </c>
      <c r="P26" s="81" t="s">
        <v>6713</v>
      </c>
      <c r="Q26" s="82">
        <f t="shared" si="7"/>
        <v>0</v>
      </c>
      <c r="R26" s="82">
        <f t="shared" si="0"/>
        <v>0</v>
      </c>
      <c r="S26" s="82">
        <f t="shared" si="1"/>
        <v>0</v>
      </c>
      <c r="T26" s="83">
        <f t="shared" si="2"/>
        <v>0</v>
      </c>
      <c r="U26" s="83">
        <f t="shared" si="3"/>
        <v>0</v>
      </c>
      <c r="V26" s="83">
        <f t="shared" si="4"/>
        <v>0</v>
      </c>
      <c r="W26" s="79"/>
      <c r="X26" s="79"/>
      <c r="Y26" s="79"/>
      <c r="Z26" s="79"/>
      <c r="AA26" s="79"/>
      <c r="AB26" s="85"/>
      <c r="AC26" s="96"/>
      <c r="AJ26" s="96"/>
      <c r="AK26" s="79"/>
      <c r="AL26" s="96"/>
      <c r="AM26" s="79"/>
      <c r="AN26" s="79"/>
      <c r="AO26" s="79"/>
    </row>
    <row r="27" spans="1:41" ht="15.75" thickBot="1" x14ac:dyDescent="0.3">
      <c r="A27" s="113">
        <v>30809</v>
      </c>
      <c r="B27" s="74">
        <f>VLOOKUP(A27,Vask04!$D$3:$Q$351,14,FALSE)</f>
        <v>390018664</v>
      </c>
      <c r="C27" s="74">
        <v>6</v>
      </c>
      <c r="D27" s="73" t="s">
        <v>154</v>
      </c>
      <c r="E27" s="73" t="s">
        <v>941</v>
      </c>
      <c r="F27" s="73">
        <v>0</v>
      </c>
      <c r="G27" s="73">
        <v>3770</v>
      </c>
      <c r="H27" s="73" t="s">
        <v>153</v>
      </c>
      <c r="I27" s="78">
        <v>94.65</v>
      </c>
      <c r="J27" s="76">
        <v>3</v>
      </c>
      <c r="K27" s="76">
        <v>1</v>
      </c>
      <c r="L27" s="76">
        <v>7</v>
      </c>
      <c r="P27" s="81" t="s">
        <v>6714</v>
      </c>
      <c r="Q27" s="82">
        <f t="shared" si="7"/>
        <v>0</v>
      </c>
      <c r="R27" s="82">
        <f t="shared" si="0"/>
        <v>0</v>
      </c>
      <c r="S27" s="82">
        <f t="shared" si="1"/>
        <v>0</v>
      </c>
      <c r="T27" s="83">
        <f t="shared" si="2"/>
        <v>0</v>
      </c>
      <c r="U27" s="83">
        <f t="shared" si="3"/>
        <v>0</v>
      </c>
      <c r="V27" s="83">
        <f t="shared" si="4"/>
        <v>0</v>
      </c>
      <c r="W27" s="79"/>
      <c r="X27" s="79"/>
      <c r="Y27" s="79"/>
      <c r="Z27" s="79"/>
      <c r="AA27" s="79"/>
      <c r="AB27" s="85"/>
      <c r="AC27" s="96"/>
      <c r="AJ27" s="96"/>
      <c r="AK27" s="79"/>
      <c r="AL27" s="96"/>
      <c r="AM27" s="79"/>
      <c r="AN27" s="79"/>
      <c r="AO27" s="79"/>
    </row>
    <row r="28" spans="1:41" ht="15.75" thickBot="1" x14ac:dyDescent="0.3">
      <c r="A28" s="113">
        <v>101535</v>
      </c>
      <c r="B28" s="74">
        <f>VLOOKUP(A28,Vask04!$D$3:$Q$351,14,FALSE)</f>
        <v>390018376</v>
      </c>
      <c r="C28" s="74">
        <v>6</v>
      </c>
      <c r="D28" s="73" t="s">
        <v>374</v>
      </c>
      <c r="E28" s="73" t="s">
        <v>954</v>
      </c>
      <c r="F28" s="73" t="s">
        <v>955</v>
      </c>
      <c r="G28" s="73">
        <v>3970</v>
      </c>
      <c r="H28" s="73" t="s">
        <v>373</v>
      </c>
      <c r="I28" s="78">
        <v>100.38</v>
      </c>
      <c r="J28" s="76">
        <v>3</v>
      </c>
      <c r="K28" s="76">
        <v>1</v>
      </c>
      <c r="L28" s="76">
        <v>8</v>
      </c>
      <c r="P28" s="81" t="s">
        <v>6715</v>
      </c>
      <c r="Q28" s="82">
        <f t="shared" si="7"/>
        <v>0</v>
      </c>
      <c r="R28" s="82">
        <f t="shared" si="0"/>
        <v>0</v>
      </c>
      <c r="S28" s="82">
        <f t="shared" si="1"/>
        <v>0</v>
      </c>
      <c r="T28" s="83">
        <f t="shared" si="2"/>
        <v>0</v>
      </c>
      <c r="U28" s="83">
        <f t="shared" si="3"/>
        <v>0</v>
      </c>
      <c r="V28" s="83">
        <f t="shared" si="4"/>
        <v>0</v>
      </c>
      <c r="W28" s="79"/>
      <c r="X28" s="79"/>
      <c r="Y28" s="79"/>
      <c r="Z28" s="79"/>
      <c r="AA28" s="79"/>
      <c r="AB28" s="85"/>
      <c r="AC28" s="96"/>
      <c r="AJ28" s="96"/>
      <c r="AK28" s="79"/>
      <c r="AL28" s="96"/>
      <c r="AM28" s="79"/>
      <c r="AN28" s="79"/>
      <c r="AO28" s="79"/>
    </row>
    <row r="29" spans="1:41" ht="15.75" thickBot="1" x14ac:dyDescent="0.3">
      <c r="A29" s="114">
        <v>12435</v>
      </c>
      <c r="B29" s="74">
        <f>VLOOKUP(A29,Vask04!$D$3:$Q$351,14,FALSE)</f>
        <v>390018546</v>
      </c>
      <c r="C29" s="91">
        <v>7</v>
      </c>
      <c r="D29" s="79" t="s">
        <v>506</v>
      </c>
      <c r="E29" s="79" t="s">
        <v>902</v>
      </c>
      <c r="F29" s="79">
        <v>0</v>
      </c>
      <c r="G29" s="79">
        <v>3300</v>
      </c>
      <c r="H29" s="79" t="s">
        <v>505</v>
      </c>
      <c r="I29" s="92">
        <v>111.38</v>
      </c>
      <c r="J29" s="93">
        <v>4</v>
      </c>
      <c r="K29" s="93">
        <v>1</v>
      </c>
      <c r="L29" s="93">
        <v>1</v>
      </c>
    </row>
    <row r="30" spans="1:41" ht="15.75" thickBot="1" x14ac:dyDescent="0.3">
      <c r="A30" s="114">
        <v>27953</v>
      </c>
      <c r="B30" s="74">
        <f>VLOOKUP(A30,Vask04!$D$3:$Q$351,14,FALSE)</f>
        <v>390018642</v>
      </c>
      <c r="C30" s="91">
        <v>14</v>
      </c>
      <c r="D30" s="79" t="s">
        <v>571</v>
      </c>
      <c r="E30" s="79" t="s">
        <v>922</v>
      </c>
      <c r="F30" s="79" t="s">
        <v>923</v>
      </c>
      <c r="G30" s="79">
        <v>3616</v>
      </c>
      <c r="H30" s="79" t="s">
        <v>570</v>
      </c>
      <c r="I30" s="92">
        <v>237.59</v>
      </c>
      <c r="J30" s="93">
        <v>4</v>
      </c>
      <c r="K30" s="93">
        <v>1</v>
      </c>
      <c r="L30" s="93">
        <v>2</v>
      </c>
    </row>
    <row r="31" spans="1:41" ht="15.75" thickBot="1" x14ac:dyDescent="0.3">
      <c r="A31" s="114">
        <v>104883</v>
      </c>
      <c r="B31" s="74">
        <f>VLOOKUP(A31,Vask04!$D$3:$Q$351,14,FALSE)</f>
        <v>390018317</v>
      </c>
      <c r="C31" s="91">
        <v>4</v>
      </c>
      <c r="D31" s="79" t="s">
        <v>633</v>
      </c>
      <c r="E31" s="79" t="s">
        <v>882</v>
      </c>
      <c r="F31" s="79">
        <v>0</v>
      </c>
      <c r="G31" s="79">
        <v>3060</v>
      </c>
      <c r="H31" s="79" t="s">
        <v>632</v>
      </c>
      <c r="I31" s="92">
        <v>55.55</v>
      </c>
      <c r="J31" s="93">
        <v>4</v>
      </c>
      <c r="K31" s="93">
        <v>1</v>
      </c>
      <c r="L31" s="93">
        <v>3</v>
      </c>
    </row>
    <row r="32" spans="1:41" ht="15.75" thickBot="1" x14ac:dyDescent="0.3">
      <c r="A32" s="114">
        <v>28845</v>
      </c>
      <c r="B32" s="74">
        <f>VLOOKUP(A32,Vask04!$D$3:$Q$351,14,FALSE)</f>
        <v>390018731</v>
      </c>
      <c r="C32" s="91">
        <v>5</v>
      </c>
      <c r="D32" s="79" t="s">
        <v>131</v>
      </c>
      <c r="E32" s="79" t="s">
        <v>2452</v>
      </c>
      <c r="F32" s="79">
        <v>0</v>
      </c>
      <c r="G32" s="79">
        <v>2740</v>
      </c>
      <c r="H32" s="79" t="s">
        <v>130</v>
      </c>
      <c r="I32" s="92">
        <v>77.92</v>
      </c>
      <c r="J32" s="93">
        <v>4</v>
      </c>
      <c r="K32" s="93">
        <v>2</v>
      </c>
      <c r="L32" s="93">
        <v>1</v>
      </c>
    </row>
    <row r="33" spans="1:12" ht="15.75" thickBot="1" x14ac:dyDescent="0.3">
      <c r="A33" s="114">
        <v>79897</v>
      </c>
      <c r="B33" s="74">
        <f>VLOOKUP(A33,Vask04!$D$3:$Q$351,14,FALSE)</f>
        <v>390018292</v>
      </c>
      <c r="C33" s="91">
        <v>2</v>
      </c>
      <c r="D33" s="79" t="s">
        <v>260</v>
      </c>
      <c r="E33" s="79" t="s">
        <v>914</v>
      </c>
      <c r="F33" s="79" t="s">
        <v>915</v>
      </c>
      <c r="G33" s="79">
        <v>3520</v>
      </c>
      <c r="H33" s="79" t="s">
        <v>259</v>
      </c>
      <c r="I33" s="92">
        <v>33.46</v>
      </c>
      <c r="J33" s="93">
        <v>4</v>
      </c>
      <c r="K33" s="93">
        <v>2</v>
      </c>
      <c r="L33" s="93">
        <v>2</v>
      </c>
    </row>
    <row r="34" spans="1:12" ht="15.75" thickBot="1" x14ac:dyDescent="0.3">
      <c r="A34" s="114">
        <v>32151</v>
      </c>
      <c r="B34" s="74">
        <f>VLOOKUP(A34,Vask04!$D$3:$Q$351,14,FALSE)</f>
        <v>390018533</v>
      </c>
      <c r="C34" s="91">
        <v>11</v>
      </c>
      <c r="D34" s="79" t="s">
        <v>384</v>
      </c>
      <c r="E34" s="79" t="s">
        <v>912</v>
      </c>
      <c r="F34" s="79" t="s">
        <v>913</v>
      </c>
      <c r="G34" s="79">
        <v>3510</v>
      </c>
      <c r="H34" s="79" t="s">
        <v>383</v>
      </c>
      <c r="I34" s="92">
        <v>178.3</v>
      </c>
      <c r="J34" s="93">
        <v>4</v>
      </c>
      <c r="K34" s="93">
        <v>2</v>
      </c>
      <c r="L34" s="93">
        <v>3</v>
      </c>
    </row>
    <row r="35" spans="1:12" ht="15.75" thickBot="1" x14ac:dyDescent="0.3">
      <c r="A35" s="114">
        <v>112358</v>
      </c>
      <c r="B35" s="74">
        <f>VLOOKUP(A35,Vask04!$D$3:$Q$351,14,FALSE)</f>
        <v>390018573</v>
      </c>
      <c r="C35" s="91">
        <v>7</v>
      </c>
      <c r="D35" s="79" t="s">
        <v>596</v>
      </c>
      <c r="E35" s="79" t="s">
        <v>903</v>
      </c>
      <c r="F35" s="79">
        <v>0</v>
      </c>
      <c r="G35" s="79">
        <v>3340</v>
      </c>
      <c r="H35" s="79" t="s">
        <v>553</v>
      </c>
      <c r="I35" s="92">
        <v>117.11</v>
      </c>
      <c r="J35" s="93">
        <v>4</v>
      </c>
      <c r="K35" s="93">
        <v>2</v>
      </c>
      <c r="L35" s="93">
        <v>4</v>
      </c>
    </row>
    <row r="36" spans="1:12" ht="15.75" thickBot="1" x14ac:dyDescent="0.3">
      <c r="A36" s="113">
        <v>106805</v>
      </c>
      <c r="B36" s="74">
        <f>VLOOKUP(A36,Vask04!$D$3:$Q$351,14,FALSE)</f>
        <v>390018673</v>
      </c>
      <c r="C36" s="74">
        <v>10</v>
      </c>
      <c r="D36" s="73" t="s">
        <v>52</v>
      </c>
      <c r="E36" s="73" t="s">
        <v>907</v>
      </c>
      <c r="F36" s="73">
        <v>0</v>
      </c>
      <c r="G36" s="73">
        <v>3403</v>
      </c>
      <c r="H36" s="73" t="s">
        <v>51</v>
      </c>
      <c r="I36" s="78">
        <v>170.67</v>
      </c>
      <c r="J36" s="76">
        <v>5</v>
      </c>
      <c r="K36" s="76">
        <v>1</v>
      </c>
      <c r="L36" s="76">
        <v>1</v>
      </c>
    </row>
    <row r="37" spans="1:12" x14ac:dyDescent="0.25">
      <c r="A37" s="113">
        <v>100595</v>
      </c>
      <c r="B37" s="74">
        <f>VLOOKUP(A37,Vask04!$D$3:$Q$351,14,FALSE)</f>
        <v>390018638</v>
      </c>
      <c r="C37" s="74">
        <v>9</v>
      </c>
      <c r="D37" s="73" t="s">
        <v>19</v>
      </c>
      <c r="E37" s="73" t="s">
        <v>908</v>
      </c>
      <c r="F37" s="73">
        <v>0</v>
      </c>
      <c r="G37" s="73">
        <v>3440</v>
      </c>
      <c r="H37" s="73" t="s">
        <v>18</v>
      </c>
      <c r="I37" s="97">
        <v>158.77000000000001</v>
      </c>
      <c r="J37" s="76">
        <v>5</v>
      </c>
      <c r="K37" s="76">
        <v>1</v>
      </c>
      <c r="L37" s="76">
        <v>2</v>
      </c>
    </row>
    <row r="38" spans="1:12" x14ac:dyDescent="0.25">
      <c r="A38" s="113">
        <v>29074</v>
      </c>
      <c r="B38" s="74">
        <f>VLOOKUP(A38,Vask04!$D$3:$Q$351,14,FALSE)</f>
        <v>390018481</v>
      </c>
      <c r="C38" s="74">
        <v>5</v>
      </c>
      <c r="D38" s="73" t="s">
        <v>136</v>
      </c>
      <c r="E38" s="73" t="s">
        <v>909</v>
      </c>
      <c r="F38" s="73">
        <v>0</v>
      </c>
      <c r="G38" s="73">
        <v>3480</v>
      </c>
      <c r="H38" s="73" t="s">
        <v>135</v>
      </c>
      <c r="I38" s="97">
        <v>72.28</v>
      </c>
      <c r="J38" s="76">
        <v>5</v>
      </c>
      <c r="K38" s="76">
        <v>1</v>
      </c>
      <c r="L38" s="76">
        <v>3</v>
      </c>
    </row>
    <row r="39" spans="1:12" ht="15.75" thickBot="1" x14ac:dyDescent="0.3">
      <c r="A39" s="113">
        <v>28498</v>
      </c>
      <c r="B39" s="74">
        <f>VLOOKUP(A39,Vask04!$D$3:$Q$351,14,FALSE)</f>
        <v>390018668</v>
      </c>
      <c r="C39" s="74">
        <v>29</v>
      </c>
      <c r="D39" s="73" t="s">
        <v>121</v>
      </c>
      <c r="E39" s="73" t="s">
        <v>720</v>
      </c>
      <c r="F39" s="73">
        <v>0</v>
      </c>
      <c r="G39" s="73">
        <v>255</v>
      </c>
      <c r="H39" s="73" t="s">
        <v>20</v>
      </c>
      <c r="I39" s="98">
        <v>418.41</v>
      </c>
      <c r="J39" s="99">
        <v>5</v>
      </c>
      <c r="K39" s="99">
        <v>2</v>
      </c>
      <c r="L39" s="99">
        <v>1</v>
      </c>
    </row>
    <row r="40" spans="1:12" ht="15.75" thickBot="1" x14ac:dyDescent="0.3">
      <c r="A40" s="113">
        <v>112794</v>
      </c>
      <c r="B40" s="74">
        <f>VLOOKUP(A40,Vask04!$D$3:$Q$351,14,FALSE)</f>
        <v>390018730</v>
      </c>
      <c r="C40" s="74">
        <v>1</v>
      </c>
      <c r="D40" s="73" t="s">
        <v>652</v>
      </c>
      <c r="E40" s="73" t="s">
        <v>736</v>
      </c>
      <c r="F40" s="73">
        <v>0</v>
      </c>
      <c r="G40" s="73">
        <v>581</v>
      </c>
      <c r="H40" s="73" t="s">
        <v>20</v>
      </c>
      <c r="I40" s="98">
        <v>5.36</v>
      </c>
      <c r="J40" s="99">
        <v>5</v>
      </c>
      <c r="K40" s="99">
        <v>3</v>
      </c>
      <c r="L40" s="99">
        <v>1</v>
      </c>
    </row>
    <row r="41" spans="1:12" ht="15.75" thickBot="1" x14ac:dyDescent="0.3">
      <c r="A41" s="113">
        <v>33373</v>
      </c>
      <c r="B41" s="74">
        <f>VLOOKUP(A41,Vask04!$D$3:$Q$351,14,FALSE)</f>
        <v>390018539</v>
      </c>
      <c r="C41" s="74">
        <v>7</v>
      </c>
      <c r="D41" s="73" t="s">
        <v>175</v>
      </c>
      <c r="E41" s="73" t="s">
        <v>809</v>
      </c>
      <c r="F41" s="73" t="s">
        <v>810</v>
      </c>
      <c r="G41" s="73">
        <v>2008</v>
      </c>
      <c r="H41" s="73" t="s">
        <v>174</v>
      </c>
      <c r="I41" s="98">
        <v>117.11</v>
      </c>
      <c r="J41" s="99">
        <v>5</v>
      </c>
      <c r="K41" s="99">
        <v>3</v>
      </c>
      <c r="L41" s="99">
        <v>2</v>
      </c>
    </row>
    <row r="42" spans="1:12" ht="15.75" thickBot="1" x14ac:dyDescent="0.3">
      <c r="A42" s="113">
        <v>109</v>
      </c>
      <c r="B42" s="74">
        <f>VLOOKUP(A42,Vask04!$D$3:$Q$351,14,FALSE)</f>
        <v>390018693</v>
      </c>
      <c r="C42" s="74">
        <v>4</v>
      </c>
      <c r="D42" s="73" t="s">
        <v>332</v>
      </c>
      <c r="E42" s="73" t="s">
        <v>804</v>
      </c>
      <c r="F42" s="73" t="s">
        <v>743</v>
      </c>
      <c r="G42" s="73">
        <v>1900</v>
      </c>
      <c r="H42" s="73" t="s">
        <v>331</v>
      </c>
      <c r="I42" s="98">
        <v>66.92</v>
      </c>
      <c r="J42" s="99">
        <v>5</v>
      </c>
      <c r="K42" s="99">
        <v>3</v>
      </c>
      <c r="L42" s="99">
        <v>3</v>
      </c>
    </row>
    <row r="43" spans="1:12" ht="15.75" thickBot="1" x14ac:dyDescent="0.3">
      <c r="A43" s="113">
        <v>112369</v>
      </c>
      <c r="B43" s="74">
        <f>VLOOKUP(A43,Vask04!$D$3:$Q$351,14,FALSE)</f>
        <v>390018655</v>
      </c>
      <c r="C43" s="74">
        <v>6</v>
      </c>
      <c r="D43" s="73" t="s">
        <v>601</v>
      </c>
      <c r="E43" s="73" t="s">
        <v>806</v>
      </c>
      <c r="F43" s="73" t="s">
        <v>752</v>
      </c>
      <c r="G43" s="73">
        <v>1920</v>
      </c>
      <c r="H43" s="73" t="s">
        <v>600</v>
      </c>
      <c r="I43" s="98">
        <v>94.65</v>
      </c>
      <c r="J43" s="99">
        <v>5</v>
      </c>
      <c r="K43" s="99">
        <v>3</v>
      </c>
      <c r="L43" s="99">
        <v>4</v>
      </c>
    </row>
    <row r="44" spans="1:12" ht="15.75" thickBot="1" x14ac:dyDescent="0.3">
      <c r="A44" s="113">
        <v>80556</v>
      </c>
      <c r="B44" s="74">
        <f>VLOOKUP(A44,Vask04!$D$3:$Q$351,14,FALSE)</f>
        <v>390018478</v>
      </c>
      <c r="C44" s="74">
        <v>6</v>
      </c>
      <c r="D44" s="73" t="s">
        <v>405</v>
      </c>
      <c r="E44" s="73" t="s">
        <v>775</v>
      </c>
      <c r="F44" s="73">
        <v>0</v>
      </c>
      <c r="G44" s="73">
        <v>1940</v>
      </c>
      <c r="H44" s="73" t="s">
        <v>404</v>
      </c>
      <c r="I44" s="100">
        <v>89.01</v>
      </c>
      <c r="J44" s="99">
        <v>5</v>
      </c>
      <c r="K44" s="99">
        <v>3</v>
      </c>
      <c r="L44" s="99">
        <v>5</v>
      </c>
    </row>
    <row r="45" spans="1:12" ht="15.75" thickBot="1" x14ac:dyDescent="0.3">
      <c r="A45" s="113">
        <v>2463</v>
      </c>
      <c r="B45" s="74">
        <f>VLOOKUP(A45,Vask04!$D$3:$Q$351,14,FALSE)</f>
        <v>390018523</v>
      </c>
      <c r="C45" s="74">
        <v>2</v>
      </c>
      <c r="D45" s="73" t="s">
        <v>98</v>
      </c>
      <c r="E45" s="73" t="s">
        <v>823</v>
      </c>
      <c r="F45" s="73">
        <v>0</v>
      </c>
      <c r="G45" s="73">
        <v>2230</v>
      </c>
      <c r="H45" s="73" t="s">
        <v>97</v>
      </c>
      <c r="I45" s="98">
        <v>33.46</v>
      </c>
      <c r="J45" s="99">
        <v>5</v>
      </c>
      <c r="K45" s="99">
        <v>3</v>
      </c>
      <c r="L45" s="99">
        <v>6</v>
      </c>
    </row>
    <row r="46" spans="1:12" ht="15.75" thickBot="1" x14ac:dyDescent="0.3">
      <c r="A46" s="114">
        <v>856</v>
      </c>
      <c r="B46" s="74">
        <f>VLOOKUP(A46,Vask04!$D$3:$Q$351,14,FALSE)</f>
        <v>390018595</v>
      </c>
      <c r="C46" s="91">
        <v>20</v>
      </c>
      <c r="D46" s="79" t="s">
        <v>288</v>
      </c>
      <c r="E46" s="79" t="s">
        <v>749</v>
      </c>
      <c r="F46" s="79">
        <v>0</v>
      </c>
      <c r="G46" s="79">
        <v>1166</v>
      </c>
      <c r="H46" s="79" t="s">
        <v>20</v>
      </c>
      <c r="I46" s="101">
        <v>328.87</v>
      </c>
      <c r="J46" s="102">
        <v>6</v>
      </c>
      <c r="K46" s="102">
        <v>1</v>
      </c>
      <c r="L46" s="102">
        <v>4</v>
      </c>
    </row>
    <row r="47" spans="1:12" ht="15.75" thickBot="1" x14ac:dyDescent="0.3">
      <c r="A47" s="114">
        <v>25882</v>
      </c>
      <c r="B47" s="74">
        <f>VLOOKUP(A47,Vask04!$D$3:$Q$351,14,FALSE)</f>
        <v>390018634</v>
      </c>
      <c r="C47" s="91">
        <v>29</v>
      </c>
      <c r="D47" s="79" t="s">
        <v>574</v>
      </c>
      <c r="E47" s="79" t="s">
        <v>750</v>
      </c>
      <c r="F47" s="79">
        <v>0</v>
      </c>
      <c r="G47" s="79">
        <v>1188</v>
      </c>
      <c r="H47" s="79" t="s">
        <v>20</v>
      </c>
      <c r="I47" s="101">
        <v>526.16999999999996</v>
      </c>
      <c r="J47" s="102">
        <v>6</v>
      </c>
      <c r="K47" s="102">
        <v>1</v>
      </c>
      <c r="L47" s="102">
        <v>5</v>
      </c>
    </row>
    <row r="48" spans="1:12" ht="15.75" thickBot="1" x14ac:dyDescent="0.3">
      <c r="A48" s="114">
        <v>29173</v>
      </c>
      <c r="B48" s="74">
        <f>VLOOKUP(A48,Vask04!$D$3:$Q$351,14,FALSE)</f>
        <v>390018519</v>
      </c>
      <c r="C48" s="91">
        <v>16</v>
      </c>
      <c r="D48" s="79" t="s">
        <v>137</v>
      </c>
      <c r="E48" s="79" t="s">
        <v>742</v>
      </c>
      <c r="F48" s="79" t="s">
        <v>743</v>
      </c>
      <c r="G48" s="79">
        <v>693</v>
      </c>
      <c r="H48" s="79" t="s">
        <v>20</v>
      </c>
      <c r="I48" s="101">
        <v>271.05</v>
      </c>
      <c r="J48" s="102">
        <v>6</v>
      </c>
      <c r="K48" s="102">
        <v>1</v>
      </c>
      <c r="L48" s="102">
        <v>6</v>
      </c>
    </row>
    <row r="49" spans="1:12" ht="15.75" thickBot="1" x14ac:dyDescent="0.3">
      <c r="A49" s="114">
        <v>27946</v>
      </c>
      <c r="B49" s="74">
        <f>VLOOKUP(A49,Vask04!$D$3:$Q$351,14,FALSE)</f>
        <v>390018550</v>
      </c>
      <c r="C49" s="91">
        <v>13</v>
      </c>
      <c r="D49" s="79" t="s">
        <v>489</v>
      </c>
      <c r="E49" s="79" t="s">
        <v>762</v>
      </c>
      <c r="F49" s="79">
        <v>0</v>
      </c>
      <c r="G49" s="79">
        <v>1410</v>
      </c>
      <c r="H49" s="79" t="s">
        <v>488</v>
      </c>
      <c r="I49" s="101">
        <v>211.76</v>
      </c>
      <c r="J49" s="102">
        <v>6</v>
      </c>
      <c r="K49" s="102">
        <v>1</v>
      </c>
      <c r="L49" s="102">
        <v>7</v>
      </c>
    </row>
    <row r="50" spans="1:12" ht="15.75" thickBot="1" x14ac:dyDescent="0.3">
      <c r="A50" s="114">
        <v>28746</v>
      </c>
      <c r="B50" s="74">
        <f>VLOOKUP(A50,Vask04!$D$3:$Q$351,14,FALSE)</f>
        <v>390018605</v>
      </c>
      <c r="C50" s="91">
        <v>18</v>
      </c>
      <c r="D50" s="79" t="s">
        <v>129</v>
      </c>
      <c r="E50" s="79" t="s">
        <v>776</v>
      </c>
      <c r="F50" s="79" t="s">
        <v>777</v>
      </c>
      <c r="G50" s="79">
        <v>1530</v>
      </c>
      <c r="H50" s="79" t="s">
        <v>128</v>
      </c>
      <c r="I50" s="101">
        <v>289.8</v>
      </c>
      <c r="J50" s="102">
        <v>6</v>
      </c>
      <c r="K50" s="102">
        <v>1</v>
      </c>
      <c r="L50" s="102">
        <v>8</v>
      </c>
    </row>
    <row r="51" spans="1:12" ht="15.75" thickBot="1" x14ac:dyDescent="0.3">
      <c r="A51" s="114">
        <v>101733</v>
      </c>
      <c r="B51" s="74">
        <f>VLOOKUP(A51,Vask04!$D$3:$Q$351,14,FALSE)</f>
        <v>390018626</v>
      </c>
      <c r="C51" s="91">
        <v>3</v>
      </c>
      <c r="D51" s="79" t="s">
        <v>378</v>
      </c>
      <c r="E51" s="79" t="s">
        <v>4085</v>
      </c>
      <c r="F51" s="79">
        <v>0</v>
      </c>
      <c r="G51" s="79">
        <v>1640</v>
      </c>
      <c r="H51" s="79" t="s">
        <v>377</v>
      </c>
      <c r="I51" s="101">
        <v>50.19</v>
      </c>
      <c r="J51" s="102">
        <v>6</v>
      </c>
      <c r="K51" s="102">
        <v>1</v>
      </c>
      <c r="L51" s="102">
        <v>9</v>
      </c>
    </row>
    <row r="52" spans="1:12" ht="15.75" thickBot="1" x14ac:dyDescent="0.3">
      <c r="A52" s="114">
        <v>112355</v>
      </c>
      <c r="B52" s="74">
        <f>VLOOKUP(A52,Vask04!$D$3:$Q$351,14,FALSE)</f>
        <v>390018505</v>
      </c>
      <c r="C52" s="91">
        <v>38</v>
      </c>
      <c r="D52" s="79" t="s">
        <v>595</v>
      </c>
      <c r="E52" s="79" t="s">
        <v>785</v>
      </c>
      <c r="F52" s="79">
        <v>0</v>
      </c>
      <c r="G52" s="79">
        <v>1671</v>
      </c>
      <c r="H52" s="79" t="s">
        <v>594</v>
      </c>
      <c r="I52" s="101">
        <v>652.14</v>
      </c>
      <c r="J52" s="102">
        <v>6</v>
      </c>
      <c r="K52" s="102">
        <v>1</v>
      </c>
      <c r="L52" s="102">
        <v>10</v>
      </c>
    </row>
    <row r="53" spans="1:12" ht="15.75" thickBot="1" x14ac:dyDescent="0.3">
      <c r="A53" s="114">
        <v>102644</v>
      </c>
      <c r="B53" s="74">
        <f>VLOOKUP(A53,Vask04!$D$3:$Q$351,14,FALSE)</f>
        <v>390018532</v>
      </c>
      <c r="C53" s="91">
        <v>3</v>
      </c>
      <c r="D53" s="79" t="s">
        <v>494</v>
      </c>
      <c r="E53" s="79" t="s">
        <v>786</v>
      </c>
      <c r="F53" s="79">
        <v>0</v>
      </c>
      <c r="G53" s="79">
        <v>1684</v>
      </c>
      <c r="H53" s="79" t="s">
        <v>493</v>
      </c>
      <c r="I53" s="101">
        <v>38.82</v>
      </c>
      <c r="J53" s="102">
        <v>6</v>
      </c>
      <c r="K53" s="102">
        <v>1</v>
      </c>
      <c r="L53" s="102">
        <v>11</v>
      </c>
    </row>
    <row r="54" spans="1:12" ht="15.75" thickBot="1" x14ac:dyDescent="0.3">
      <c r="A54" s="114">
        <v>112069</v>
      </c>
      <c r="B54" s="74">
        <f>VLOOKUP(A54,Vask04!$D$3:$Q$351,14,FALSE)</f>
        <v>390018688</v>
      </c>
      <c r="C54" s="91">
        <v>13</v>
      </c>
      <c r="D54" s="79" t="s">
        <v>465</v>
      </c>
      <c r="E54" s="79" t="s">
        <v>6010</v>
      </c>
      <c r="F54" s="79">
        <v>0</v>
      </c>
      <c r="G54" s="79">
        <v>1714</v>
      </c>
      <c r="H54" s="79" t="s">
        <v>464</v>
      </c>
      <c r="I54" s="101">
        <v>220.85999999999999</v>
      </c>
      <c r="J54" s="102">
        <v>6</v>
      </c>
      <c r="K54" s="102">
        <v>1</v>
      </c>
      <c r="L54" s="102">
        <v>12</v>
      </c>
    </row>
    <row r="55" spans="1:12" ht="15.75" thickBot="1" x14ac:dyDescent="0.3">
      <c r="A55" s="114">
        <v>31450</v>
      </c>
      <c r="B55" s="74">
        <f>VLOOKUP(A55,Vask04!$D$3:$Q$351,14,FALSE)</f>
        <v>390018620</v>
      </c>
      <c r="C55" s="91">
        <v>25</v>
      </c>
      <c r="D55" s="79" t="s">
        <v>389</v>
      </c>
      <c r="E55" s="79" t="s">
        <v>787</v>
      </c>
      <c r="F55" s="79" t="s">
        <v>788</v>
      </c>
      <c r="G55" s="79">
        <v>1723</v>
      </c>
      <c r="H55" s="79" t="s">
        <v>33</v>
      </c>
      <c r="I55" s="101">
        <v>426.45</v>
      </c>
      <c r="J55" s="102">
        <v>6</v>
      </c>
      <c r="K55" s="102">
        <v>1</v>
      </c>
      <c r="L55" s="102">
        <v>13</v>
      </c>
    </row>
    <row r="56" spans="1:12" ht="15.75" thickBot="1" x14ac:dyDescent="0.3">
      <c r="A56" s="114">
        <v>103444</v>
      </c>
      <c r="B56" s="74">
        <f>VLOOKUP(A56,Vask04!$D$3:$Q$351,14,FALSE)</f>
        <v>390018752</v>
      </c>
      <c r="C56" s="91">
        <v>2</v>
      </c>
      <c r="D56" s="79" t="s">
        <v>34</v>
      </c>
      <c r="E56" s="79" t="s">
        <v>4445</v>
      </c>
      <c r="F56" s="79">
        <v>0</v>
      </c>
      <c r="G56" s="79">
        <v>1721</v>
      </c>
      <c r="H56" s="79" t="s">
        <v>33</v>
      </c>
      <c r="I56" s="101">
        <v>33.46</v>
      </c>
      <c r="J56" s="102">
        <v>6</v>
      </c>
      <c r="K56" s="102">
        <v>1</v>
      </c>
      <c r="L56" s="102">
        <v>14</v>
      </c>
    </row>
    <row r="57" spans="1:12" ht="15.75" thickBot="1" x14ac:dyDescent="0.3">
      <c r="A57" s="114">
        <v>30601</v>
      </c>
      <c r="B57" s="74">
        <f>VLOOKUP(A57,Vask04!$D$3:$Q$351,14,FALSE)</f>
        <v>390018542</v>
      </c>
      <c r="C57" s="91">
        <v>12</v>
      </c>
      <c r="D57" s="79" t="s">
        <v>146</v>
      </c>
      <c r="E57" s="79" t="s">
        <v>789</v>
      </c>
      <c r="F57" s="79" t="s">
        <v>790</v>
      </c>
      <c r="G57" s="79">
        <v>1776</v>
      </c>
      <c r="H57" s="79" t="s">
        <v>145</v>
      </c>
      <c r="I57" s="101">
        <v>208.96</v>
      </c>
      <c r="J57" s="102">
        <v>6</v>
      </c>
      <c r="K57" s="102">
        <v>1</v>
      </c>
      <c r="L57" s="102">
        <v>15</v>
      </c>
    </row>
    <row r="58" spans="1:12" ht="15.75" thickBot="1" x14ac:dyDescent="0.3">
      <c r="A58" s="113">
        <v>100467</v>
      </c>
      <c r="B58" s="74">
        <f>VLOOKUP(A58,Vask04!$D$3:$Q$351,14,FALSE)</f>
        <v>390018654</v>
      </c>
      <c r="C58" s="74">
        <v>24</v>
      </c>
      <c r="D58" s="73" t="s">
        <v>381</v>
      </c>
      <c r="E58" s="73" t="s">
        <v>716</v>
      </c>
      <c r="F58" s="73" t="s">
        <v>717</v>
      </c>
      <c r="G58" s="73">
        <v>170</v>
      </c>
      <c r="H58" s="73" t="s">
        <v>20</v>
      </c>
      <c r="I58" s="98">
        <v>350.16</v>
      </c>
      <c r="J58" s="99">
        <v>7</v>
      </c>
      <c r="K58" s="99">
        <v>1</v>
      </c>
      <c r="L58" s="99">
        <v>1</v>
      </c>
    </row>
    <row r="59" spans="1:12" ht="15.75" thickBot="1" x14ac:dyDescent="0.3">
      <c r="A59" s="113">
        <v>1340</v>
      </c>
      <c r="B59" s="74">
        <f>VLOOKUP(A59,Vask04!$D$3:$Q$351,14,FALSE)</f>
        <v>390018631</v>
      </c>
      <c r="C59" s="74">
        <v>11</v>
      </c>
      <c r="D59" s="73" t="s">
        <v>75</v>
      </c>
      <c r="E59" s="73" t="s">
        <v>718</v>
      </c>
      <c r="F59" s="73" t="s">
        <v>719</v>
      </c>
      <c r="G59" s="73">
        <v>188</v>
      </c>
      <c r="H59" s="73" t="s">
        <v>20</v>
      </c>
      <c r="I59" s="98">
        <v>200.43</v>
      </c>
      <c r="J59" s="99">
        <v>7</v>
      </c>
      <c r="K59" s="99">
        <v>2</v>
      </c>
      <c r="L59" s="99">
        <v>1</v>
      </c>
    </row>
    <row r="60" spans="1:12" ht="15.75" thickBot="1" x14ac:dyDescent="0.3">
      <c r="A60" s="113">
        <v>28613</v>
      </c>
      <c r="B60" s="74">
        <f>VLOOKUP(A60,Vask04!$D$3:$Q$351,14,FALSE)</f>
        <v>390018529</v>
      </c>
      <c r="C60" s="74">
        <v>3</v>
      </c>
      <c r="D60" s="73" t="s">
        <v>125</v>
      </c>
      <c r="E60" s="73" t="s">
        <v>805</v>
      </c>
      <c r="F60" s="73">
        <v>0</v>
      </c>
      <c r="G60" s="73">
        <v>1912</v>
      </c>
      <c r="H60" s="73" t="s">
        <v>124</v>
      </c>
      <c r="I60" s="98">
        <v>44.46</v>
      </c>
      <c r="J60" s="99">
        <v>7</v>
      </c>
      <c r="K60" s="99">
        <v>3</v>
      </c>
      <c r="L60" s="99">
        <v>1</v>
      </c>
    </row>
    <row r="61" spans="1:12" ht="15.75" thickBot="1" x14ac:dyDescent="0.3">
      <c r="A61" s="113">
        <v>83998</v>
      </c>
      <c r="B61" s="74">
        <f>VLOOKUP(A61,Vask04!$D$3:$Q$351,14,FALSE)</f>
        <v>390018758</v>
      </c>
      <c r="C61" s="74">
        <v>3</v>
      </c>
      <c r="D61" s="73" t="s">
        <v>435</v>
      </c>
      <c r="E61" s="73" t="s">
        <v>794</v>
      </c>
      <c r="F61" s="73">
        <v>0</v>
      </c>
      <c r="G61" s="73">
        <v>1827</v>
      </c>
      <c r="H61" s="73" t="s">
        <v>434</v>
      </c>
      <c r="I61" s="98">
        <v>44.46</v>
      </c>
      <c r="J61" s="99">
        <v>7</v>
      </c>
      <c r="K61" s="99">
        <v>3</v>
      </c>
      <c r="L61" s="99">
        <v>2</v>
      </c>
    </row>
    <row r="62" spans="1:12" ht="15.75" thickBot="1" x14ac:dyDescent="0.3">
      <c r="A62" s="113">
        <v>28662</v>
      </c>
      <c r="B62" s="74">
        <f>VLOOKUP(A62,Vask04!$D$3:$Q$351,14,FALSE)</f>
        <v>390018632</v>
      </c>
      <c r="C62" s="74">
        <v>3</v>
      </c>
      <c r="D62" s="73" t="s">
        <v>127</v>
      </c>
      <c r="E62" s="73" t="s">
        <v>793</v>
      </c>
      <c r="F62" s="73">
        <v>0</v>
      </c>
      <c r="G62" s="73">
        <v>1820</v>
      </c>
      <c r="H62" s="73" t="s">
        <v>126</v>
      </c>
      <c r="I62" s="98">
        <v>38.82</v>
      </c>
      <c r="J62" s="99">
        <v>7</v>
      </c>
      <c r="K62" s="99">
        <v>3</v>
      </c>
      <c r="L62" s="99">
        <v>3</v>
      </c>
    </row>
    <row r="63" spans="1:12" ht="15.75" thickBot="1" x14ac:dyDescent="0.3">
      <c r="A63" s="113">
        <v>473</v>
      </c>
      <c r="B63" s="74">
        <f>VLOOKUP(A63,Vask04!$D$3:$Q$351,14,FALSE)</f>
        <v>390018745</v>
      </c>
      <c r="C63" s="74">
        <v>2</v>
      </c>
      <c r="D63" s="73" t="s">
        <v>185</v>
      </c>
      <c r="E63" s="73" t="s">
        <v>792</v>
      </c>
      <c r="F63" s="73">
        <v>0</v>
      </c>
      <c r="G63" s="73">
        <v>1816</v>
      </c>
      <c r="H63" s="73" t="s">
        <v>184</v>
      </c>
      <c r="I63" s="98">
        <v>22.09</v>
      </c>
      <c r="J63" s="99">
        <v>7</v>
      </c>
      <c r="K63" s="99">
        <v>3</v>
      </c>
      <c r="L63" s="99">
        <v>4</v>
      </c>
    </row>
    <row r="64" spans="1:12" ht="15.75" thickBot="1" x14ac:dyDescent="0.3">
      <c r="A64" s="113">
        <v>27474</v>
      </c>
      <c r="B64" s="74">
        <f>VLOOKUP(A64,Vask04!$D$3:$Q$351,14,FALSE)</f>
        <v>390018560</v>
      </c>
      <c r="C64" s="74">
        <v>5</v>
      </c>
      <c r="D64" s="73" t="s">
        <v>103</v>
      </c>
      <c r="E64" s="73" t="s">
        <v>795</v>
      </c>
      <c r="F64" s="73">
        <v>0</v>
      </c>
      <c r="G64" s="73">
        <v>1830</v>
      </c>
      <c r="H64" s="73" t="s">
        <v>102</v>
      </c>
      <c r="I64" s="98">
        <v>83.65</v>
      </c>
      <c r="J64" s="99">
        <v>7</v>
      </c>
      <c r="K64" s="99">
        <v>3</v>
      </c>
      <c r="L64" s="99">
        <v>5</v>
      </c>
    </row>
    <row r="65" spans="1:15" ht="15.75" thickBot="1" x14ac:dyDescent="0.3">
      <c r="A65" s="113">
        <v>85761</v>
      </c>
      <c r="B65" s="74">
        <f>VLOOKUP(A65,Vask04!$D$3:$Q$351,14,FALSE)</f>
        <v>390018580</v>
      </c>
      <c r="C65" s="74">
        <v>3</v>
      </c>
      <c r="D65" s="73" t="s">
        <v>292</v>
      </c>
      <c r="E65" s="73" t="s">
        <v>797</v>
      </c>
      <c r="F65" s="73">
        <v>0</v>
      </c>
      <c r="G65" s="73">
        <v>1860</v>
      </c>
      <c r="H65" s="73" t="s">
        <v>291</v>
      </c>
      <c r="I65" s="98">
        <v>38.82</v>
      </c>
      <c r="J65" s="99">
        <v>7</v>
      </c>
      <c r="K65" s="99">
        <v>3</v>
      </c>
      <c r="L65" s="99">
        <v>6</v>
      </c>
    </row>
    <row r="66" spans="1:15" ht="15.75" thickBot="1" x14ac:dyDescent="0.3">
      <c r="A66" s="113">
        <v>27565</v>
      </c>
      <c r="B66" s="74">
        <f>VLOOKUP(A66,Vask04!$D$3:$Q$351,14,FALSE)</f>
        <v>390018341</v>
      </c>
      <c r="C66" s="74">
        <v>4</v>
      </c>
      <c r="D66" s="73" t="s">
        <v>105</v>
      </c>
      <c r="E66" s="73" t="s">
        <v>796</v>
      </c>
      <c r="F66" s="73">
        <v>0</v>
      </c>
      <c r="G66" s="73">
        <v>1850</v>
      </c>
      <c r="H66" s="73" t="s">
        <v>104</v>
      </c>
      <c r="I66" s="98">
        <v>66.92</v>
      </c>
      <c r="J66" s="99">
        <v>7</v>
      </c>
      <c r="K66" s="99">
        <v>3</v>
      </c>
      <c r="L66" s="99">
        <v>7</v>
      </c>
    </row>
    <row r="67" spans="1:15" ht="15.75" thickBot="1" x14ac:dyDescent="0.3">
      <c r="A67" s="113">
        <v>84087</v>
      </c>
      <c r="B67" s="74">
        <f>VLOOKUP(A67,Vask04!$D$3:$Q$351,14,FALSE)</f>
        <v>390018549</v>
      </c>
      <c r="C67" s="74">
        <v>1</v>
      </c>
      <c r="D67" s="73" t="s">
        <v>281</v>
      </c>
      <c r="E67" s="73" t="s">
        <v>791</v>
      </c>
      <c r="F67" s="73">
        <v>0</v>
      </c>
      <c r="G67" s="73">
        <v>1798</v>
      </c>
      <c r="H67" s="73" t="s">
        <v>280</v>
      </c>
      <c r="I67" s="98">
        <v>16.73</v>
      </c>
      <c r="J67" s="99">
        <v>7</v>
      </c>
      <c r="K67" s="99">
        <v>3</v>
      </c>
      <c r="L67" s="99">
        <v>8</v>
      </c>
    </row>
    <row r="68" spans="1:15" ht="15.75" thickBot="1" x14ac:dyDescent="0.3">
      <c r="A68" s="113">
        <v>82677</v>
      </c>
      <c r="B68" s="74">
        <f>VLOOKUP(A68,Vask04!$D$3:$Q$351,14,FALSE)</f>
        <v>390018445</v>
      </c>
      <c r="C68" s="74">
        <v>2</v>
      </c>
      <c r="D68" s="73" t="s">
        <v>273</v>
      </c>
      <c r="E68" s="73" t="s">
        <v>798</v>
      </c>
      <c r="F68" s="73" t="s">
        <v>799</v>
      </c>
      <c r="G68" s="73">
        <v>1870</v>
      </c>
      <c r="H68" s="73" t="s">
        <v>272</v>
      </c>
      <c r="I68" s="98">
        <v>33.46</v>
      </c>
      <c r="J68" s="99">
        <v>7</v>
      </c>
      <c r="K68" s="99">
        <v>3</v>
      </c>
      <c r="L68" s="99">
        <v>9</v>
      </c>
    </row>
    <row r="69" spans="1:15" ht="15.75" thickBot="1" x14ac:dyDescent="0.3">
      <c r="A69" s="113">
        <v>102191</v>
      </c>
      <c r="B69" s="74">
        <f>VLOOKUP(A69,Vask04!$D$3:$Q$351,14,FALSE)</f>
        <v>390018732</v>
      </c>
      <c r="C69" s="74">
        <v>1</v>
      </c>
      <c r="D69" s="73" t="s">
        <v>641</v>
      </c>
      <c r="E69" s="73" t="s">
        <v>807</v>
      </c>
      <c r="F69" s="73">
        <v>0</v>
      </c>
      <c r="G69" s="73">
        <v>1950</v>
      </c>
      <c r="H69" s="73" t="s">
        <v>640</v>
      </c>
      <c r="I69" s="98">
        <v>5.36</v>
      </c>
      <c r="J69" s="99">
        <v>7</v>
      </c>
      <c r="K69" s="99">
        <v>3</v>
      </c>
      <c r="L69" s="99">
        <v>10</v>
      </c>
      <c r="N69" s="103"/>
      <c r="O69" s="103"/>
    </row>
    <row r="70" spans="1:15" ht="15.75" thickBot="1" x14ac:dyDescent="0.3">
      <c r="A70" s="114">
        <v>113336</v>
      </c>
      <c r="B70" s="74">
        <f>VLOOKUP(A70,Vask04!$D$3:$Q$351,14,FALSE)</f>
        <v>390018739</v>
      </c>
      <c r="C70" s="91">
        <v>11</v>
      </c>
      <c r="D70" s="79" t="s">
        <v>663</v>
      </c>
      <c r="E70" s="79" t="s">
        <v>6660</v>
      </c>
      <c r="F70" s="79" t="s">
        <v>6661</v>
      </c>
      <c r="G70" s="79">
        <v>2066</v>
      </c>
      <c r="H70" s="79" t="s">
        <v>662</v>
      </c>
      <c r="I70" s="101">
        <v>178.3</v>
      </c>
      <c r="J70" s="102">
        <v>8</v>
      </c>
      <c r="K70" s="102">
        <v>1</v>
      </c>
      <c r="L70" s="102">
        <v>1</v>
      </c>
    </row>
    <row r="71" spans="1:15" ht="15.75" thickBot="1" x14ac:dyDescent="0.3">
      <c r="A71" s="114">
        <v>96735</v>
      </c>
      <c r="B71" s="74">
        <f>VLOOKUP(A71,Vask04!$D$3:$Q$351,14,FALSE)</f>
        <v>390018525</v>
      </c>
      <c r="C71" s="91">
        <v>8</v>
      </c>
      <c r="D71" s="79" t="s">
        <v>308</v>
      </c>
      <c r="E71" s="79" t="s">
        <v>828</v>
      </c>
      <c r="F71" s="79">
        <v>0</v>
      </c>
      <c r="G71" s="79">
        <v>2335</v>
      </c>
      <c r="H71" s="79" t="s">
        <v>307</v>
      </c>
      <c r="I71" s="101">
        <v>128.11000000000001</v>
      </c>
      <c r="J71" s="102">
        <v>8</v>
      </c>
      <c r="K71" s="102">
        <v>1</v>
      </c>
      <c r="L71" s="102">
        <v>2</v>
      </c>
      <c r="M71" s="103"/>
    </row>
    <row r="72" spans="1:15" ht="15.75" thickBot="1" x14ac:dyDescent="0.3">
      <c r="A72" s="114">
        <v>78881</v>
      </c>
      <c r="B72" s="74">
        <f>VLOOKUP(A72,Vask04!$D$3:$Q$351,14,FALSE)</f>
        <v>390018551</v>
      </c>
      <c r="C72" s="91">
        <v>5</v>
      </c>
      <c r="D72" s="79" t="s">
        <v>250</v>
      </c>
      <c r="E72" s="79" t="s">
        <v>2825</v>
      </c>
      <c r="F72" s="79">
        <v>0</v>
      </c>
      <c r="G72" s="79">
        <v>2340</v>
      </c>
      <c r="H72" s="79" t="s">
        <v>249</v>
      </c>
      <c r="I72" s="101">
        <v>91.85</v>
      </c>
      <c r="J72" s="102">
        <v>8</v>
      </c>
      <c r="K72" s="102">
        <v>1</v>
      </c>
      <c r="L72" s="102">
        <v>3</v>
      </c>
    </row>
    <row r="73" spans="1:15" ht="15.75" thickBot="1" x14ac:dyDescent="0.3">
      <c r="A73" s="114">
        <v>100045</v>
      </c>
      <c r="B73" s="74">
        <f>VLOOKUP(A73,Vask04!$D$3:$Q$351,14,FALSE)</f>
        <v>390018559</v>
      </c>
      <c r="C73" s="91">
        <v>10</v>
      </c>
      <c r="D73" s="79" t="s">
        <v>9</v>
      </c>
      <c r="E73" s="79" t="s">
        <v>832</v>
      </c>
      <c r="F73" s="79">
        <v>0</v>
      </c>
      <c r="G73" s="79">
        <v>2409</v>
      </c>
      <c r="H73" s="79" t="s">
        <v>8</v>
      </c>
      <c r="I73" s="101">
        <v>175.5</v>
      </c>
      <c r="J73" s="102">
        <v>8</v>
      </c>
      <c r="K73" s="102">
        <v>1</v>
      </c>
      <c r="L73" s="102">
        <v>4</v>
      </c>
    </row>
    <row r="74" spans="1:15" ht="15.75" thickBot="1" x14ac:dyDescent="0.3">
      <c r="A74" s="114">
        <v>31724</v>
      </c>
      <c r="B74" s="74">
        <f>VLOOKUP(A74,Vask04!$D$3:$Q$351,14,FALSE)</f>
        <v>390018526</v>
      </c>
      <c r="C74" s="91">
        <v>15</v>
      </c>
      <c r="D74" s="79" t="s">
        <v>166</v>
      </c>
      <c r="E74" s="79" t="s">
        <v>826</v>
      </c>
      <c r="F74" s="79" t="s">
        <v>827</v>
      </c>
      <c r="G74" s="79">
        <v>2317</v>
      </c>
      <c r="H74" s="79" t="s">
        <v>165</v>
      </c>
      <c r="I74" s="101">
        <v>259.14999999999998</v>
      </c>
      <c r="J74" s="102">
        <v>8</v>
      </c>
      <c r="K74" s="102">
        <v>1</v>
      </c>
      <c r="L74" s="102">
        <v>5</v>
      </c>
    </row>
    <row r="75" spans="1:15" ht="15.75" thickBot="1" x14ac:dyDescent="0.3">
      <c r="A75" s="114">
        <v>28894</v>
      </c>
      <c r="B75" s="74">
        <f>VLOOKUP(A75,Vask04!$D$3:$Q$351,14,FALSE)</f>
        <v>390018524</v>
      </c>
      <c r="C75" s="91">
        <v>11</v>
      </c>
      <c r="D75" s="79" t="s">
        <v>133</v>
      </c>
      <c r="E75" s="79" t="s">
        <v>831</v>
      </c>
      <c r="F75" s="79">
        <v>0</v>
      </c>
      <c r="G75" s="79">
        <v>2382</v>
      </c>
      <c r="H75" s="79" t="s">
        <v>132</v>
      </c>
      <c r="I75" s="101">
        <v>178.3</v>
      </c>
      <c r="J75" s="102">
        <v>8</v>
      </c>
      <c r="K75" s="102">
        <v>1</v>
      </c>
      <c r="L75" s="102">
        <v>6</v>
      </c>
    </row>
    <row r="76" spans="1:15" ht="15.75" thickBot="1" x14ac:dyDescent="0.3">
      <c r="A76" s="114">
        <v>105801</v>
      </c>
      <c r="B76" s="74">
        <f>VLOOKUP(A76,Vask04!$D$3:$Q$351,14,FALSE)</f>
        <v>390018343</v>
      </c>
      <c r="C76" s="91">
        <v>16</v>
      </c>
      <c r="D76" s="79" t="s">
        <v>639</v>
      </c>
      <c r="E76" s="79" t="s">
        <v>4680</v>
      </c>
      <c r="F76" s="79">
        <v>0</v>
      </c>
      <c r="G76" s="79">
        <v>2619</v>
      </c>
      <c r="H76" s="79" t="s">
        <v>638</v>
      </c>
      <c r="I76" s="101">
        <v>256.31</v>
      </c>
      <c r="J76" s="102">
        <v>8</v>
      </c>
      <c r="K76" s="102">
        <v>1</v>
      </c>
      <c r="L76" s="102">
        <v>7</v>
      </c>
    </row>
    <row r="77" spans="1:15" ht="15.75" thickBot="1" x14ac:dyDescent="0.3">
      <c r="A77" s="114">
        <v>82073</v>
      </c>
      <c r="B77" s="74">
        <f>VLOOKUP(A77,Vask04!$D$3:$Q$351,14,FALSE)</f>
        <v>390018637</v>
      </c>
      <c r="C77" s="91">
        <v>12</v>
      </c>
      <c r="D77" s="79" t="s">
        <v>269</v>
      </c>
      <c r="E77" s="79" t="s">
        <v>866</v>
      </c>
      <c r="F77" s="79">
        <v>0</v>
      </c>
      <c r="G77" s="79">
        <v>2815</v>
      </c>
      <c r="H77" s="79" t="s">
        <v>90</v>
      </c>
      <c r="I77" s="101">
        <v>200.76</v>
      </c>
      <c r="J77" s="102">
        <v>8</v>
      </c>
      <c r="K77" s="102">
        <v>1</v>
      </c>
      <c r="L77" s="102">
        <v>8</v>
      </c>
    </row>
    <row r="78" spans="1:15" ht="15.75" thickBot="1" x14ac:dyDescent="0.3">
      <c r="A78" s="114">
        <v>21360</v>
      </c>
      <c r="B78" s="74">
        <f>VLOOKUP(A78,Vask04!$D$3:$Q$351,14,FALSE)</f>
        <v>390018527</v>
      </c>
      <c r="C78" s="91">
        <v>15</v>
      </c>
      <c r="D78" s="79" t="s">
        <v>91</v>
      </c>
      <c r="E78" s="79" t="s">
        <v>868</v>
      </c>
      <c r="F78" s="79">
        <v>0</v>
      </c>
      <c r="G78" s="79">
        <v>2819</v>
      </c>
      <c r="H78" s="79" t="s">
        <v>90</v>
      </c>
      <c r="I78" s="101">
        <v>250.95000000000002</v>
      </c>
      <c r="J78" s="102">
        <v>8</v>
      </c>
      <c r="K78" s="102">
        <v>1</v>
      </c>
      <c r="L78" s="102">
        <v>9</v>
      </c>
    </row>
    <row r="79" spans="1:15" ht="15.75" thickBot="1" x14ac:dyDescent="0.3">
      <c r="A79" s="114">
        <v>29983</v>
      </c>
      <c r="B79" s="74">
        <f>VLOOKUP(A79,Vask04!$D$3:$Q$351,14,FALSE)</f>
        <v>390018684</v>
      </c>
      <c r="C79" s="91">
        <v>6</v>
      </c>
      <c r="D79" s="79" t="s">
        <v>569</v>
      </c>
      <c r="E79" s="79" t="s">
        <v>869</v>
      </c>
      <c r="F79" s="79">
        <v>0</v>
      </c>
      <c r="G79" s="79">
        <v>2830</v>
      </c>
      <c r="H79" s="79" t="s">
        <v>568</v>
      </c>
      <c r="I79" s="101">
        <v>89.01</v>
      </c>
      <c r="J79" s="102">
        <v>8</v>
      </c>
      <c r="K79" s="102">
        <v>1</v>
      </c>
      <c r="L79" s="102">
        <v>10</v>
      </c>
    </row>
    <row r="80" spans="1:15" ht="15.75" thickBot="1" x14ac:dyDescent="0.3">
      <c r="A80" s="113">
        <v>34058</v>
      </c>
      <c r="B80" s="74">
        <f>VLOOKUP(A80,Vask04!$D$3:$Q$351,14,FALSE)</f>
        <v>390018364</v>
      </c>
      <c r="C80" s="74">
        <v>3</v>
      </c>
      <c r="D80" s="73" t="s">
        <v>555</v>
      </c>
      <c r="E80" s="73" t="s">
        <v>837</v>
      </c>
      <c r="F80" s="73">
        <v>0</v>
      </c>
      <c r="G80" s="73">
        <v>2450</v>
      </c>
      <c r="H80" s="73" t="s">
        <v>554</v>
      </c>
      <c r="I80" s="98">
        <v>44.46</v>
      </c>
      <c r="J80" s="99">
        <v>9</v>
      </c>
      <c r="K80" s="99">
        <v>1</v>
      </c>
      <c r="L80" s="99">
        <v>1</v>
      </c>
    </row>
    <row r="81" spans="1:12" ht="15.75" thickBot="1" x14ac:dyDescent="0.3">
      <c r="A81" s="113">
        <v>14746</v>
      </c>
      <c r="B81" s="74">
        <f>VLOOKUP(A81,Vask04!$D$3:$Q$351,14,FALSE)</f>
        <v>390018382</v>
      </c>
      <c r="C81" s="74">
        <v>2</v>
      </c>
      <c r="D81" s="73" t="s">
        <v>79</v>
      </c>
      <c r="E81" s="73" t="s">
        <v>838</v>
      </c>
      <c r="F81" s="73" t="s">
        <v>839</v>
      </c>
      <c r="G81" s="73">
        <v>2480</v>
      </c>
      <c r="H81" s="73" t="s">
        <v>78</v>
      </c>
      <c r="I81" s="98">
        <v>33.46</v>
      </c>
      <c r="J81" s="99">
        <v>9</v>
      </c>
      <c r="K81" s="99">
        <v>1</v>
      </c>
      <c r="L81" s="99">
        <v>2</v>
      </c>
    </row>
    <row r="82" spans="1:12" ht="15.75" thickBot="1" x14ac:dyDescent="0.3">
      <c r="A82" s="113">
        <v>89003</v>
      </c>
      <c r="B82" s="74">
        <f>VLOOKUP(A82,Vask04!$D$3:$Q$351,14,FALSE)</f>
        <v>390018514</v>
      </c>
      <c r="C82" s="74">
        <v>2</v>
      </c>
      <c r="D82" s="73" t="s">
        <v>481</v>
      </c>
      <c r="E82" s="73" t="s">
        <v>840</v>
      </c>
      <c r="F82" s="73">
        <v>0</v>
      </c>
      <c r="G82" s="73">
        <v>2485</v>
      </c>
      <c r="H82" s="73" t="s">
        <v>480</v>
      </c>
      <c r="I82" s="98">
        <v>22.09</v>
      </c>
      <c r="J82" s="99">
        <v>9</v>
      </c>
      <c r="K82" s="99">
        <v>1</v>
      </c>
      <c r="L82" s="99">
        <v>3</v>
      </c>
    </row>
    <row r="83" spans="1:12" ht="15.75" thickBot="1" x14ac:dyDescent="0.3">
      <c r="A83" s="113">
        <v>32581</v>
      </c>
      <c r="B83" s="74">
        <f>VLOOKUP(A83,Vask04!$D$3:$Q$351,14,FALSE)</f>
        <v>390018715</v>
      </c>
      <c r="C83" s="74">
        <v>1</v>
      </c>
      <c r="D83" s="73" t="s">
        <v>172</v>
      </c>
      <c r="E83" s="73" t="s">
        <v>835</v>
      </c>
      <c r="F83" s="73" t="s">
        <v>836</v>
      </c>
      <c r="G83" s="73">
        <v>2443</v>
      </c>
      <c r="H83" s="73" t="s">
        <v>171</v>
      </c>
      <c r="I83" s="98">
        <v>20.100000000000001</v>
      </c>
      <c r="J83" s="99">
        <v>9</v>
      </c>
      <c r="K83" s="99">
        <v>1</v>
      </c>
      <c r="L83" s="99">
        <v>4</v>
      </c>
    </row>
    <row r="84" spans="1:12" ht="15.75" thickBot="1" x14ac:dyDescent="0.3">
      <c r="A84" s="113">
        <v>2036</v>
      </c>
      <c r="B84" s="74">
        <f>VLOOKUP(A84,Vask04!$D$3:$Q$351,14,FALSE)</f>
        <v>390018717</v>
      </c>
      <c r="C84" s="74">
        <v>1</v>
      </c>
      <c r="D84" s="73" t="s">
        <v>584</v>
      </c>
      <c r="E84" s="73" t="s">
        <v>844</v>
      </c>
      <c r="F84" s="73">
        <v>0</v>
      </c>
      <c r="G84" s="73">
        <v>2540</v>
      </c>
      <c r="H84" s="73" t="s">
        <v>583</v>
      </c>
      <c r="I84" s="98">
        <v>16.73</v>
      </c>
      <c r="J84" s="99">
        <v>9</v>
      </c>
      <c r="K84" s="99">
        <v>1</v>
      </c>
      <c r="L84" s="99">
        <v>5</v>
      </c>
    </row>
    <row r="85" spans="1:12" ht="15.75" thickBot="1" x14ac:dyDescent="0.3">
      <c r="A85" s="113">
        <v>60897</v>
      </c>
      <c r="B85" s="74">
        <f>VLOOKUP(A85,Vask04!$D$3:$Q$351,14,FALSE)</f>
        <v>390018615</v>
      </c>
      <c r="C85" s="74">
        <v>1</v>
      </c>
      <c r="D85" s="73" t="s">
        <v>221</v>
      </c>
      <c r="E85" s="73" t="s">
        <v>841</v>
      </c>
      <c r="F85" s="73">
        <v>0</v>
      </c>
      <c r="G85" s="73">
        <v>2500</v>
      </c>
      <c r="H85" s="73" t="s">
        <v>220</v>
      </c>
      <c r="I85" s="98">
        <v>16.73</v>
      </c>
      <c r="J85" s="99">
        <v>9</v>
      </c>
      <c r="K85" s="99">
        <v>1</v>
      </c>
      <c r="L85" s="99">
        <v>6</v>
      </c>
    </row>
    <row r="86" spans="1:12" ht="15.75" thickBot="1" x14ac:dyDescent="0.3">
      <c r="A86" s="113">
        <v>27060</v>
      </c>
      <c r="B86" s="74">
        <f>VLOOKUP(A86,Vask04!$D$3:$Q$351,14,FALSE)</f>
        <v>390018411</v>
      </c>
      <c r="C86" s="74">
        <v>1</v>
      </c>
      <c r="D86" s="73" t="s">
        <v>355</v>
      </c>
      <c r="E86" s="73" t="s">
        <v>846</v>
      </c>
      <c r="F86" s="73">
        <v>0</v>
      </c>
      <c r="G86" s="73">
        <v>2560</v>
      </c>
      <c r="H86" s="73" t="s">
        <v>354</v>
      </c>
      <c r="I86" s="98">
        <v>16.73</v>
      </c>
      <c r="J86" s="99">
        <v>9</v>
      </c>
      <c r="K86" s="99">
        <v>1</v>
      </c>
      <c r="L86" s="99">
        <v>7</v>
      </c>
    </row>
    <row r="87" spans="1:12" ht="15.75" thickBot="1" x14ac:dyDescent="0.3">
      <c r="A87" s="113">
        <v>53553</v>
      </c>
      <c r="B87" s="74">
        <f>VLOOKUP(A87,Vask04!$D$3:$Q$351,14,FALSE)</f>
        <v>390018418</v>
      </c>
      <c r="C87" s="74">
        <v>2</v>
      </c>
      <c r="D87" s="73" t="s">
        <v>193</v>
      </c>
      <c r="E87" s="73">
        <v>0</v>
      </c>
      <c r="F87" s="73">
        <v>0</v>
      </c>
      <c r="G87" s="73">
        <v>2580</v>
      </c>
      <c r="H87" s="73" t="s">
        <v>192</v>
      </c>
      <c r="I87" s="98">
        <v>22.09</v>
      </c>
      <c r="J87" s="99">
        <v>9</v>
      </c>
      <c r="K87" s="99">
        <v>1</v>
      </c>
      <c r="L87" s="99">
        <v>8</v>
      </c>
    </row>
    <row r="88" spans="1:12" ht="15.75" thickBot="1" x14ac:dyDescent="0.3">
      <c r="A88" s="113">
        <v>97436</v>
      </c>
      <c r="B88" s="74">
        <f>VLOOKUP(A88,Vask04!$D$3:$Q$351,14,FALSE)</f>
        <v>390018707</v>
      </c>
      <c r="C88" s="74">
        <v>2</v>
      </c>
      <c r="D88" s="73" t="s">
        <v>503</v>
      </c>
      <c r="E88" s="73" t="s">
        <v>855</v>
      </c>
      <c r="F88" s="73">
        <v>0</v>
      </c>
      <c r="G88" s="73">
        <v>2660</v>
      </c>
      <c r="H88" s="73" t="s">
        <v>502</v>
      </c>
      <c r="I88" s="98">
        <v>27.73</v>
      </c>
      <c r="J88" s="99">
        <v>9</v>
      </c>
      <c r="K88" s="99">
        <v>1</v>
      </c>
      <c r="L88" s="99">
        <v>9</v>
      </c>
    </row>
    <row r="89" spans="1:12" ht="15.75" thickBot="1" x14ac:dyDescent="0.3">
      <c r="A89" s="113">
        <v>82578</v>
      </c>
      <c r="B89" s="74">
        <f>VLOOKUP(A89,Vask04!$D$3:$Q$351,14,FALSE)</f>
        <v>390018307</v>
      </c>
      <c r="C89" s="74">
        <v>1</v>
      </c>
      <c r="D89" s="73" t="s">
        <v>271</v>
      </c>
      <c r="E89" s="73" t="s">
        <v>856</v>
      </c>
      <c r="F89" s="73">
        <v>0</v>
      </c>
      <c r="G89" s="73">
        <v>2665</v>
      </c>
      <c r="H89" s="73" t="s">
        <v>270</v>
      </c>
      <c r="I89" s="98">
        <v>16.73</v>
      </c>
      <c r="J89" s="99">
        <v>9</v>
      </c>
      <c r="K89" s="99">
        <v>1</v>
      </c>
      <c r="L89" s="99">
        <v>10</v>
      </c>
    </row>
    <row r="90" spans="1:12" ht="15.75" thickBot="1" x14ac:dyDescent="0.3">
      <c r="A90" s="114">
        <v>32789</v>
      </c>
      <c r="B90" s="74">
        <f>VLOOKUP(A90,Vask04!$D$3:$Q$351,14,FALSE)</f>
        <v>390018316</v>
      </c>
      <c r="C90" s="91">
        <v>4</v>
      </c>
      <c r="D90" s="79" t="s">
        <v>559</v>
      </c>
      <c r="E90" s="79" t="s">
        <v>1837</v>
      </c>
      <c r="F90" s="79">
        <v>0</v>
      </c>
      <c r="G90" s="79">
        <v>2651</v>
      </c>
      <c r="H90" s="79" t="s">
        <v>558</v>
      </c>
      <c r="I90" s="101">
        <v>61.19</v>
      </c>
      <c r="J90" s="102">
        <v>10</v>
      </c>
      <c r="K90" s="102">
        <v>1</v>
      </c>
      <c r="L90" s="102">
        <v>1</v>
      </c>
    </row>
    <row r="91" spans="1:12" ht="15.75" thickBot="1" x14ac:dyDescent="0.3">
      <c r="A91" s="114">
        <v>100718</v>
      </c>
      <c r="B91" s="74">
        <f>VLOOKUP(A91,Vask04!$D$3:$Q$351,14,FALSE)</f>
        <v>390018314</v>
      </c>
      <c r="C91" s="91">
        <v>3</v>
      </c>
      <c r="D91" s="79" t="s">
        <v>475</v>
      </c>
      <c r="E91" s="79" t="s">
        <v>851</v>
      </c>
      <c r="F91" s="79">
        <v>0</v>
      </c>
      <c r="G91" s="79">
        <v>2635</v>
      </c>
      <c r="H91" s="79" t="s">
        <v>474</v>
      </c>
      <c r="I91" s="101">
        <v>44.46</v>
      </c>
      <c r="J91" s="102">
        <v>10</v>
      </c>
      <c r="K91" s="102">
        <v>1</v>
      </c>
      <c r="L91" s="102">
        <v>2</v>
      </c>
    </row>
    <row r="92" spans="1:12" ht="15.75" thickBot="1" x14ac:dyDescent="0.3">
      <c r="A92" s="114">
        <v>106877</v>
      </c>
      <c r="B92" s="74">
        <f>VLOOKUP(A92,Vask04!$D$3:$Q$351,14,FALSE)</f>
        <v>390018511</v>
      </c>
      <c r="C92" s="91">
        <v>3</v>
      </c>
      <c r="D92" s="79" t="s">
        <v>421</v>
      </c>
      <c r="E92" s="79" t="s">
        <v>850</v>
      </c>
      <c r="F92" s="79" t="s">
        <v>836</v>
      </c>
      <c r="G92" s="79">
        <v>2634</v>
      </c>
      <c r="H92" s="79" t="s">
        <v>420</v>
      </c>
      <c r="I92" s="101">
        <v>50.19</v>
      </c>
      <c r="J92" s="102">
        <v>10</v>
      </c>
      <c r="K92" s="102">
        <v>1</v>
      </c>
      <c r="L92" s="102">
        <v>3</v>
      </c>
    </row>
    <row r="93" spans="1:12" ht="15.75" thickBot="1" x14ac:dyDescent="0.3">
      <c r="A93" s="114">
        <v>63511</v>
      </c>
      <c r="B93" s="74">
        <f>VLOOKUP(A93,Vask04!$D$3:$Q$351,14,FALSE)</f>
        <v>390018323</v>
      </c>
      <c r="C93" s="91">
        <v>2</v>
      </c>
      <c r="D93" s="79" t="s">
        <v>532</v>
      </c>
      <c r="E93" s="79" t="s">
        <v>3101</v>
      </c>
      <c r="F93" s="79">
        <v>0</v>
      </c>
      <c r="G93" s="79">
        <v>2647</v>
      </c>
      <c r="H93" s="79" t="s">
        <v>531</v>
      </c>
      <c r="I93" s="101">
        <v>33.46</v>
      </c>
      <c r="J93" s="102">
        <v>10</v>
      </c>
      <c r="K93" s="102">
        <v>1</v>
      </c>
      <c r="L93" s="102">
        <v>4</v>
      </c>
    </row>
    <row r="94" spans="1:12" ht="15.75" thickBot="1" x14ac:dyDescent="0.3">
      <c r="A94" s="114">
        <v>102554</v>
      </c>
      <c r="B94" s="74">
        <f>VLOOKUP(A94,Vask04!$D$3:$Q$351,14,FALSE)</f>
        <v>390018315</v>
      </c>
      <c r="C94" s="91">
        <v>3</v>
      </c>
      <c r="D94" s="79" t="s">
        <v>28</v>
      </c>
      <c r="E94" s="79" t="s">
        <v>852</v>
      </c>
      <c r="F94" s="79">
        <v>0</v>
      </c>
      <c r="G94" s="79">
        <v>2640</v>
      </c>
      <c r="H94" s="79" t="s">
        <v>27</v>
      </c>
      <c r="I94" s="101">
        <v>50.19</v>
      </c>
      <c r="J94" s="102">
        <v>10</v>
      </c>
      <c r="K94" s="102">
        <v>1</v>
      </c>
      <c r="L94" s="102">
        <v>5</v>
      </c>
    </row>
    <row r="95" spans="1:12" ht="15.75" thickBot="1" x14ac:dyDescent="0.3">
      <c r="A95" s="114">
        <v>7930</v>
      </c>
      <c r="B95" s="74">
        <f>VLOOKUP(A95,Vask04!$D$3:$Q$351,14,FALSE)</f>
        <v>390018621</v>
      </c>
      <c r="C95" s="91">
        <v>4</v>
      </c>
      <c r="D95" s="79" t="s">
        <v>254</v>
      </c>
      <c r="E95" s="79" t="s">
        <v>857</v>
      </c>
      <c r="F95" s="79">
        <v>0</v>
      </c>
      <c r="G95" s="79">
        <v>2670</v>
      </c>
      <c r="H95" s="79" t="s">
        <v>253</v>
      </c>
      <c r="I95" s="101">
        <v>61.19</v>
      </c>
      <c r="J95" s="102">
        <v>10</v>
      </c>
      <c r="K95" s="102">
        <v>1</v>
      </c>
      <c r="L95" s="102">
        <v>6</v>
      </c>
    </row>
    <row r="96" spans="1:12" ht="15.75" thickBot="1" x14ac:dyDescent="0.3">
      <c r="A96" s="114">
        <v>83857</v>
      </c>
      <c r="B96" s="74">
        <f>VLOOKUP(A96,Vask04!$D$3:$Q$351,14,FALSE)</f>
        <v>390018391</v>
      </c>
      <c r="C96" s="91">
        <v>2</v>
      </c>
      <c r="D96" s="79" t="s">
        <v>403</v>
      </c>
      <c r="E96" s="79" t="s">
        <v>859</v>
      </c>
      <c r="F96" s="79">
        <v>0</v>
      </c>
      <c r="G96" s="79">
        <v>2686</v>
      </c>
      <c r="H96" s="79" t="s">
        <v>402</v>
      </c>
      <c r="I96" s="101">
        <v>27.73</v>
      </c>
      <c r="J96" s="102">
        <v>10</v>
      </c>
      <c r="K96" s="102">
        <v>1</v>
      </c>
      <c r="L96" s="102">
        <v>7</v>
      </c>
    </row>
    <row r="97" spans="1:12" ht="15.75" thickBot="1" x14ac:dyDescent="0.3">
      <c r="A97" s="114">
        <v>28886</v>
      </c>
      <c r="B97" s="74">
        <f>VLOOKUP(A97,Vask04!$D$3:$Q$351,14,FALSE)</f>
        <v>390018419</v>
      </c>
      <c r="C97" s="91">
        <v>3</v>
      </c>
      <c r="D97" s="79" t="s">
        <v>362</v>
      </c>
      <c r="E97" s="79" t="s">
        <v>860</v>
      </c>
      <c r="F97" s="79">
        <v>0</v>
      </c>
      <c r="G97" s="79">
        <v>2690</v>
      </c>
      <c r="H97" s="79" t="s">
        <v>361</v>
      </c>
      <c r="I97" s="101">
        <v>44.46</v>
      </c>
      <c r="J97" s="102">
        <v>10</v>
      </c>
      <c r="K97" s="102">
        <v>1</v>
      </c>
      <c r="L97" s="102">
        <v>8</v>
      </c>
    </row>
    <row r="98" spans="1:12" ht="15.75" thickBot="1" x14ac:dyDescent="0.3">
      <c r="A98" s="113">
        <v>108764</v>
      </c>
      <c r="B98" s="74">
        <f>VLOOKUP(A98,Vask04!$D$3:$Q$351,14,FALSE)</f>
        <v>390018670</v>
      </c>
      <c r="C98" s="74">
        <v>2</v>
      </c>
      <c r="D98" s="73" t="s">
        <v>58</v>
      </c>
      <c r="E98" s="73" t="s">
        <v>5177</v>
      </c>
      <c r="F98" s="73">
        <v>0</v>
      </c>
      <c r="G98" s="73">
        <v>364</v>
      </c>
      <c r="H98" s="73" t="s">
        <v>20</v>
      </c>
      <c r="I98" s="98">
        <v>22.09</v>
      </c>
      <c r="J98" s="99">
        <v>11</v>
      </c>
      <c r="K98" s="99">
        <v>1</v>
      </c>
      <c r="L98" s="99">
        <v>1</v>
      </c>
    </row>
    <row r="99" spans="1:12" ht="15.75" thickBot="1" x14ac:dyDescent="0.3">
      <c r="A99" s="113">
        <v>46029</v>
      </c>
      <c r="B99" s="74">
        <f>VLOOKUP(A99,Vask04!$D$3:$Q$351,14,FALSE)</f>
        <v>390018517</v>
      </c>
      <c r="C99" s="74">
        <v>3</v>
      </c>
      <c r="D99" s="73" t="s">
        <v>326</v>
      </c>
      <c r="E99" s="73" t="s">
        <v>2703</v>
      </c>
      <c r="F99" s="73" t="s">
        <v>2704</v>
      </c>
      <c r="G99" s="73">
        <v>855</v>
      </c>
      <c r="H99" s="73" t="s">
        <v>20</v>
      </c>
      <c r="I99" s="98">
        <v>50.19</v>
      </c>
      <c r="J99" s="99">
        <v>11</v>
      </c>
      <c r="K99" s="99">
        <v>1</v>
      </c>
      <c r="L99" s="99">
        <v>2</v>
      </c>
    </row>
    <row r="100" spans="1:12" ht="15.75" thickBot="1" x14ac:dyDescent="0.3">
      <c r="A100" s="113">
        <v>100054</v>
      </c>
      <c r="B100" s="74">
        <f>VLOOKUP(A100,Vask04!$D$3:$Q$351,14,FALSE)</f>
        <v>390018561</v>
      </c>
      <c r="C100" s="74">
        <v>1</v>
      </c>
      <c r="D100" s="73" t="s">
        <v>13</v>
      </c>
      <c r="E100" s="73" t="s">
        <v>3925</v>
      </c>
      <c r="F100" s="73">
        <v>0</v>
      </c>
      <c r="G100" s="73">
        <v>1360</v>
      </c>
      <c r="H100" s="73" t="s">
        <v>12</v>
      </c>
      <c r="I100" s="98">
        <v>11</v>
      </c>
      <c r="J100" s="99">
        <v>11</v>
      </c>
      <c r="K100" s="99">
        <v>1</v>
      </c>
      <c r="L100" s="99">
        <v>3</v>
      </c>
    </row>
    <row r="101" spans="1:12" ht="15.75" thickBot="1" x14ac:dyDescent="0.3">
      <c r="A101" s="113">
        <v>105134</v>
      </c>
      <c r="B101" s="74">
        <f>VLOOKUP(A101,Vask04!$D$3:$Q$351,14,FALSE)</f>
        <v>390018689</v>
      </c>
      <c r="C101" s="74">
        <v>3</v>
      </c>
      <c r="D101" s="73" t="s">
        <v>637</v>
      </c>
      <c r="E101" s="73" t="s">
        <v>4638</v>
      </c>
      <c r="F101" s="73">
        <v>0</v>
      </c>
      <c r="G101" s="73">
        <v>3531</v>
      </c>
      <c r="H101" s="73" t="s">
        <v>636</v>
      </c>
      <c r="I101" s="98">
        <v>50.19</v>
      </c>
      <c r="J101" s="99">
        <v>11</v>
      </c>
      <c r="K101" s="99">
        <v>1</v>
      </c>
      <c r="L101" s="99">
        <v>4</v>
      </c>
    </row>
    <row r="102" spans="1:12" ht="15.75" thickBot="1" x14ac:dyDescent="0.3">
      <c r="A102" s="113">
        <v>85134</v>
      </c>
      <c r="B102" s="74">
        <f>VLOOKUP(A102,Vask04!$D$3:$Q$351,14,FALSE)</f>
        <v>390018619</v>
      </c>
      <c r="C102" s="74">
        <v>2</v>
      </c>
      <c r="D102" s="73" t="s">
        <v>287</v>
      </c>
      <c r="E102" s="73" t="s">
        <v>916</v>
      </c>
      <c r="F102" s="73">
        <v>0</v>
      </c>
      <c r="G102" s="73">
        <v>3536</v>
      </c>
      <c r="H102" s="73" t="s">
        <v>286</v>
      </c>
      <c r="I102" s="98">
        <v>27.73</v>
      </c>
      <c r="J102" s="99">
        <v>11</v>
      </c>
      <c r="K102" s="99">
        <v>1</v>
      </c>
      <c r="L102" s="99">
        <v>5</v>
      </c>
    </row>
    <row r="103" spans="1:12" ht="15.75" thickBot="1" x14ac:dyDescent="0.3">
      <c r="A103" s="113">
        <v>28217</v>
      </c>
      <c r="B103" s="74">
        <f>VLOOKUP(A103,Vask04!$D$3:$Q$351,14,FALSE)</f>
        <v>390018303</v>
      </c>
      <c r="C103" s="74">
        <v>1</v>
      </c>
      <c r="D103" s="73" t="s">
        <v>120</v>
      </c>
      <c r="E103" s="73">
        <v>0</v>
      </c>
      <c r="F103" s="73">
        <v>0</v>
      </c>
      <c r="G103" s="73">
        <v>3539</v>
      </c>
      <c r="H103" s="73" t="s">
        <v>119</v>
      </c>
      <c r="I103" s="98">
        <v>20.100000000000001</v>
      </c>
      <c r="J103" s="99">
        <v>11</v>
      </c>
      <c r="K103" s="99">
        <v>1</v>
      </c>
      <c r="L103" s="99">
        <v>6</v>
      </c>
    </row>
    <row r="104" spans="1:12" ht="15.75" thickBot="1" x14ac:dyDescent="0.3">
      <c r="A104" s="113">
        <v>28118</v>
      </c>
      <c r="B104" s="74">
        <f>VLOOKUP(A104,Vask04!$D$3:$Q$351,14,FALSE)</f>
        <v>390018398</v>
      </c>
      <c r="C104" s="74">
        <v>2</v>
      </c>
      <c r="D104" s="73" t="s">
        <v>118</v>
      </c>
      <c r="E104" s="73" t="s">
        <v>917</v>
      </c>
      <c r="F104" s="73">
        <v>0</v>
      </c>
      <c r="G104" s="73">
        <v>3540</v>
      </c>
      <c r="H104" s="73" t="s">
        <v>117</v>
      </c>
      <c r="I104" s="98">
        <v>33.46</v>
      </c>
      <c r="J104" s="99">
        <v>11</v>
      </c>
      <c r="K104" s="99">
        <v>1</v>
      </c>
      <c r="L104" s="99">
        <v>7</v>
      </c>
    </row>
    <row r="105" spans="1:12" ht="15.75" thickBot="1" x14ac:dyDescent="0.3">
      <c r="A105" s="113">
        <v>37093</v>
      </c>
      <c r="B105" s="74">
        <f>VLOOKUP(A105,Vask04!$D$3:$Q$351,14,FALSE)</f>
        <v>390018417</v>
      </c>
      <c r="C105" s="74">
        <v>3</v>
      </c>
      <c r="D105" s="73" t="s">
        <v>181</v>
      </c>
      <c r="E105" s="73" t="s">
        <v>2599</v>
      </c>
      <c r="F105" s="73">
        <v>0</v>
      </c>
      <c r="G105" s="73">
        <v>3550</v>
      </c>
      <c r="H105" s="73" t="s">
        <v>180</v>
      </c>
      <c r="I105" s="98">
        <v>38.82</v>
      </c>
      <c r="J105" s="99">
        <v>11</v>
      </c>
      <c r="K105" s="99">
        <v>1</v>
      </c>
      <c r="L105" s="99">
        <v>8</v>
      </c>
    </row>
    <row r="106" spans="1:12" ht="15.75" thickBot="1" x14ac:dyDescent="0.3">
      <c r="A106" s="113">
        <v>70797</v>
      </c>
      <c r="B106" s="74">
        <f>VLOOKUP(A106,Vask04!$D$3:$Q$351,14,FALSE)</f>
        <v>390018501</v>
      </c>
      <c r="C106" s="74">
        <v>2</v>
      </c>
      <c r="D106" s="73" t="s">
        <v>445</v>
      </c>
      <c r="E106" s="73" t="s">
        <v>918</v>
      </c>
      <c r="F106" s="73">
        <v>0</v>
      </c>
      <c r="G106" s="73">
        <v>3560</v>
      </c>
      <c r="H106" s="73" t="s">
        <v>444</v>
      </c>
      <c r="I106" s="98">
        <v>22.09</v>
      </c>
      <c r="J106" s="99">
        <v>11</v>
      </c>
      <c r="K106" s="99">
        <v>1</v>
      </c>
      <c r="L106" s="99">
        <v>9</v>
      </c>
    </row>
    <row r="107" spans="1:12" ht="15.75" thickBot="1" x14ac:dyDescent="0.3">
      <c r="A107" s="113">
        <v>87247</v>
      </c>
      <c r="B107" s="74">
        <f>VLOOKUP(A107,Vask04!$D$3:$Q$351,14,FALSE)</f>
        <v>390018334</v>
      </c>
      <c r="C107" s="74">
        <v>4</v>
      </c>
      <c r="D107" s="73" t="s">
        <v>399</v>
      </c>
      <c r="E107" s="73" t="s">
        <v>919</v>
      </c>
      <c r="F107" s="73" t="s">
        <v>920</v>
      </c>
      <c r="G107" s="73">
        <v>3570</v>
      </c>
      <c r="H107" s="73" t="s">
        <v>398</v>
      </c>
      <c r="I107" s="98">
        <v>61.19</v>
      </c>
      <c r="J107" s="99">
        <v>11</v>
      </c>
      <c r="K107" s="99">
        <v>1</v>
      </c>
      <c r="L107" s="99">
        <v>10</v>
      </c>
    </row>
    <row r="108" spans="1:12" ht="15.75" thickBot="1" x14ac:dyDescent="0.3">
      <c r="A108" s="113">
        <v>59501</v>
      </c>
      <c r="B108" s="74">
        <f>VLOOKUP(A108,Vask04!$D$3:$Q$351,14,FALSE)</f>
        <v>390018649</v>
      </c>
      <c r="C108" s="74">
        <v>4</v>
      </c>
      <c r="D108" s="73" t="s">
        <v>217</v>
      </c>
      <c r="E108" s="73" t="s">
        <v>921</v>
      </c>
      <c r="F108" s="73">
        <v>0</v>
      </c>
      <c r="G108" s="73">
        <v>3580</v>
      </c>
      <c r="H108" s="73" t="s">
        <v>216</v>
      </c>
      <c r="I108" s="98">
        <v>61.19</v>
      </c>
      <c r="J108" s="99">
        <v>11</v>
      </c>
      <c r="K108" s="99">
        <v>1</v>
      </c>
      <c r="L108" s="99">
        <v>11</v>
      </c>
    </row>
    <row r="109" spans="1:12" ht="15.75" thickBot="1" x14ac:dyDescent="0.3">
      <c r="A109" s="114">
        <v>98459</v>
      </c>
      <c r="B109" s="74">
        <f>VLOOKUP(A109,Vask04!$D$3:$Q$351,14,FALSE)</f>
        <v>390018761</v>
      </c>
      <c r="C109" s="91">
        <v>2</v>
      </c>
      <c r="D109" s="79" t="s">
        <v>483</v>
      </c>
      <c r="E109" s="79" t="s">
        <v>1720</v>
      </c>
      <c r="F109" s="79">
        <v>0</v>
      </c>
      <c r="G109" s="79">
        <v>2090</v>
      </c>
      <c r="H109" s="79" t="s">
        <v>482</v>
      </c>
      <c r="I109" s="101">
        <v>33.46</v>
      </c>
      <c r="J109" s="102">
        <v>12</v>
      </c>
      <c r="K109" s="102">
        <v>1</v>
      </c>
      <c r="L109" s="102">
        <v>1</v>
      </c>
    </row>
    <row r="110" spans="1:12" ht="15.75" thickBot="1" x14ac:dyDescent="0.3">
      <c r="A110" s="114">
        <v>112899</v>
      </c>
      <c r="B110" s="74">
        <f>VLOOKUP(A110,Vask04!$D$3:$Q$351,14,FALSE)</f>
        <v>390018741</v>
      </c>
      <c r="C110" s="91">
        <v>7</v>
      </c>
      <c r="D110" s="79" t="s">
        <v>657</v>
      </c>
      <c r="E110" s="79" t="s">
        <v>870</v>
      </c>
      <c r="F110" s="79">
        <v>0</v>
      </c>
      <c r="G110" s="79">
        <v>2847</v>
      </c>
      <c r="H110" s="79" t="s">
        <v>656</v>
      </c>
      <c r="I110" s="101">
        <v>120.47999999999999</v>
      </c>
      <c r="J110" s="102">
        <v>12</v>
      </c>
      <c r="K110" s="102">
        <v>1</v>
      </c>
      <c r="L110" s="102">
        <v>2</v>
      </c>
    </row>
    <row r="111" spans="1:12" ht="15.75" thickBot="1" x14ac:dyDescent="0.3">
      <c r="A111" s="114">
        <v>1178</v>
      </c>
      <c r="B111" s="74">
        <f>VLOOKUP(A111,Vask04!$D$3:$Q$351,14,FALSE)</f>
        <v>390018656</v>
      </c>
      <c r="C111" s="91">
        <v>3</v>
      </c>
      <c r="D111" s="79" t="s">
        <v>62</v>
      </c>
      <c r="E111" s="79" t="s">
        <v>871</v>
      </c>
      <c r="F111" s="79">
        <v>0</v>
      </c>
      <c r="G111" s="79">
        <v>2860</v>
      </c>
      <c r="H111" s="79" t="s">
        <v>61</v>
      </c>
      <c r="I111" s="101">
        <v>50.19</v>
      </c>
      <c r="J111" s="102">
        <v>12</v>
      </c>
      <c r="K111" s="102">
        <v>1</v>
      </c>
      <c r="L111" s="102">
        <v>3</v>
      </c>
    </row>
    <row r="112" spans="1:12" ht="15.75" thickBot="1" x14ac:dyDescent="0.3">
      <c r="A112" s="114">
        <v>29462</v>
      </c>
      <c r="B112" s="74">
        <f>VLOOKUP(A112,Vask04!$D$3:$Q$351,14,FALSE)</f>
        <v>390018336</v>
      </c>
      <c r="C112" s="91">
        <v>4</v>
      </c>
      <c r="D112" s="79" t="s">
        <v>139</v>
      </c>
      <c r="E112" s="79" t="s">
        <v>872</v>
      </c>
      <c r="F112" s="79">
        <v>0</v>
      </c>
      <c r="G112" s="79">
        <v>2870</v>
      </c>
      <c r="H112" s="79" t="s">
        <v>138</v>
      </c>
      <c r="I112" s="101">
        <v>61.19</v>
      </c>
      <c r="J112" s="102">
        <v>12</v>
      </c>
      <c r="K112" s="102">
        <v>1</v>
      </c>
      <c r="L112" s="102">
        <v>4</v>
      </c>
    </row>
    <row r="113" spans="1:12" ht="15.75" thickBot="1" x14ac:dyDescent="0.3">
      <c r="A113" s="114">
        <v>100928</v>
      </c>
      <c r="B113" s="74">
        <f>VLOOKUP(A113,Vask04!$D$3:$Q$351,14,FALSE)</f>
        <v>390018345</v>
      </c>
      <c r="C113" s="91">
        <v>2</v>
      </c>
      <c r="D113" s="79" t="s">
        <v>469</v>
      </c>
      <c r="E113" s="79" t="s">
        <v>873</v>
      </c>
      <c r="F113" s="79">
        <v>0</v>
      </c>
      <c r="G113" s="79">
        <v>2890</v>
      </c>
      <c r="H113" s="79" t="s">
        <v>468</v>
      </c>
      <c r="I113" s="101">
        <v>22.09</v>
      </c>
      <c r="J113" s="102">
        <v>12</v>
      </c>
      <c r="K113" s="102">
        <v>1</v>
      </c>
      <c r="L113" s="102">
        <v>5</v>
      </c>
    </row>
    <row r="114" spans="1:12" ht="15.75" thickBot="1" x14ac:dyDescent="0.3">
      <c r="A114" s="114">
        <v>53678</v>
      </c>
      <c r="B114" s="74">
        <f>VLOOKUP(A114,Vask04!$D$3:$Q$351,14,FALSE)</f>
        <v>390018354</v>
      </c>
      <c r="C114" s="91">
        <v>2</v>
      </c>
      <c r="D114" s="79" t="s">
        <v>195</v>
      </c>
      <c r="E114" s="79" t="s">
        <v>876</v>
      </c>
      <c r="F114" s="79">
        <v>0</v>
      </c>
      <c r="G114" s="79">
        <v>2930</v>
      </c>
      <c r="H114" s="79" t="s">
        <v>194</v>
      </c>
      <c r="I114" s="101">
        <v>33.46</v>
      </c>
      <c r="J114" s="102">
        <v>12</v>
      </c>
      <c r="K114" s="102">
        <v>1</v>
      </c>
      <c r="L114" s="102">
        <v>6</v>
      </c>
    </row>
    <row r="115" spans="1:12" ht="15.75" thickBot="1" x14ac:dyDescent="0.3">
      <c r="A115" s="114">
        <v>99663</v>
      </c>
      <c r="B115" s="74">
        <f>VLOOKUP(A115,Vask04!$D$3:$Q$351,14,FALSE)</f>
        <v>390018627</v>
      </c>
      <c r="C115" s="91">
        <v>3</v>
      </c>
      <c r="D115" s="79" t="s">
        <v>312</v>
      </c>
      <c r="E115" s="79" t="s">
        <v>875</v>
      </c>
      <c r="F115" s="79">
        <v>0</v>
      </c>
      <c r="G115" s="79">
        <v>2900</v>
      </c>
      <c r="H115" s="79" t="s">
        <v>311</v>
      </c>
      <c r="I115" s="101">
        <v>50.19</v>
      </c>
      <c r="J115" s="102">
        <v>12</v>
      </c>
      <c r="K115" s="102">
        <v>1</v>
      </c>
      <c r="L115" s="102">
        <v>7</v>
      </c>
    </row>
    <row r="116" spans="1:12" ht="15.75" thickBot="1" x14ac:dyDescent="0.3">
      <c r="A116" s="114">
        <v>43208</v>
      </c>
      <c r="B116" s="74">
        <f>VLOOKUP(A116,Vask04!$D$3:$Q$351,14,FALSE)</f>
        <v>390018602</v>
      </c>
      <c r="C116" s="91">
        <v>1</v>
      </c>
      <c r="D116" s="79" t="s">
        <v>415</v>
      </c>
      <c r="E116" s="79" t="s">
        <v>877</v>
      </c>
      <c r="F116" s="79">
        <v>0</v>
      </c>
      <c r="G116" s="79">
        <v>2940</v>
      </c>
      <c r="H116" s="79" t="s">
        <v>414</v>
      </c>
      <c r="I116" s="101">
        <v>16.73</v>
      </c>
      <c r="J116" s="102">
        <v>12</v>
      </c>
      <c r="K116" s="102">
        <v>1</v>
      </c>
      <c r="L116" s="102">
        <v>8</v>
      </c>
    </row>
    <row r="117" spans="1:12" ht="15.75" thickBot="1" x14ac:dyDescent="0.3">
      <c r="A117" s="114">
        <v>8979</v>
      </c>
      <c r="B117" s="74">
        <f>VLOOKUP(A117,Vask04!$D$3:$Q$351,14,FALSE)</f>
        <v>390018319</v>
      </c>
      <c r="C117" s="91">
        <v>1</v>
      </c>
      <c r="D117" s="79" t="s">
        <v>298</v>
      </c>
      <c r="E117" s="79" t="s">
        <v>878</v>
      </c>
      <c r="F117" s="79">
        <v>0</v>
      </c>
      <c r="G117" s="79">
        <v>2966</v>
      </c>
      <c r="H117" s="79" t="s">
        <v>297</v>
      </c>
      <c r="I117" s="101">
        <v>16.73</v>
      </c>
      <c r="J117" s="102">
        <v>12</v>
      </c>
      <c r="K117" s="102">
        <v>1</v>
      </c>
      <c r="L117" s="102">
        <v>9</v>
      </c>
    </row>
    <row r="118" spans="1:12" ht="15.75" thickBot="1" x14ac:dyDescent="0.3">
      <c r="A118" s="114">
        <v>90274</v>
      </c>
      <c r="B118" s="74">
        <f>VLOOKUP(A118,Vask04!$D$3:$Q$351,14,FALSE)</f>
        <v>390018471</v>
      </c>
      <c r="C118" s="91">
        <v>1</v>
      </c>
      <c r="D118" s="79" t="s">
        <v>431</v>
      </c>
      <c r="E118" s="79" t="s">
        <v>879</v>
      </c>
      <c r="F118" s="79">
        <v>0</v>
      </c>
      <c r="G118" s="79">
        <v>2975</v>
      </c>
      <c r="H118" s="79" t="s">
        <v>430</v>
      </c>
      <c r="I118" s="101">
        <v>16.73</v>
      </c>
      <c r="J118" s="102">
        <v>12</v>
      </c>
      <c r="K118" s="102">
        <v>1</v>
      </c>
      <c r="L118" s="102">
        <v>10</v>
      </c>
    </row>
    <row r="119" spans="1:12" ht="15.75" thickBot="1" x14ac:dyDescent="0.3">
      <c r="A119" s="113">
        <v>100947</v>
      </c>
      <c r="B119" s="74">
        <f>VLOOKUP(A119,Vask04!$D$3:$Q$351,14,FALSE)</f>
        <v>390018429</v>
      </c>
      <c r="C119" s="74">
        <v>7</v>
      </c>
      <c r="D119" s="73" t="s">
        <v>490</v>
      </c>
      <c r="E119" s="73" t="s">
        <v>745</v>
      </c>
      <c r="F119" s="73">
        <v>0</v>
      </c>
      <c r="G119" s="73">
        <v>958</v>
      </c>
      <c r="H119" s="73" t="s">
        <v>20</v>
      </c>
      <c r="I119" s="98">
        <v>117.11</v>
      </c>
      <c r="J119" s="99">
        <v>13</v>
      </c>
      <c r="K119" s="99">
        <v>1</v>
      </c>
      <c r="L119" s="99">
        <v>1</v>
      </c>
    </row>
    <row r="120" spans="1:12" ht="15.75" thickBot="1" x14ac:dyDescent="0.3">
      <c r="A120" s="113">
        <v>102746</v>
      </c>
      <c r="B120" s="74">
        <f>VLOOKUP(A120,Vask04!$D$3:$Q$351,14,FALSE)</f>
        <v>390018585</v>
      </c>
      <c r="C120" s="74">
        <v>9</v>
      </c>
      <c r="D120" s="73" t="s">
        <v>495</v>
      </c>
      <c r="E120" s="73" t="s">
        <v>746</v>
      </c>
      <c r="F120" s="73">
        <v>0</v>
      </c>
      <c r="G120" s="73">
        <v>985</v>
      </c>
      <c r="H120" s="73" t="s">
        <v>20</v>
      </c>
      <c r="I120" s="98">
        <v>158.77000000000001</v>
      </c>
      <c r="J120" s="99">
        <v>13</v>
      </c>
      <c r="K120" s="99">
        <v>1</v>
      </c>
      <c r="L120" s="99">
        <v>2</v>
      </c>
    </row>
    <row r="121" spans="1:12" ht="15.75" thickBot="1" x14ac:dyDescent="0.3">
      <c r="A121" s="113">
        <v>110551</v>
      </c>
      <c r="B121" s="74">
        <f>VLOOKUP(A121,Vask04!$D$3:$Q$351,14,FALSE)</f>
        <v>390018606</v>
      </c>
      <c r="C121" s="74">
        <v>3</v>
      </c>
      <c r="D121" s="73" t="s">
        <v>457</v>
      </c>
      <c r="E121" s="73" t="s">
        <v>820</v>
      </c>
      <c r="F121" s="73">
        <v>0</v>
      </c>
      <c r="G121" s="73">
        <v>2100</v>
      </c>
      <c r="H121" s="73" t="s">
        <v>456</v>
      </c>
      <c r="I121" s="98">
        <v>50.19</v>
      </c>
      <c r="J121" s="99">
        <v>13</v>
      </c>
      <c r="K121" s="99">
        <v>2</v>
      </c>
      <c r="L121" s="99">
        <v>2</v>
      </c>
    </row>
    <row r="122" spans="1:12" ht="15.75" thickBot="1" x14ac:dyDescent="0.3">
      <c r="A122" s="113">
        <v>28555</v>
      </c>
      <c r="B122" s="74">
        <f>VLOOKUP(A122,Vask04!$D$3:$Q$351,14,FALSE)</f>
        <v>390018599</v>
      </c>
      <c r="C122" s="74">
        <v>7</v>
      </c>
      <c r="D122" s="73" t="s">
        <v>453</v>
      </c>
      <c r="E122" s="73" t="s">
        <v>822</v>
      </c>
      <c r="F122" s="73">
        <v>0</v>
      </c>
      <c r="G122" s="73">
        <v>2208</v>
      </c>
      <c r="H122" s="73" t="s">
        <v>452</v>
      </c>
      <c r="I122" s="98">
        <v>111.38</v>
      </c>
      <c r="J122" s="99">
        <v>13</v>
      </c>
      <c r="K122" s="99">
        <v>2</v>
      </c>
      <c r="L122" s="99">
        <v>3</v>
      </c>
    </row>
    <row r="123" spans="1:12" ht="15.75" thickBot="1" x14ac:dyDescent="0.3">
      <c r="A123" s="113">
        <v>112374</v>
      </c>
      <c r="B123" s="74">
        <f>VLOOKUP(A123,Vask04!$D$3:$Q$351,14,FALSE)</f>
        <v>390018597</v>
      </c>
      <c r="C123" s="74">
        <v>3</v>
      </c>
      <c r="D123" s="73" t="s">
        <v>604</v>
      </c>
      <c r="E123" s="73" t="s">
        <v>824</v>
      </c>
      <c r="F123" s="73" t="s">
        <v>752</v>
      </c>
      <c r="G123" s="73">
        <v>2260</v>
      </c>
      <c r="H123" s="73" t="s">
        <v>603</v>
      </c>
      <c r="I123" s="98">
        <v>53.56</v>
      </c>
      <c r="J123" s="99">
        <v>13</v>
      </c>
      <c r="K123" s="99">
        <v>2</v>
      </c>
      <c r="L123" s="99">
        <v>4</v>
      </c>
    </row>
    <row r="124" spans="1:12" ht="15.75" thickBot="1" x14ac:dyDescent="0.3">
      <c r="A124" s="113">
        <v>85670</v>
      </c>
      <c r="B124" s="74">
        <f>VLOOKUP(A124,Vask04!$D$3:$Q$351,14,FALSE)</f>
        <v>390018513</v>
      </c>
      <c r="C124" s="74">
        <v>5</v>
      </c>
      <c r="D124" s="73" t="s">
        <v>343</v>
      </c>
      <c r="E124" s="73" t="s">
        <v>825</v>
      </c>
      <c r="F124" s="73">
        <v>0</v>
      </c>
      <c r="G124" s="73">
        <v>2270</v>
      </c>
      <c r="H124" s="73" t="s">
        <v>342</v>
      </c>
      <c r="I124" s="98">
        <v>83.65</v>
      </c>
      <c r="J124" s="99">
        <v>13</v>
      </c>
      <c r="K124" s="99">
        <v>2</v>
      </c>
      <c r="L124" s="99">
        <v>5</v>
      </c>
    </row>
    <row r="125" spans="1:12" ht="15.75" thickBot="1" x14ac:dyDescent="0.3">
      <c r="A125" s="113">
        <v>61820</v>
      </c>
      <c r="B125" s="74">
        <f>VLOOKUP(A125,Vask04!$D$3:$Q$351,14,FALSE)</f>
        <v>390018726</v>
      </c>
      <c r="C125" s="74">
        <v>2</v>
      </c>
      <c r="D125" s="73" t="s">
        <v>534</v>
      </c>
      <c r="E125" s="73" t="s">
        <v>834</v>
      </c>
      <c r="F125" s="73">
        <v>0</v>
      </c>
      <c r="G125" s="73">
        <v>2436</v>
      </c>
      <c r="H125" s="73" t="s">
        <v>533</v>
      </c>
      <c r="I125" s="98">
        <v>33.46</v>
      </c>
      <c r="J125" s="99">
        <v>13</v>
      </c>
      <c r="K125" s="99">
        <v>2</v>
      </c>
      <c r="L125" s="99">
        <v>6</v>
      </c>
    </row>
    <row r="126" spans="1:12" ht="15.75" thickBot="1" x14ac:dyDescent="0.3">
      <c r="A126" s="113">
        <v>249</v>
      </c>
      <c r="B126" s="74">
        <f>VLOOKUP(A126,Vask04!$D$3:$Q$351,14,FALSE)</f>
        <v>390018480</v>
      </c>
      <c r="C126" s="74">
        <v>4</v>
      </c>
      <c r="D126" s="73" t="s">
        <v>578</v>
      </c>
      <c r="E126" s="73" t="s">
        <v>833</v>
      </c>
      <c r="F126" s="73">
        <v>0</v>
      </c>
      <c r="G126" s="73">
        <v>2420</v>
      </c>
      <c r="H126" s="73" t="s">
        <v>577</v>
      </c>
      <c r="I126" s="98">
        <v>66.92</v>
      </c>
      <c r="J126" s="99">
        <v>13</v>
      </c>
      <c r="K126" s="99">
        <v>2</v>
      </c>
      <c r="L126" s="99">
        <v>7</v>
      </c>
    </row>
    <row r="127" spans="1:12" ht="15.75" thickBot="1" x14ac:dyDescent="0.3">
      <c r="A127" s="114">
        <v>10082</v>
      </c>
      <c r="B127" s="74">
        <f>VLOOKUP(A127,Vask04!$D$3:$Q$351,14,FALSE)</f>
        <v>390018748</v>
      </c>
      <c r="C127" s="91">
        <v>2</v>
      </c>
      <c r="D127" s="79" t="s">
        <v>21</v>
      </c>
      <c r="E127" s="79" t="s">
        <v>715</v>
      </c>
      <c r="F127" s="79">
        <v>0</v>
      </c>
      <c r="G127" s="79">
        <v>159</v>
      </c>
      <c r="H127" s="79" t="s">
        <v>20</v>
      </c>
      <c r="I127" s="101">
        <v>27.73</v>
      </c>
      <c r="J127" s="102">
        <v>14</v>
      </c>
      <c r="K127" s="102">
        <v>1</v>
      </c>
      <c r="L127" s="102">
        <v>1</v>
      </c>
    </row>
    <row r="128" spans="1:12" ht="15.75" thickBot="1" x14ac:dyDescent="0.3">
      <c r="A128" s="114">
        <v>12534</v>
      </c>
      <c r="B128" s="74">
        <f>VLOOKUP(A128,Vask04!$D$3:$Q$351,14,FALSE)</f>
        <v>390018344</v>
      </c>
      <c r="C128" s="91">
        <v>1</v>
      </c>
      <c r="D128" s="79" t="s">
        <v>390</v>
      </c>
      <c r="E128" s="79" t="s">
        <v>1406</v>
      </c>
      <c r="F128" s="79" t="s">
        <v>1407</v>
      </c>
      <c r="G128" s="79">
        <v>26</v>
      </c>
      <c r="H128" s="79" t="s">
        <v>20</v>
      </c>
      <c r="I128" s="101">
        <v>5.36</v>
      </c>
      <c r="J128" s="102">
        <v>14</v>
      </c>
      <c r="K128" s="102">
        <v>1</v>
      </c>
      <c r="L128" s="102">
        <v>2</v>
      </c>
    </row>
    <row r="129" spans="1:12" ht="15.75" thickBot="1" x14ac:dyDescent="0.3">
      <c r="A129" s="114">
        <v>112372</v>
      </c>
      <c r="B129" s="74">
        <f>VLOOKUP(A129,Vask04!$D$3:$Q$351,14,FALSE)</f>
        <v>390018608</v>
      </c>
      <c r="C129" s="91">
        <v>10</v>
      </c>
      <c r="D129" s="79" t="s">
        <v>602</v>
      </c>
      <c r="E129" s="79" t="s">
        <v>751</v>
      </c>
      <c r="F129" s="79" t="s">
        <v>752</v>
      </c>
      <c r="G129" s="79">
        <v>1254</v>
      </c>
      <c r="H129" s="79" t="s">
        <v>20</v>
      </c>
      <c r="I129" s="101">
        <v>167.3</v>
      </c>
      <c r="J129" s="102">
        <v>14</v>
      </c>
      <c r="K129" s="102">
        <v>1</v>
      </c>
      <c r="L129" s="102">
        <v>3</v>
      </c>
    </row>
    <row r="130" spans="1:12" ht="15.75" thickBot="1" x14ac:dyDescent="0.3">
      <c r="A130" s="114">
        <v>22053</v>
      </c>
      <c r="B130" s="74">
        <f>VLOOKUP(A130,Vask04!$D$3:$Q$351,14,FALSE)</f>
        <v>390018387</v>
      </c>
      <c r="C130" s="91">
        <v>2</v>
      </c>
      <c r="D130" s="79" t="s">
        <v>366</v>
      </c>
      <c r="E130" s="79" t="s">
        <v>768</v>
      </c>
      <c r="F130" s="79">
        <v>0</v>
      </c>
      <c r="G130" s="79">
        <v>1453</v>
      </c>
      <c r="H130" s="79" t="s">
        <v>365</v>
      </c>
      <c r="I130" s="101">
        <v>33.46</v>
      </c>
      <c r="J130" s="102">
        <v>14</v>
      </c>
      <c r="K130" s="102">
        <v>1</v>
      </c>
      <c r="L130" s="102">
        <v>4</v>
      </c>
    </row>
    <row r="131" spans="1:12" ht="15.75" thickBot="1" x14ac:dyDescent="0.3">
      <c r="A131" s="114">
        <v>95950</v>
      </c>
      <c r="B131" s="74">
        <f>VLOOKUP(A131,Vask04!$D$3:$Q$351,14,FALSE)</f>
        <v>390018482</v>
      </c>
      <c r="C131" s="91">
        <v>7</v>
      </c>
      <c r="D131" s="79" t="s">
        <v>461</v>
      </c>
      <c r="E131" s="79" t="s">
        <v>770</v>
      </c>
      <c r="F131" s="79">
        <v>0</v>
      </c>
      <c r="G131" s="79">
        <v>1452</v>
      </c>
      <c r="H131" s="79" t="s">
        <v>460</v>
      </c>
      <c r="I131" s="101">
        <v>111.38</v>
      </c>
      <c r="J131" s="102">
        <v>14</v>
      </c>
      <c r="K131" s="102">
        <v>1</v>
      </c>
      <c r="L131" s="102">
        <v>5</v>
      </c>
    </row>
    <row r="132" spans="1:12" ht="15.75" thickBot="1" x14ac:dyDescent="0.3">
      <c r="A132" s="114">
        <v>27896</v>
      </c>
      <c r="B132" s="74">
        <f>VLOOKUP(A132,Vask04!$D$3:$Q$351,14,FALSE)</f>
        <v>390018614</v>
      </c>
      <c r="C132" s="91">
        <v>7</v>
      </c>
      <c r="D132" s="79" t="s">
        <v>110</v>
      </c>
      <c r="E132" s="79" t="s">
        <v>738</v>
      </c>
      <c r="F132" s="79">
        <v>0</v>
      </c>
      <c r="G132" s="79">
        <v>596</v>
      </c>
      <c r="H132" s="79" t="s">
        <v>20</v>
      </c>
      <c r="I132" s="101">
        <v>120.47999999999999</v>
      </c>
      <c r="J132" s="102">
        <v>14</v>
      </c>
      <c r="K132" s="102">
        <v>2</v>
      </c>
      <c r="L132" s="102">
        <v>1</v>
      </c>
    </row>
    <row r="133" spans="1:12" ht="15.75" thickBot="1" x14ac:dyDescent="0.3">
      <c r="A133" s="114">
        <v>104457</v>
      </c>
      <c r="B133" s="74">
        <f>VLOOKUP(A133,Vask04!$D$3:$Q$351,14,FALSE)</f>
        <v>390018502</v>
      </c>
      <c r="C133" s="91">
        <v>7</v>
      </c>
      <c r="D133" s="79" t="s">
        <v>455</v>
      </c>
      <c r="E133" s="79" t="s">
        <v>775</v>
      </c>
      <c r="F133" s="79">
        <v>0</v>
      </c>
      <c r="G133" s="79">
        <v>1482</v>
      </c>
      <c r="H133" s="79" t="s">
        <v>454</v>
      </c>
      <c r="I133" s="101">
        <v>117.11</v>
      </c>
      <c r="J133" s="102">
        <v>14</v>
      </c>
      <c r="K133" s="102">
        <v>2</v>
      </c>
      <c r="L133" s="102">
        <v>2</v>
      </c>
    </row>
    <row r="134" spans="1:12" ht="15.75" thickBot="1" x14ac:dyDescent="0.3">
      <c r="A134" s="114">
        <v>112049</v>
      </c>
      <c r="B134" s="74">
        <f>VLOOKUP(A134,Vask04!$D$3:$Q$351,14,FALSE)</f>
        <v>390018578</v>
      </c>
      <c r="C134" s="91">
        <v>1</v>
      </c>
      <c r="D134" s="79" t="s">
        <v>655</v>
      </c>
      <c r="E134" s="79" t="s">
        <v>2160</v>
      </c>
      <c r="F134" s="79">
        <v>0</v>
      </c>
      <c r="G134" s="79">
        <v>586</v>
      </c>
      <c r="H134" s="79" t="s">
        <v>20</v>
      </c>
      <c r="I134" s="101">
        <v>11</v>
      </c>
      <c r="J134" s="102">
        <v>14</v>
      </c>
      <c r="K134" s="102">
        <v>3</v>
      </c>
      <c r="L134" s="102">
        <v>1</v>
      </c>
    </row>
    <row r="135" spans="1:12" ht="15.75" thickBot="1" x14ac:dyDescent="0.3">
      <c r="A135" s="114">
        <v>77974</v>
      </c>
      <c r="B135" s="74">
        <f>VLOOKUP(A135,Vask04!$D$3:$Q$351,14,FALSE)</f>
        <v>390018547</v>
      </c>
      <c r="C135" s="91">
        <v>3</v>
      </c>
      <c r="D135" s="79" t="s">
        <v>388</v>
      </c>
      <c r="E135" s="79" t="s">
        <v>811</v>
      </c>
      <c r="F135" s="79" t="s">
        <v>811</v>
      </c>
      <c r="G135" s="79">
        <v>2022</v>
      </c>
      <c r="H135" s="79" t="s">
        <v>387</v>
      </c>
      <c r="I135" s="101">
        <v>38.82</v>
      </c>
      <c r="J135" s="102">
        <v>14</v>
      </c>
      <c r="K135" s="102">
        <v>3</v>
      </c>
      <c r="L135" s="102">
        <v>2</v>
      </c>
    </row>
    <row r="136" spans="1:12" ht="15.75" thickBot="1" x14ac:dyDescent="0.3">
      <c r="A136" s="114">
        <v>28050</v>
      </c>
      <c r="B136" s="74">
        <f>VLOOKUP(A136,Vask04!$D$3:$Q$351,14,FALSE)</f>
        <v>390018464</v>
      </c>
      <c r="C136" s="91">
        <v>5</v>
      </c>
      <c r="D136" s="79" t="s">
        <v>116</v>
      </c>
      <c r="E136" s="79" t="s">
        <v>812</v>
      </c>
      <c r="F136" s="79">
        <v>0</v>
      </c>
      <c r="G136" s="79">
        <v>2030</v>
      </c>
      <c r="H136" s="79" t="s">
        <v>115</v>
      </c>
      <c r="I136" s="101">
        <v>77.92</v>
      </c>
      <c r="J136" s="102">
        <v>14</v>
      </c>
      <c r="K136" s="102">
        <v>3</v>
      </c>
      <c r="L136" s="102">
        <v>3</v>
      </c>
    </row>
    <row r="137" spans="1:12" ht="15.75" thickBot="1" x14ac:dyDescent="0.3">
      <c r="A137" s="114">
        <v>29488</v>
      </c>
      <c r="B137" s="74">
        <f>VLOOKUP(A137,Vask04!$D$3:$Q$351,14,FALSE)</f>
        <v>390018548</v>
      </c>
      <c r="C137" s="91">
        <v>8</v>
      </c>
      <c r="D137" s="79" t="s">
        <v>140</v>
      </c>
      <c r="E137" s="79" t="s">
        <v>816</v>
      </c>
      <c r="F137" s="79" t="s">
        <v>817</v>
      </c>
      <c r="G137" s="79">
        <v>2080</v>
      </c>
      <c r="H137" s="79" t="s">
        <v>17</v>
      </c>
      <c r="I137" s="101">
        <v>128.11000000000001</v>
      </c>
      <c r="J137" s="102">
        <v>14</v>
      </c>
      <c r="K137" s="102">
        <v>3</v>
      </c>
      <c r="L137" s="102">
        <v>4</v>
      </c>
    </row>
    <row r="138" spans="1:12" ht="15.75" thickBot="1" x14ac:dyDescent="0.3">
      <c r="A138" s="114">
        <v>86496</v>
      </c>
      <c r="B138" s="74">
        <f>VLOOKUP(A138,Vask04!$D$3:$Q$351,14,FALSE)</f>
        <v>390018593</v>
      </c>
      <c r="C138" s="91">
        <v>3</v>
      </c>
      <c r="D138" s="79" t="s">
        <v>401</v>
      </c>
      <c r="E138" s="79" t="s">
        <v>821</v>
      </c>
      <c r="F138" s="79">
        <v>0</v>
      </c>
      <c r="G138" s="79">
        <v>2120</v>
      </c>
      <c r="H138" s="79" t="s">
        <v>400</v>
      </c>
      <c r="I138" s="101">
        <v>38.82</v>
      </c>
      <c r="J138" s="102">
        <v>14</v>
      </c>
      <c r="K138" s="102">
        <v>3</v>
      </c>
      <c r="L138" s="102">
        <v>5</v>
      </c>
    </row>
    <row r="139" spans="1:12" ht="15.75" thickBot="1" x14ac:dyDescent="0.3">
      <c r="A139" s="113">
        <v>105898</v>
      </c>
      <c r="B139" s="74">
        <f>VLOOKUP(A139,Vask04!$D$3:$Q$351,14,FALSE)</f>
        <v>390018721</v>
      </c>
      <c r="C139" s="74">
        <v>32</v>
      </c>
      <c r="D139" s="73" t="s">
        <v>46</v>
      </c>
      <c r="E139" s="73" t="s">
        <v>4702</v>
      </c>
      <c r="F139" s="73">
        <v>0</v>
      </c>
      <c r="G139" s="73">
        <v>484</v>
      </c>
      <c r="H139" s="73" t="s">
        <v>20</v>
      </c>
      <c r="I139" s="98">
        <v>459.36</v>
      </c>
      <c r="J139" s="99">
        <v>15</v>
      </c>
      <c r="K139" s="99">
        <v>1</v>
      </c>
      <c r="L139" s="99">
        <v>1</v>
      </c>
    </row>
    <row r="140" spans="1:12" ht="15.75" thickBot="1" x14ac:dyDescent="0.3">
      <c r="A140" s="113">
        <v>102117</v>
      </c>
      <c r="B140" s="74">
        <f>VLOOKUP(A140,Vask04!$D$3:$Q$351,14,FALSE)</f>
        <v>390018488</v>
      </c>
      <c r="C140" s="74">
        <v>31</v>
      </c>
      <c r="D140" s="73" t="s">
        <v>382</v>
      </c>
      <c r="E140" s="73" t="s">
        <v>732</v>
      </c>
      <c r="F140" s="73" t="s">
        <v>733</v>
      </c>
      <c r="G140" s="73">
        <v>569</v>
      </c>
      <c r="H140" s="73" t="s">
        <v>20</v>
      </c>
      <c r="I140" s="98">
        <v>522</v>
      </c>
      <c r="J140" s="99">
        <v>15</v>
      </c>
      <c r="K140" s="99">
        <v>1</v>
      </c>
      <c r="L140" s="99">
        <v>2</v>
      </c>
    </row>
    <row r="141" spans="1:12" ht="15.75" thickBot="1" x14ac:dyDescent="0.3">
      <c r="A141" s="113">
        <v>103929</v>
      </c>
      <c r="B141" s="74">
        <f>VLOOKUP(A141,Vask04!$D$3:$Q$351,14,FALSE)</f>
        <v>390018657</v>
      </c>
      <c r="C141" s="74">
        <v>20</v>
      </c>
      <c r="D141" s="73" t="s">
        <v>643</v>
      </c>
      <c r="E141" s="73" t="s">
        <v>747</v>
      </c>
      <c r="F141" s="73" t="s">
        <v>748</v>
      </c>
      <c r="G141" s="73">
        <v>1051</v>
      </c>
      <c r="H141" s="73" t="s">
        <v>20</v>
      </c>
      <c r="I141" s="98">
        <v>284.28000000000003</v>
      </c>
      <c r="J141" s="99">
        <v>15</v>
      </c>
      <c r="K141" s="99">
        <v>1</v>
      </c>
      <c r="L141" s="99">
        <v>3</v>
      </c>
    </row>
    <row r="142" spans="1:12" ht="15.75" thickBot="1" x14ac:dyDescent="0.3">
      <c r="A142" s="113">
        <v>61606</v>
      </c>
      <c r="B142" s="74">
        <f>VLOOKUP(A142,Vask04!$D$3:$Q$351,14,FALSE)</f>
        <v>390018522</v>
      </c>
      <c r="C142" s="74">
        <v>17</v>
      </c>
      <c r="D142" s="73" t="s">
        <v>223</v>
      </c>
      <c r="E142" s="73" t="s">
        <v>771</v>
      </c>
      <c r="F142" s="73" t="s">
        <v>772</v>
      </c>
      <c r="G142" s="73">
        <v>1473</v>
      </c>
      <c r="H142" s="73" t="s">
        <v>222</v>
      </c>
      <c r="I142" s="98">
        <v>292.61</v>
      </c>
      <c r="J142" s="99">
        <v>15</v>
      </c>
      <c r="K142" s="99">
        <v>1</v>
      </c>
      <c r="L142" s="99">
        <v>4</v>
      </c>
    </row>
    <row r="143" spans="1:12" ht="15.75" thickBot="1" x14ac:dyDescent="0.3">
      <c r="A143" s="113">
        <v>20024</v>
      </c>
      <c r="B143" s="74">
        <f>VLOOKUP(A143,Vask04!$D$3:$Q$351,14,FALSE)</f>
        <v>390018486</v>
      </c>
      <c r="C143" s="74">
        <v>14</v>
      </c>
      <c r="D143" s="73" t="s">
        <v>325</v>
      </c>
      <c r="E143" s="73" t="s">
        <v>773</v>
      </c>
      <c r="F143" s="73" t="s">
        <v>774</v>
      </c>
      <c r="G143" s="73">
        <v>1474</v>
      </c>
      <c r="H143" s="73" t="s">
        <v>324</v>
      </c>
      <c r="I143" s="98">
        <v>228.49</v>
      </c>
      <c r="J143" s="99">
        <v>15</v>
      </c>
      <c r="K143" s="99">
        <v>1</v>
      </c>
      <c r="L143" s="99">
        <v>5</v>
      </c>
    </row>
    <row r="144" spans="1:12" ht="15.75" thickBot="1" x14ac:dyDescent="0.3">
      <c r="A144" s="113">
        <v>112788</v>
      </c>
      <c r="B144" s="74">
        <f>VLOOKUP(A144,Vask04!$D$3:$Q$351,14,FALSE)</f>
        <v>390018633</v>
      </c>
      <c r="C144" s="74">
        <v>9</v>
      </c>
      <c r="D144" s="73" t="s">
        <v>651</v>
      </c>
      <c r="E144" s="73" t="s">
        <v>6452</v>
      </c>
      <c r="F144" s="73">
        <v>0</v>
      </c>
      <c r="G144" s="73">
        <v>1400</v>
      </c>
      <c r="H144" s="73" t="s">
        <v>650</v>
      </c>
      <c r="I144" s="98">
        <v>158.77000000000001</v>
      </c>
      <c r="J144" s="99">
        <v>15</v>
      </c>
      <c r="K144" s="99">
        <v>1</v>
      </c>
      <c r="L144" s="99">
        <v>6</v>
      </c>
    </row>
    <row r="145" spans="1:12" ht="15.75" thickBot="1" x14ac:dyDescent="0.3">
      <c r="A145" s="113">
        <v>31492</v>
      </c>
      <c r="B145" s="74">
        <f>VLOOKUP(A145,Vask04!$D$3:$Q$351,14,FALSE)</f>
        <v>390018586</v>
      </c>
      <c r="C145" s="74">
        <v>18</v>
      </c>
      <c r="D145" s="73" t="s">
        <v>162</v>
      </c>
      <c r="E145" s="73" t="s">
        <v>808</v>
      </c>
      <c r="F145" s="73" t="s">
        <v>758</v>
      </c>
      <c r="G145" s="73">
        <v>2000</v>
      </c>
      <c r="H145" s="73" t="s">
        <v>161</v>
      </c>
      <c r="I145" s="98">
        <v>309.34000000000003</v>
      </c>
      <c r="J145" s="99">
        <v>15</v>
      </c>
      <c r="K145" s="99">
        <v>1</v>
      </c>
      <c r="L145" s="99">
        <v>6</v>
      </c>
    </row>
    <row r="146" spans="1:12" ht="15.75" thickBot="1" x14ac:dyDescent="0.3">
      <c r="A146" s="113">
        <v>112803</v>
      </c>
      <c r="B146" s="74">
        <f>VLOOKUP(A146,Vask04!$D$3:$Q$351,14,FALSE)</f>
        <v>390018644</v>
      </c>
      <c r="C146" s="74">
        <v>6</v>
      </c>
      <c r="D146" s="73" t="s">
        <v>654</v>
      </c>
      <c r="E146" s="73" t="s">
        <v>763</v>
      </c>
      <c r="F146" s="73">
        <v>0</v>
      </c>
      <c r="G146" s="73">
        <v>1430</v>
      </c>
      <c r="H146" s="73" t="s">
        <v>653</v>
      </c>
      <c r="I146" s="98">
        <v>103.75</v>
      </c>
      <c r="J146" s="99">
        <v>15</v>
      </c>
      <c r="K146" s="99">
        <v>1</v>
      </c>
      <c r="L146" s="99">
        <v>7</v>
      </c>
    </row>
    <row r="147" spans="1:12" ht="15.75" thickBot="1" x14ac:dyDescent="0.3">
      <c r="A147" s="113">
        <v>8763</v>
      </c>
      <c r="B147" s="74">
        <f>VLOOKUP(A147,Vask04!$D$3:$Q$351,14,FALSE)</f>
        <v>390018466</v>
      </c>
      <c r="C147" s="74">
        <v>8</v>
      </c>
      <c r="D147" s="73" t="s">
        <v>317</v>
      </c>
      <c r="E147" s="73" t="s">
        <v>778</v>
      </c>
      <c r="F147" s="73">
        <v>0</v>
      </c>
      <c r="G147" s="73">
        <v>1540</v>
      </c>
      <c r="H147" s="73" t="s">
        <v>316</v>
      </c>
      <c r="I147" s="98">
        <v>137.21</v>
      </c>
      <c r="J147" s="99">
        <v>15</v>
      </c>
      <c r="K147" s="99">
        <v>1</v>
      </c>
      <c r="L147" s="99">
        <v>8</v>
      </c>
    </row>
    <row r="148" spans="1:12" ht="15.75" thickBot="1" x14ac:dyDescent="0.3">
      <c r="A148" s="113">
        <v>64477</v>
      </c>
      <c r="B148" s="74">
        <f>VLOOKUP(A148,Vask04!$D$3:$Q$351,14,FALSE)</f>
        <v>390018395</v>
      </c>
      <c r="C148" s="74">
        <v>3</v>
      </c>
      <c r="D148" s="73" t="s">
        <v>315</v>
      </c>
      <c r="E148" s="73" t="s">
        <v>780</v>
      </c>
      <c r="F148" s="73" t="s">
        <v>781</v>
      </c>
      <c r="G148" s="73">
        <v>1592</v>
      </c>
      <c r="H148" s="73" t="s">
        <v>314</v>
      </c>
      <c r="I148" s="98">
        <v>50.19</v>
      </c>
      <c r="J148" s="99">
        <v>15</v>
      </c>
      <c r="K148" s="99">
        <v>1</v>
      </c>
      <c r="L148" s="99">
        <v>9</v>
      </c>
    </row>
    <row r="149" spans="1:12" ht="15.75" thickBot="1" x14ac:dyDescent="0.3">
      <c r="A149" s="113">
        <v>31377</v>
      </c>
      <c r="B149" s="74">
        <f>VLOOKUP(A149,Vask04!$D$3:$Q$351,14,FALSE)</f>
        <v>390018541</v>
      </c>
      <c r="C149" s="74">
        <v>7</v>
      </c>
      <c r="D149" s="73" t="s">
        <v>158</v>
      </c>
      <c r="E149" s="73" t="s">
        <v>779</v>
      </c>
      <c r="F149" s="73">
        <v>0</v>
      </c>
      <c r="G149" s="73">
        <v>1570</v>
      </c>
      <c r="H149" s="73" t="s">
        <v>157</v>
      </c>
      <c r="I149" s="98">
        <v>117.11</v>
      </c>
      <c r="J149" s="99">
        <v>15</v>
      </c>
      <c r="K149" s="99">
        <v>1</v>
      </c>
      <c r="L149" s="99">
        <v>10</v>
      </c>
    </row>
    <row r="150" spans="1:12" ht="15.75" thickBot="1" x14ac:dyDescent="0.3">
      <c r="A150" s="113">
        <v>6296</v>
      </c>
      <c r="B150" s="74">
        <f>VLOOKUP(A150,Vask04!$D$3:$Q$351,14,FALSE)</f>
        <v>390018584</v>
      </c>
      <c r="C150" s="74">
        <v>8</v>
      </c>
      <c r="D150" s="73" t="s">
        <v>227</v>
      </c>
      <c r="E150" s="73" t="s">
        <v>765</v>
      </c>
      <c r="F150" s="73">
        <v>0</v>
      </c>
      <c r="G150" s="73">
        <v>1443</v>
      </c>
      <c r="H150" s="73" t="s">
        <v>766</v>
      </c>
      <c r="I150" s="98">
        <v>137.21</v>
      </c>
      <c r="J150" s="99">
        <v>15</v>
      </c>
      <c r="K150" s="99">
        <v>1</v>
      </c>
      <c r="L150" s="99">
        <v>11</v>
      </c>
    </row>
    <row r="151" spans="1:12" ht="15.75" thickBot="1" x14ac:dyDescent="0.3">
      <c r="A151" s="114">
        <v>110356</v>
      </c>
      <c r="B151" s="74">
        <f>VLOOKUP(A151,Vask04!$D$3:$Q$351,14,FALSE)</f>
        <v>390018552</v>
      </c>
      <c r="C151" s="91">
        <v>11</v>
      </c>
      <c r="D151" s="79" t="s">
        <v>337</v>
      </c>
      <c r="E151" s="79" t="s">
        <v>730</v>
      </c>
      <c r="F151" s="79">
        <v>0</v>
      </c>
      <c r="G151" s="79">
        <v>477</v>
      </c>
      <c r="H151" s="79" t="s">
        <v>20</v>
      </c>
      <c r="I151" s="101">
        <v>178.3</v>
      </c>
      <c r="J151" s="102">
        <v>16</v>
      </c>
      <c r="K151" s="102">
        <v>1</v>
      </c>
      <c r="L151" s="102">
        <v>1</v>
      </c>
    </row>
    <row r="152" spans="1:12" ht="15.75" thickBot="1" x14ac:dyDescent="0.3">
      <c r="A152" s="114">
        <v>21014</v>
      </c>
      <c r="B152" s="74">
        <f>VLOOKUP(A152,Vask04!$D$3:$Q$351,14,FALSE)</f>
        <v>390018452</v>
      </c>
      <c r="C152" s="91">
        <v>5</v>
      </c>
      <c r="D152" s="79" t="s">
        <v>360</v>
      </c>
      <c r="E152" s="79" t="s">
        <v>729</v>
      </c>
      <c r="F152" s="79">
        <v>0</v>
      </c>
      <c r="G152" s="79">
        <v>456</v>
      </c>
      <c r="H152" s="79" t="s">
        <v>20</v>
      </c>
      <c r="I152" s="101">
        <v>83.65</v>
      </c>
      <c r="J152" s="102">
        <v>16</v>
      </c>
      <c r="K152" s="102">
        <v>1</v>
      </c>
      <c r="L152" s="102">
        <v>2</v>
      </c>
    </row>
    <row r="153" spans="1:12" ht="15.75" thickBot="1" x14ac:dyDescent="0.3">
      <c r="A153" s="114">
        <v>112362</v>
      </c>
      <c r="B153" s="74">
        <f>VLOOKUP(A153,Vask04!$D$3:$Q$351,14,FALSE)</f>
        <v>390018698</v>
      </c>
      <c r="C153" s="91">
        <v>68</v>
      </c>
      <c r="D153" s="79" t="s">
        <v>598</v>
      </c>
      <c r="E153" s="79" t="s">
        <v>724</v>
      </c>
      <c r="F153" s="79" t="s">
        <v>725</v>
      </c>
      <c r="G153" s="79">
        <v>372</v>
      </c>
      <c r="H153" s="79" t="s">
        <v>20</v>
      </c>
      <c r="I153" s="101">
        <v>919.91000000000008</v>
      </c>
      <c r="J153" s="102">
        <v>16</v>
      </c>
      <c r="K153" s="102">
        <v>1</v>
      </c>
      <c r="L153" s="102">
        <v>3</v>
      </c>
    </row>
    <row r="154" spans="1:12" ht="15.75" thickBot="1" x14ac:dyDescent="0.3">
      <c r="A154" s="114">
        <v>108021</v>
      </c>
      <c r="B154" s="74">
        <f>VLOOKUP(A154,Vask04!$D$3:$Q$351,14,FALSE)</f>
        <v>390018557</v>
      </c>
      <c r="C154" s="91">
        <v>18</v>
      </c>
      <c r="D154" s="79" t="s">
        <v>504</v>
      </c>
      <c r="E154" s="79" t="s">
        <v>744</v>
      </c>
      <c r="F154" s="79">
        <v>0</v>
      </c>
      <c r="G154" s="79">
        <v>754</v>
      </c>
      <c r="H154" s="79" t="s">
        <v>20</v>
      </c>
      <c r="I154" s="101">
        <v>289.77000000000004</v>
      </c>
      <c r="J154" s="102">
        <v>16</v>
      </c>
      <c r="K154" s="102">
        <v>1</v>
      </c>
      <c r="L154" s="102">
        <v>4</v>
      </c>
    </row>
    <row r="155" spans="1:12" ht="15.75" thickBot="1" x14ac:dyDescent="0.3">
      <c r="A155" s="114">
        <v>29041</v>
      </c>
      <c r="B155" s="74">
        <f>VLOOKUP(A155,Vask04!$D$3:$Q$351,14,FALSE)</f>
        <v>390018708</v>
      </c>
      <c r="C155" s="91">
        <v>29</v>
      </c>
      <c r="D155" s="79" t="s">
        <v>134</v>
      </c>
      <c r="E155" s="79" t="s">
        <v>727</v>
      </c>
      <c r="F155" s="79" t="s">
        <v>728</v>
      </c>
      <c r="G155" s="79">
        <v>377</v>
      </c>
      <c r="H155" s="79" t="s">
        <v>20</v>
      </c>
      <c r="I155" s="101">
        <v>440.97</v>
      </c>
      <c r="J155" s="102">
        <v>16</v>
      </c>
      <c r="K155" s="102">
        <v>1</v>
      </c>
      <c r="L155" s="102">
        <v>5</v>
      </c>
    </row>
    <row r="156" spans="1:12" ht="15.75" thickBot="1" x14ac:dyDescent="0.3">
      <c r="A156" s="114">
        <v>74229</v>
      </c>
      <c r="B156" s="74">
        <f>VLOOKUP(A156,Vask04!$D$3:$Q$351,14,FALSE)</f>
        <v>390018623</v>
      </c>
      <c r="C156" s="91">
        <v>64</v>
      </c>
      <c r="D156" s="79" t="s">
        <v>236</v>
      </c>
      <c r="E156" s="79" t="s">
        <v>753</v>
      </c>
      <c r="F156" s="79" t="s">
        <v>754</v>
      </c>
      <c r="G156" s="79">
        <v>1337</v>
      </c>
      <c r="H156" s="79" t="s">
        <v>235</v>
      </c>
      <c r="I156" s="101">
        <v>1119.92</v>
      </c>
      <c r="J156" s="102">
        <v>16</v>
      </c>
      <c r="K156" s="102">
        <v>1</v>
      </c>
      <c r="L156" s="102">
        <v>6</v>
      </c>
    </row>
    <row r="157" spans="1:12" ht="15.75" thickBot="1" x14ac:dyDescent="0.3">
      <c r="A157" s="114">
        <v>30072</v>
      </c>
      <c r="B157" s="74">
        <f>VLOOKUP(A157,Vask04!$D$3:$Q$351,14,FALSE)</f>
        <v>390018629</v>
      </c>
      <c r="C157" s="91">
        <v>31</v>
      </c>
      <c r="D157" s="79" t="s">
        <v>142</v>
      </c>
      <c r="E157" s="79" t="s">
        <v>757</v>
      </c>
      <c r="F157" s="79" t="s">
        <v>758</v>
      </c>
      <c r="G157" s="79">
        <v>1383</v>
      </c>
      <c r="H157" s="79" t="s">
        <v>141</v>
      </c>
      <c r="I157" s="101">
        <v>551.43000000000006</v>
      </c>
      <c r="J157" s="102">
        <v>16</v>
      </c>
      <c r="K157" s="102">
        <v>1</v>
      </c>
      <c r="L157" s="102">
        <v>7</v>
      </c>
    </row>
    <row r="158" spans="1:12" ht="15.75" thickBot="1" x14ac:dyDescent="0.3">
      <c r="A158" s="114">
        <v>72587</v>
      </c>
      <c r="B158" s="74">
        <f>VLOOKUP(A158,Vask04!$D$3:$Q$351,14,FALSE)</f>
        <v>390018609</v>
      </c>
      <c r="C158" s="91">
        <v>9</v>
      </c>
      <c r="D158" s="79" t="s">
        <v>528</v>
      </c>
      <c r="E158" s="79" t="s">
        <v>881</v>
      </c>
      <c r="F158" s="79">
        <v>0</v>
      </c>
      <c r="G158" s="79">
        <v>3050</v>
      </c>
      <c r="H158" s="79" t="s">
        <v>527</v>
      </c>
      <c r="I158" s="101">
        <v>150.57</v>
      </c>
      <c r="J158" s="102">
        <v>16</v>
      </c>
      <c r="K158" s="102">
        <v>1</v>
      </c>
      <c r="L158" s="102">
        <v>8</v>
      </c>
    </row>
    <row r="159" spans="1:12" ht="15.75" thickBot="1" x14ac:dyDescent="0.3">
      <c r="A159" s="104"/>
      <c r="B159" s="91"/>
      <c r="C159" s="91"/>
      <c r="D159" s="104"/>
      <c r="E159" s="104"/>
      <c r="F159" s="104"/>
      <c r="G159" s="104"/>
      <c r="H159" s="104"/>
      <c r="I159" s="101"/>
      <c r="J159" s="102"/>
      <c r="K159" s="102"/>
      <c r="L159" s="102"/>
    </row>
    <row r="160" spans="1:12" ht="15.75" thickBot="1" x14ac:dyDescent="0.3">
      <c r="A160" s="104"/>
      <c r="B160" s="91"/>
      <c r="C160" s="91"/>
      <c r="D160" s="105"/>
      <c r="E160" s="105"/>
      <c r="F160" s="106"/>
      <c r="G160" s="107"/>
      <c r="H160" s="105"/>
      <c r="I160" s="101"/>
      <c r="J160" s="102"/>
      <c r="K160" s="102"/>
      <c r="L160" s="102"/>
    </row>
    <row r="161" spans="1:12" ht="15.75" thickBot="1" x14ac:dyDescent="0.3">
      <c r="A161" s="104"/>
      <c r="B161" s="91"/>
      <c r="C161" s="91"/>
      <c r="D161" s="105"/>
      <c r="E161" s="105"/>
      <c r="F161" s="106"/>
      <c r="G161" s="107"/>
      <c r="H161" s="105"/>
      <c r="I161" s="101"/>
      <c r="J161" s="102"/>
      <c r="K161" s="102"/>
      <c r="L161" s="102"/>
    </row>
    <row r="162" spans="1:12" ht="15.75" thickBot="1" x14ac:dyDescent="0.3">
      <c r="A162" s="104"/>
      <c r="B162" s="91"/>
      <c r="C162" s="91"/>
      <c r="D162" s="105"/>
      <c r="E162" s="105"/>
      <c r="F162" s="106"/>
      <c r="G162" s="107"/>
      <c r="H162" s="105"/>
      <c r="I162" s="101"/>
      <c r="J162" s="102"/>
      <c r="K162" s="102"/>
      <c r="L162" s="102"/>
    </row>
    <row r="163" spans="1:12" ht="15.75" thickBot="1" x14ac:dyDescent="0.3">
      <c r="A163" s="104"/>
      <c r="B163" s="91"/>
      <c r="C163" s="91"/>
      <c r="D163" s="105"/>
      <c r="E163" s="105"/>
      <c r="F163" s="106"/>
      <c r="G163" s="107"/>
      <c r="H163" s="105"/>
      <c r="I163" s="101"/>
      <c r="J163" s="102"/>
      <c r="K163" s="102"/>
      <c r="L163" s="102"/>
    </row>
    <row r="164" spans="1:12" x14ac:dyDescent="0.25">
      <c r="A164" s="91"/>
      <c r="B164" s="91"/>
      <c r="C164" s="91"/>
      <c r="D164" s="108"/>
      <c r="E164" s="108"/>
      <c r="F164" s="109"/>
      <c r="G164" s="110"/>
      <c r="H164" s="108"/>
      <c r="I164" s="111"/>
      <c r="J164" s="93"/>
      <c r="K164" s="93"/>
      <c r="L164" s="93"/>
    </row>
  </sheetData>
  <protectedRanges>
    <protectedRange sqref="A11:A163 A2:C2 A3:A9 B3:C164" name="Range2"/>
  </protectedRanges>
  <mergeCells count="1">
    <mergeCell ref="Q7:V7"/>
  </mergeCells>
  <conditionalFormatting sqref="Q9:V28">
    <cfRule type="cellIs" dxfId="2" priority="1" operator="equal">
      <formula>0</formula>
    </cfRule>
    <cfRule type="cellIs" dxfId="1" priority="2" operator="greaterThan">
      <formula>400</formula>
    </cfRule>
    <cfRule type="cellIs" dxfId="0" priority="3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70" zoomScaleNormal="70" workbookViewId="0">
      <selection activeCell="J15" sqref="J15"/>
    </sheetView>
  </sheetViews>
  <sheetFormatPr baseColWidth="10" defaultColWidth="9.140625" defaultRowHeight="15" x14ac:dyDescent="0.25"/>
  <cols>
    <col min="1" max="1" width="11.42578125" style="71" bestFit="1" customWidth="1"/>
    <col min="2" max="2" width="9.7109375" style="71" bestFit="1" customWidth="1"/>
    <col min="3" max="3" width="17.7109375" style="71" customWidth="1"/>
    <col min="4" max="4" width="17.85546875" style="71" bestFit="1" customWidth="1"/>
    <col min="5" max="5" width="34" style="71" bestFit="1" customWidth="1"/>
    <col min="6" max="6" width="3" style="71" customWidth="1"/>
    <col min="7" max="16384" width="9.140625" style="71"/>
  </cols>
  <sheetData>
    <row r="1" spans="1:6" ht="15.75" thickBot="1" x14ac:dyDescent="0.3">
      <c r="A1" s="146" t="s">
        <v>6670</v>
      </c>
      <c r="B1" s="147" t="s">
        <v>1398</v>
      </c>
      <c r="C1" s="147" t="s">
        <v>2</v>
      </c>
      <c r="D1" s="148" t="s">
        <v>6725</v>
      </c>
      <c r="E1" s="149" t="s">
        <v>6726</v>
      </c>
      <c r="F1" s="116"/>
    </row>
    <row r="2" spans="1:6" ht="15.75" x14ac:dyDescent="0.25">
      <c r="A2" s="134">
        <v>1276</v>
      </c>
      <c r="B2" s="135" t="s">
        <v>1334</v>
      </c>
      <c r="C2" s="136" t="s">
        <v>73</v>
      </c>
      <c r="D2" s="137">
        <v>43753</v>
      </c>
      <c r="E2" s="138">
        <v>0.33333333333333331</v>
      </c>
    </row>
    <row r="3" spans="1:6" ht="15.75" x14ac:dyDescent="0.25">
      <c r="A3" s="134">
        <v>78709</v>
      </c>
      <c r="B3" s="135" t="s">
        <v>1308</v>
      </c>
      <c r="C3" s="136" t="s">
        <v>484</v>
      </c>
      <c r="D3" s="137">
        <v>43753</v>
      </c>
      <c r="E3" s="138">
        <v>0.35416666666666669</v>
      </c>
    </row>
    <row r="4" spans="1:6" ht="15.75" x14ac:dyDescent="0.25">
      <c r="A4" s="134">
        <v>7062</v>
      </c>
      <c r="B4" s="135" t="s">
        <v>1314</v>
      </c>
      <c r="C4" s="136" t="s">
        <v>231</v>
      </c>
      <c r="D4" s="137">
        <v>43753</v>
      </c>
      <c r="E4" s="138">
        <v>0.39583333333333331</v>
      </c>
    </row>
    <row r="5" spans="1:6" ht="15.75" x14ac:dyDescent="0.25">
      <c r="A5" s="134">
        <v>77248</v>
      </c>
      <c r="B5" s="135" t="s">
        <v>1328</v>
      </c>
      <c r="C5" s="136" t="s">
        <v>416</v>
      </c>
      <c r="D5" s="137">
        <v>43753</v>
      </c>
      <c r="E5" s="138">
        <v>0.42708333333333331</v>
      </c>
    </row>
    <row r="6" spans="1:6" ht="15.75" x14ac:dyDescent="0.25">
      <c r="A6" s="134">
        <v>53884</v>
      </c>
      <c r="B6" s="135" t="s">
        <v>1323</v>
      </c>
      <c r="C6" s="136" t="s">
        <v>198</v>
      </c>
      <c r="D6" s="137">
        <v>43753</v>
      </c>
      <c r="E6" s="138">
        <v>0.45833333333333331</v>
      </c>
    </row>
    <row r="7" spans="1:6" ht="15.75" x14ac:dyDescent="0.25">
      <c r="A7" s="134">
        <v>45468</v>
      </c>
      <c r="B7" s="135" t="s">
        <v>1320</v>
      </c>
      <c r="C7" s="136" t="s">
        <v>182</v>
      </c>
      <c r="D7" s="137">
        <v>43753</v>
      </c>
      <c r="E7" s="138">
        <v>0.5</v>
      </c>
    </row>
    <row r="8" spans="1:6" ht="15.75" x14ac:dyDescent="0.25">
      <c r="A8" s="134">
        <v>24794</v>
      </c>
      <c r="B8" s="135" t="s">
        <v>1233</v>
      </c>
      <c r="C8" s="136" t="s">
        <v>99</v>
      </c>
      <c r="D8" s="137">
        <v>43753</v>
      </c>
      <c r="E8" s="138">
        <v>0.54166666666666663</v>
      </c>
    </row>
    <row r="9" spans="1:6" ht="15.75" x14ac:dyDescent="0.25">
      <c r="A9" s="139">
        <v>72132</v>
      </c>
      <c r="B9" s="140" t="s">
        <v>1293</v>
      </c>
      <c r="C9" s="141" t="s">
        <v>233</v>
      </c>
      <c r="D9" s="142">
        <v>43753</v>
      </c>
      <c r="E9" s="143">
        <v>0.33333333333333331</v>
      </c>
    </row>
    <row r="10" spans="1:6" ht="15.75" x14ac:dyDescent="0.25">
      <c r="A10" s="139">
        <v>72132</v>
      </c>
      <c r="B10" s="140" t="s">
        <v>1293</v>
      </c>
      <c r="C10" s="141" t="s">
        <v>233</v>
      </c>
      <c r="D10" s="142">
        <v>43753</v>
      </c>
      <c r="E10" s="143">
        <v>0.36458333333333331</v>
      </c>
    </row>
    <row r="11" spans="1:6" ht="15.75" x14ac:dyDescent="0.25">
      <c r="A11" s="139">
        <v>72132</v>
      </c>
      <c r="B11" s="140" t="s">
        <v>1293</v>
      </c>
      <c r="C11" s="141" t="s">
        <v>233</v>
      </c>
      <c r="D11" s="142">
        <v>43753</v>
      </c>
      <c r="E11" s="143">
        <v>0.39583333333333331</v>
      </c>
    </row>
    <row r="12" spans="1:6" ht="15.75" thickBot="1" x14ac:dyDescent="0.3">
      <c r="A12" s="144">
        <v>112361</v>
      </c>
      <c r="B12" s="140" t="s">
        <v>1296</v>
      </c>
      <c r="C12" s="141" t="s">
        <v>233</v>
      </c>
      <c r="D12" s="142">
        <v>43753</v>
      </c>
      <c r="E12" s="143">
        <v>0.41666666666666669</v>
      </c>
    </row>
    <row r="13" spans="1:6" ht="15.75" thickBot="1" x14ac:dyDescent="0.3">
      <c r="A13" s="144">
        <v>86371</v>
      </c>
      <c r="B13" s="140" t="s">
        <v>1306</v>
      </c>
      <c r="C13" s="141" t="s">
        <v>329</v>
      </c>
      <c r="D13" s="142">
        <v>43753</v>
      </c>
      <c r="E13" s="143">
        <v>0.47916666666666669</v>
      </c>
    </row>
    <row r="14" spans="1:6" ht="15.75" thickBot="1" x14ac:dyDescent="0.3">
      <c r="A14" s="144">
        <v>112398</v>
      </c>
      <c r="B14" s="140" t="s">
        <v>1312</v>
      </c>
      <c r="C14" s="141" t="s">
        <v>627</v>
      </c>
      <c r="D14" s="142">
        <v>43753</v>
      </c>
      <c r="E14" s="143">
        <v>0.54166666666666663</v>
      </c>
    </row>
    <row r="15" spans="1:6" ht="15.75" thickBot="1" x14ac:dyDescent="0.3">
      <c r="A15" s="144">
        <v>24711</v>
      </c>
      <c r="B15" s="140" t="s">
        <v>1310</v>
      </c>
      <c r="C15" s="141" t="s">
        <v>367</v>
      </c>
      <c r="D15" s="142">
        <v>43753</v>
      </c>
      <c r="E15" s="143">
        <v>0.58333333333333337</v>
      </c>
    </row>
    <row r="16" spans="1:6" ht="15.75" thickBot="1" x14ac:dyDescent="0.3">
      <c r="A16" s="144">
        <v>1275</v>
      </c>
      <c r="B16" s="140" t="s">
        <v>1603</v>
      </c>
      <c r="C16" s="141" t="s">
        <v>71</v>
      </c>
      <c r="D16" s="142">
        <v>43753</v>
      </c>
      <c r="E16" s="143">
        <v>0.625</v>
      </c>
    </row>
    <row r="17" spans="1:5" ht="15.75" thickBot="1" x14ac:dyDescent="0.3">
      <c r="A17" s="145">
        <v>2055</v>
      </c>
      <c r="B17" s="135" t="s">
        <v>1745</v>
      </c>
      <c r="C17" s="136" t="s">
        <v>86</v>
      </c>
      <c r="D17" s="137">
        <v>43753</v>
      </c>
      <c r="E17" s="138">
        <v>0.33333333333333331</v>
      </c>
    </row>
    <row r="18" spans="1:5" ht="15.75" thickBot="1" x14ac:dyDescent="0.3">
      <c r="A18" s="145">
        <v>80580</v>
      </c>
      <c r="B18" s="135" t="s">
        <v>1317</v>
      </c>
      <c r="C18" s="136" t="s">
        <v>432</v>
      </c>
      <c r="D18" s="137">
        <v>43753</v>
      </c>
      <c r="E18" s="138">
        <v>0.35416666666666669</v>
      </c>
    </row>
    <row r="19" spans="1:5" ht="15.75" thickBot="1" x14ac:dyDescent="0.3">
      <c r="A19" s="145">
        <v>112399</v>
      </c>
      <c r="B19" s="135" t="s">
        <v>1318</v>
      </c>
      <c r="C19" s="136" t="s">
        <v>629</v>
      </c>
      <c r="D19" s="137">
        <v>43753</v>
      </c>
      <c r="E19" s="138">
        <v>0.375</v>
      </c>
    </row>
    <row r="20" spans="1:5" ht="15.75" thickBot="1" x14ac:dyDescent="0.3">
      <c r="A20" s="145">
        <v>1280</v>
      </c>
      <c r="B20" s="135" t="s">
        <v>1300</v>
      </c>
      <c r="C20" s="136" t="s">
        <v>418</v>
      </c>
      <c r="D20" s="137">
        <v>43753</v>
      </c>
      <c r="E20" s="138">
        <v>0.4375</v>
      </c>
    </row>
    <row r="21" spans="1:5" ht="15.75" thickBot="1" x14ac:dyDescent="0.3">
      <c r="A21" s="145">
        <v>104351</v>
      </c>
      <c r="B21" s="135" t="s">
        <v>1302</v>
      </c>
      <c r="C21" s="136" t="s">
        <v>424</v>
      </c>
      <c r="D21" s="137">
        <v>43753</v>
      </c>
      <c r="E21" s="138">
        <v>0.45833333333333331</v>
      </c>
    </row>
    <row r="22" spans="1:5" ht="15.75" thickBot="1" x14ac:dyDescent="0.3">
      <c r="A22" s="145">
        <v>111292</v>
      </c>
      <c r="B22" s="135" t="s">
        <v>1304</v>
      </c>
      <c r="C22" s="136" t="s">
        <v>507</v>
      </c>
      <c r="D22" s="137">
        <v>43753</v>
      </c>
      <c r="E22" s="138">
        <v>0.47916666666666669</v>
      </c>
    </row>
    <row r="23" spans="1:5" ht="15.75" thickBot="1" x14ac:dyDescent="0.3">
      <c r="A23" s="145">
        <v>32763</v>
      </c>
      <c r="B23" s="135" t="s">
        <v>1351</v>
      </c>
      <c r="C23" s="136" t="s">
        <v>560</v>
      </c>
      <c r="D23" s="137">
        <v>43753</v>
      </c>
      <c r="E23" s="138">
        <v>0.52083333333333337</v>
      </c>
    </row>
    <row r="24" spans="1:5" ht="15.75" thickBot="1" x14ac:dyDescent="0.3">
      <c r="A24" s="145">
        <v>113080</v>
      </c>
      <c r="B24" s="135">
        <v>7100</v>
      </c>
      <c r="C24" s="136" t="s">
        <v>658</v>
      </c>
      <c r="D24" s="137">
        <v>43753</v>
      </c>
      <c r="E24" s="138">
        <v>0.60416666666666663</v>
      </c>
    </row>
    <row r="25" spans="1:5" ht="15.75" thickBot="1" x14ac:dyDescent="0.3">
      <c r="A25" s="144">
        <v>35212</v>
      </c>
      <c r="B25" s="140" t="s">
        <v>2584</v>
      </c>
      <c r="C25" s="141" t="s">
        <v>466</v>
      </c>
      <c r="D25" s="142">
        <v>43753</v>
      </c>
      <c r="E25" s="143">
        <v>0.33333333333333331</v>
      </c>
    </row>
    <row r="26" spans="1:5" ht="15.75" thickBot="1" x14ac:dyDescent="0.3">
      <c r="A26" s="144">
        <v>100829</v>
      </c>
      <c r="B26" s="140" t="s">
        <v>1325</v>
      </c>
      <c r="C26" s="141" t="s">
        <v>22</v>
      </c>
      <c r="D26" s="142">
        <v>43753</v>
      </c>
      <c r="E26" s="143">
        <v>0.35416666666666669</v>
      </c>
    </row>
    <row r="27" spans="1:5" ht="15.75" thickBot="1" x14ac:dyDescent="0.3">
      <c r="A27" s="144">
        <v>81075</v>
      </c>
      <c r="B27" s="140">
        <v>7590</v>
      </c>
      <c r="C27" s="141" t="s">
        <v>265</v>
      </c>
      <c r="D27" s="142">
        <v>43753</v>
      </c>
      <c r="E27" s="143">
        <v>0.5</v>
      </c>
    </row>
    <row r="28" spans="1:5" ht="15.75" thickBot="1" x14ac:dyDescent="0.3">
      <c r="A28" s="144">
        <v>83089</v>
      </c>
      <c r="B28" s="140" t="s">
        <v>1338</v>
      </c>
      <c r="C28" s="141" t="s">
        <v>422</v>
      </c>
      <c r="D28" s="142">
        <v>43753</v>
      </c>
      <c r="E28" s="143">
        <v>0.54166666666666663</v>
      </c>
    </row>
    <row r="29" spans="1:5" ht="15.75" thickBot="1" x14ac:dyDescent="0.3">
      <c r="A29" s="144">
        <v>78055</v>
      </c>
      <c r="B29" s="140" t="s">
        <v>1330</v>
      </c>
      <c r="C29" s="141" t="s">
        <v>243</v>
      </c>
      <c r="D29" s="142">
        <v>43753</v>
      </c>
      <c r="E29" s="143">
        <v>0.58333333333333337</v>
      </c>
    </row>
    <row r="30" spans="1:5" ht="15.75" thickBot="1" x14ac:dyDescent="0.3">
      <c r="A30" s="144">
        <v>78667</v>
      </c>
      <c r="B30" s="140" t="s">
        <v>1336</v>
      </c>
      <c r="C30" s="141" t="s">
        <v>525</v>
      </c>
      <c r="D30" s="142">
        <v>43753</v>
      </c>
      <c r="E30" s="143">
        <v>0.60416666666666663</v>
      </c>
    </row>
    <row r="31" spans="1:5" ht="15.75" thickBot="1" x14ac:dyDescent="0.3">
      <c r="A31" s="145">
        <v>76745</v>
      </c>
      <c r="B31" s="135" t="s">
        <v>1374</v>
      </c>
      <c r="C31" s="136" t="s">
        <v>346</v>
      </c>
      <c r="D31" s="137">
        <v>43754</v>
      </c>
      <c r="E31" s="138">
        <v>0.33333333333333331</v>
      </c>
    </row>
    <row r="32" spans="1:5" ht="15.75" thickBot="1" x14ac:dyDescent="0.3">
      <c r="A32" s="145">
        <v>77255</v>
      </c>
      <c r="B32" s="135">
        <v>7898</v>
      </c>
      <c r="C32" s="136" t="s">
        <v>239</v>
      </c>
      <c r="D32" s="137">
        <v>43754</v>
      </c>
      <c r="E32" s="138">
        <v>0.35416666666666669</v>
      </c>
    </row>
    <row r="33" spans="1:5" ht="15.75" thickBot="1" x14ac:dyDescent="0.3">
      <c r="A33" s="145">
        <v>75291</v>
      </c>
      <c r="B33" s="135" t="s">
        <v>1356</v>
      </c>
      <c r="C33" s="136" t="s">
        <v>478</v>
      </c>
      <c r="D33" s="137">
        <v>43754</v>
      </c>
      <c r="E33" s="138">
        <v>0.45833333333333331</v>
      </c>
    </row>
    <row r="34" spans="1:5" ht="15.75" thickBot="1" x14ac:dyDescent="0.3">
      <c r="A34" s="145">
        <v>104796</v>
      </c>
      <c r="B34" s="135" t="s">
        <v>1353</v>
      </c>
      <c r="C34" s="136" t="s">
        <v>498</v>
      </c>
      <c r="D34" s="137">
        <v>43754</v>
      </c>
      <c r="E34" s="138">
        <v>0.5</v>
      </c>
    </row>
    <row r="35" spans="1:5" ht="15.75" thickBot="1" x14ac:dyDescent="0.3">
      <c r="A35" s="145">
        <v>97394</v>
      </c>
      <c r="B35" s="135" t="s">
        <v>1346</v>
      </c>
      <c r="C35" s="136" t="s">
        <v>309</v>
      </c>
      <c r="D35" s="137">
        <v>43754</v>
      </c>
      <c r="E35" s="138">
        <v>0.54166666666666663</v>
      </c>
    </row>
    <row r="36" spans="1:5" ht="15.75" thickBot="1" x14ac:dyDescent="0.3">
      <c r="A36" s="145">
        <v>33050</v>
      </c>
      <c r="B36" s="135" t="s">
        <v>1340</v>
      </c>
      <c r="C36" s="136" t="s">
        <v>88</v>
      </c>
      <c r="D36" s="137">
        <v>43754</v>
      </c>
      <c r="E36" s="138">
        <v>0.5625</v>
      </c>
    </row>
    <row r="37" spans="1:5" ht="15.75" thickBot="1" x14ac:dyDescent="0.3">
      <c r="A37" s="145">
        <v>20768</v>
      </c>
      <c r="B37" s="135" t="s">
        <v>1340</v>
      </c>
      <c r="C37" s="136" t="s">
        <v>88</v>
      </c>
      <c r="D37" s="137">
        <v>43754</v>
      </c>
      <c r="E37" s="138">
        <v>0.57291666666666663</v>
      </c>
    </row>
    <row r="38" spans="1:5" ht="15.75" thickBot="1" x14ac:dyDescent="0.3">
      <c r="A38" s="144">
        <v>539</v>
      </c>
      <c r="B38" s="140" t="s">
        <v>1382</v>
      </c>
      <c r="C38" s="141" t="s">
        <v>200</v>
      </c>
      <c r="D38" s="142">
        <v>43754</v>
      </c>
      <c r="E38" s="143">
        <v>0.33333333333333331</v>
      </c>
    </row>
    <row r="39" spans="1:5" ht="15.75" thickBot="1" x14ac:dyDescent="0.3">
      <c r="A39" s="144">
        <v>87619</v>
      </c>
      <c r="B39" s="140" t="s">
        <v>1384</v>
      </c>
      <c r="C39" s="141" t="s">
        <v>293</v>
      </c>
      <c r="D39" s="142">
        <v>43754</v>
      </c>
      <c r="E39" s="143">
        <v>0.35416666666666669</v>
      </c>
    </row>
    <row r="40" spans="1:5" ht="15.75" thickBot="1" x14ac:dyDescent="0.3">
      <c r="A40" s="144">
        <v>87510</v>
      </c>
      <c r="B40" s="140" t="s">
        <v>1386</v>
      </c>
      <c r="C40" s="141" t="s">
        <v>458</v>
      </c>
      <c r="D40" s="142">
        <v>43754</v>
      </c>
      <c r="E40" s="143">
        <v>0.41666666666666669</v>
      </c>
    </row>
    <row r="41" spans="1:5" ht="15.75" thickBot="1" x14ac:dyDescent="0.3">
      <c r="A41" s="144">
        <v>88450</v>
      </c>
      <c r="B41" s="140" t="s">
        <v>1372</v>
      </c>
      <c r="C41" s="141" t="s">
        <v>327</v>
      </c>
      <c r="D41" s="142">
        <v>43754</v>
      </c>
      <c r="E41" s="143">
        <v>0.4375</v>
      </c>
    </row>
    <row r="42" spans="1:5" ht="15.75" thickBot="1" x14ac:dyDescent="0.3">
      <c r="A42" s="144">
        <v>28530</v>
      </c>
      <c r="B42" s="140" t="s">
        <v>1370</v>
      </c>
      <c r="C42" s="141" t="s">
        <v>122</v>
      </c>
      <c r="D42" s="142">
        <v>43754</v>
      </c>
      <c r="E42" s="143">
        <v>0.45833333333333331</v>
      </c>
    </row>
    <row r="43" spans="1:5" ht="15.75" thickBot="1" x14ac:dyDescent="0.3">
      <c r="A43" s="144">
        <v>27722</v>
      </c>
      <c r="B43" s="140" t="s">
        <v>1366</v>
      </c>
      <c r="C43" s="141" t="s">
        <v>106</v>
      </c>
      <c r="D43" s="142">
        <v>43754</v>
      </c>
      <c r="E43" s="143">
        <v>0.47916666666666669</v>
      </c>
    </row>
    <row r="44" spans="1:5" ht="15.75" thickBot="1" x14ac:dyDescent="0.3">
      <c r="A44" s="144">
        <v>85357</v>
      </c>
      <c r="B44" s="140" t="s">
        <v>1368</v>
      </c>
      <c r="C44" s="141" t="s">
        <v>409</v>
      </c>
      <c r="D44" s="142">
        <v>43754</v>
      </c>
      <c r="E44" s="143">
        <v>0.54166666666666663</v>
      </c>
    </row>
    <row r="45" spans="1:5" ht="15.75" thickBot="1" x14ac:dyDescent="0.3">
      <c r="A45" s="145">
        <v>110565</v>
      </c>
      <c r="B45" s="135" t="s">
        <v>1349</v>
      </c>
      <c r="C45" s="136" t="s">
        <v>59</v>
      </c>
      <c r="D45" s="137">
        <v>43754</v>
      </c>
      <c r="E45" s="138">
        <v>0.33333333333333331</v>
      </c>
    </row>
    <row r="46" spans="1:5" ht="15.75" thickBot="1" x14ac:dyDescent="0.3">
      <c r="A46" s="145">
        <v>78907</v>
      </c>
      <c r="B46" s="135" t="s">
        <v>1344</v>
      </c>
      <c r="C46" s="136" t="s">
        <v>251</v>
      </c>
      <c r="D46" s="137">
        <v>43754</v>
      </c>
      <c r="E46" s="138">
        <v>0.36458333333333331</v>
      </c>
    </row>
    <row r="47" spans="1:5" ht="15.75" thickBot="1" x14ac:dyDescent="0.3">
      <c r="A47" s="145">
        <v>50005</v>
      </c>
      <c r="B47" s="135" t="s">
        <v>1342</v>
      </c>
      <c r="C47" s="136" t="s">
        <v>543</v>
      </c>
      <c r="D47" s="137">
        <v>43754</v>
      </c>
      <c r="E47" s="138">
        <v>0.39583333333333331</v>
      </c>
    </row>
    <row r="48" spans="1:5" ht="15.75" thickBot="1" x14ac:dyDescent="0.3">
      <c r="A48" s="145">
        <v>28019</v>
      </c>
      <c r="B48" s="135">
        <v>7530</v>
      </c>
      <c r="C48" s="136" t="s">
        <v>371</v>
      </c>
      <c r="D48" s="137">
        <v>43754</v>
      </c>
      <c r="E48" s="138">
        <v>0.47916666666666669</v>
      </c>
    </row>
  </sheetData>
  <protectedRanges>
    <protectedRange sqref="A2:A48" name="Range2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10"/>
  <sheetViews>
    <sheetView workbookViewId="0">
      <selection activeCell="J4" sqref="J4"/>
    </sheetView>
  </sheetViews>
  <sheetFormatPr baseColWidth="10" defaultColWidth="9.140625" defaultRowHeight="15" x14ac:dyDescent="0.25"/>
  <cols>
    <col min="1" max="1" width="9" bestFit="1" customWidth="1"/>
    <col min="2" max="2" width="53.7109375" bestFit="1" customWidth="1"/>
    <col min="3" max="3" width="39" bestFit="1" customWidth="1"/>
    <col min="4" max="4" width="57.28515625" bestFit="1" customWidth="1"/>
    <col min="5" max="5" width="7.140625" style="46" bestFit="1" customWidth="1"/>
    <col min="6" max="6" width="19.85546875" style="46" bestFit="1" customWidth="1"/>
    <col min="7" max="7" width="10.7109375" style="46" bestFit="1" customWidth="1"/>
    <col min="8" max="8" width="7.42578125" style="46" bestFit="1" customWidth="1"/>
    <col min="9" max="9" width="14.140625" style="46" bestFit="1" customWidth="1"/>
    <col min="10" max="10" width="14" style="46" bestFit="1" customWidth="1"/>
  </cols>
  <sheetData>
    <row r="1" spans="1:10" x14ac:dyDescent="0.25">
      <c r="A1" s="43" t="s">
        <v>1396</v>
      </c>
      <c r="B1" s="43" t="s">
        <v>1397</v>
      </c>
      <c r="C1" s="43" t="s">
        <v>709</v>
      </c>
      <c r="D1" s="43" t="s">
        <v>710</v>
      </c>
      <c r="E1" s="52" t="s">
        <v>1398</v>
      </c>
      <c r="F1" s="52" t="s">
        <v>2</v>
      </c>
      <c r="G1" s="52" t="s">
        <v>705</v>
      </c>
      <c r="H1" s="52" t="s">
        <v>706</v>
      </c>
      <c r="I1" s="52" t="s">
        <v>707</v>
      </c>
      <c r="J1" s="52" t="s">
        <v>708</v>
      </c>
    </row>
    <row r="2" spans="1:10" ht="15.75" x14ac:dyDescent="0.25">
      <c r="A2" s="48">
        <v>19</v>
      </c>
      <c r="B2" s="49" t="s">
        <v>1399</v>
      </c>
      <c r="C2" s="49" t="s">
        <v>1400</v>
      </c>
      <c r="D2" s="49"/>
      <c r="E2" s="51">
        <v>2411</v>
      </c>
      <c r="F2" s="53" t="s">
        <v>8</v>
      </c>
      <c r="G2" s="50">
        <v>62430000</v>
      </c>
      <c r="H2" s="54" t="s">
        <v>714</v>
      </c>
      <c r="I2" s="55">
        <v>0.33333333333333331</v>
      </c>
      <c r="J2" s="55">
        <v>0.625</v>
      </c>
    </row>
    <row r="3" spans="1:10" ht="15.75" x14ac:dyDescent="0.25">
      <c r="A3" s="48">
        <v>32</v>
      </c>
      <c r="B3" s="49" t="s">
        <v>1401</v>
      </c>
      <c r="C3" s="49" t="s">
        <v>1402</v>
      </c>
      <c r="D3" s="49" t="s">
        <v>1403</v>
      </c>
      <c r="E3" s="51">
        <v>158</v>
      </c>
      <c r="F3" s="53" t="s">
        <v>20</v>
      </c>
      <c r="G3" s="50">
        <v>23109000</v>
      </c>
      <c r="H3" s="54" t="s">
        <v>714</v>
      </c>
      <c r="I3" s="55">
        <v>0.33333333333333331</v>
      </c>
      <c r="J3" s="55">
        <v>0.625</v>
      </c>
    </row>
    <row r="4" spans="1:10" ht="15.75" x14ac:dyDescent="0.25">
      <c r="A4" s="48">
        <v>33</v>
      </c>
      <c r="B4" s="49" t="s">
        <v>1404</v>
      </c>
      <c r="C4" s="49" t="s">
        <v>1405</v>
      </c>
      <c r="D4" s="49"/>
      <c r="E4" s="51">
        <v>2318</v>
      </c>
      <c r="F4" s="53" t="s">
        <v>165</v>
      </c>
      <c r="G4" s="50">
        <v>62537946</v>
      </c>
      <c r="H4" s="54" t="s">
        <v>723</v>
      </c>
      <c r="I4" s="55">
        <v>0.375</v>
      </c>
      <c r="J4" s="55">
        <v>0.70833333333333337</v>
      </c>
    </row>
    <row r="5" spans="1:10" x14ac:dyDescent="0.25">
      <c r="A5" s="37">
        <v>57</v>
      </c>
      <c r="B5" s="37" t="s">
        <v>1408</v>
      </c>
      <c r="C5" s="37" t="s">
        <v>1409</v>
      </c>
      <c r="D5" s="37" t="s">
        <v>1410</v>
      </c>
      <c r="E5" s="13">
        <v>368</v>
      </c>
      <c r="F5" s="13" t="s">
        <v>20</v>
      </c>
      <c r="G5" s="13">
        <v>23088000</v>
      </c>
      <c r="H5" s="13" t="s">
        <v>714</v>
      </c>
      <c r="I5" s="13">
        <v>0.33333333333333331</v>
      </c>
      <c r="J5" s="13">
        <v>0.625</v>
      </c>
    </row>
    <row r="6" spans="1:10" x14ac:dyDescent="0.25">
      <c r="A6" s="37">
        <v>90</v>
      </c>
      <c r="B6" s="37" t="s">
        <v>1411</v>
      </c>
      <c r="C6" s="37" t="s">
        <v>1412</v>
      </c>
      <c r="D6" s="37"/>
      <c r="E6" s="13" t="s">
        <v>1413</v>
      </c>
      <c r="F6" s="13" t="s">
        <v>619</v>
      </c>
      <c r="G6" s="13"/>
      <c r="H6" s="13" t="s">
        <v>723</v>
      </c>
      <c r="I6" s="13">
        <v>0.375</v>
      </c>
      <c r="J6" s="13">
        <v>0.70833333333333337</v>
      </c>
    </row>
    <row r="7" spans="1:10" x14ac:dyDescent="0.25">
      <c r="A7" s="37">
        <v>109</v>
      </c>
      <c r="B7" s="37" t="s">
        <v>332</v>
      </c>
      <c r="C7" s="37" t="s">
        <v>804</v>
      </c>
      <c r="D7" s="37" t="s">
        <v>743</v>
      </c>
      <c r="E7" s="13">
        <v>1900</v>
      </c>
      <c r="F7" s="13" t="s">
        <v>331</v>
      </c>
      <c r="G7" s="13">
        <v>63887780</v>
      </c>
      <c r="H7" s="13" t="s">
        <v>714</v>
      </c>
      <c r="I7" s="13">
        <v>0.33333333333333331</v>
      </c>
      <c r="J7" s="13">
        <v>0.625</v>
      </c>
    </row>
    <row r="8" spans="1:10" x14ac:dyDescent="0.25">
      <c r="A8" s="37">
        <v>141</v>
      </c>
      <c r="B8" s="37" t="s">
        <v>1414</v>
      </c>
      <c r="C8" s="37" t="s">
        <v>1415</v>
      </c>
      <c r="D8" s="37"/>
      <c r="E8" s="13">
        <v>287</v>
      </c>
      <c r="F8" s="13" t="s">
        <v>20</v>
      </c>
      <c r="G8" s="13"/>
      <c r="H8" s="13" t="s">
        <v>714</v>
      </c>
      <c r="I8" s="13">
        <v>0.33333333333333331</v>
      </c>
      <c r="J8" s="13">
        <v>0.625</v>
      </c>
    </row>
    <row r="9" spans="1:10" x14ac:dyDescent="0.25">
      <c r="A9" s="37">
        <v>154</v>
      </c>
      <c r="B9" s="37" t="s">
        <v>1416</v>
      </c>
      <c r="C9" s="37" t="s">
        <v>1417</v>
      </c>
      <c r="D9" s="37"/>
      <c r="E9" s="13">
        <v>2850</v>
      </c>
      <c r="F9" s="13" t="s">
        <v>1418</v>
      </c>
      <c r="G9" s="13">
        <v>61160933</v>
      </c>
      <c r="H9" s="13" t="s">
        <v>723</v>
      </c>
      <c r="I9" s="13">
        <v>0.375</v>
      </c>
      <c r="J9" s="13">
        <v>0.70833333333333337</v>
      </c>
    </row>
    <row r="10" spans="1:10" x14ac:dyDescent="0.25">
      <c r="A10" s="37">
        <v>163</v>
      </c>
      <c r="B10" s="37" t="s">
        <v>1419</v>
      </c>
      <c r="C10" s="37" t="s">
        <v>1420</v>
      </c>
      <c r="D10" s="37"/>
      <c r="E10" s="13" t="s">
        <v>1421</v>
      </c>
      <c r="F10" s="13" t="s">
        <v>233</v>
      </c>
      <c r="G10" s="13"/>
      <c r="H10" s="13" t="s">
        <v>714</v>
      </c>
      <c r="I10" s="13">
        <v>0.33333333333333331</v>
      </c>
      <c r="J10" s="13">
        <v>0.625</v>
      </c>
    </row>
    <row r="11" spans="1:10" x14ac:dyDescent="0.25">
      <c r="A11" s="37">
        <v>177</v>
      </c>
      <c r="B11" s="37" t="s">
        <v>1422</v>
      </c>
      <c r="C11" s="37" t="s">
        <v>1423</v>
      </c>
      <c r="D11" s="37" t="s">
        <v>1424</v>
      </c>
      <c r="E11" s="13">
        <v>3550</v>
      </c>
      <c r="F11" s="13" t="s">
        <v>180</v>
      </c>
      <c r="G11" s="13">
        <v>32029400</v>
      </c>
      <c r="H11" s="13" t="s">
        <v>723</v>
      </c>
      <c r="I11" s="13">
        <v>0.375</v>
      </c>
      <c r="J11" s="13">
        <v>0.70833333333333337</v>
      </c>
    </row>
    <row r="12" spans="1:10" x14ac:dyDescent="0.25">
      <c r="A12" s="37">
        <v>185</v>
      </c>
      <c r="B12" s="37" t="s">
        <v>1425</v>
      </c>
      <c r="C12" s="37" t="s">
        <v>1426</v>
      </c>
      <c r="D12" s="37"/>
      <c r="E12" s="13">
        <v>777</v>
      </c>
      <c r="F12" s="13" t="s">
        <v>20</v>
      </c>
      <c r="G12" s="13">
        <v>23222150</v>
      </c>
      <c r="H12" s="13" t="s">
        <v>714</v>
      </c>
      <c r="I12" s="13">
        <v>0.33333333333333331</v>
      </c>
      <c r="J12" s="13">
        <v>0.625</v>
      </c>
    </row>
    <row r="13" spans="1:10" x14ac:dyDescent="0.25">
      <c r="A13" s="37">
        <v>189</v>
      </c>
      <c r="B13" s="37" t="s">
        <v>1427</v>
      </c>
      <c r="C13" s="37" t="s">
        <v>1428</v>
      </c>
      <c r="D13" s="37"/>
      <c r="E13" s="13">
        <v>3717</v>
      </c>
      <c r="F13" s="13" t="s">
        <v>63</v>
      </c>
      <c r="G13" s="13">
        <v>35913600</v>
      </c>
      <c r="H13" s="13" t="s">
        <v>723</v>
      </c>
      <c r="I13" s="13">
        <v>0.375</v>
      </c>
      <c r="J13" s="13">
        <v>0.70833333333333337</v>
      </c>
    </row>
    <row r="14" spans="1:10" x14ac:dyDescent="0.25">
      <c r="A14" s="37">
        <v>191</v>
      </c>
      <c r="B14" s="37" t="s">
        <v>1429</v>
      </c>
      <c r="C14" s="37" t="s">
        <v>1430</v>
      </c>
      <c r="D14" s="37"/>
      <c r="E14" s="13" t="s">
        <v>1431</v>
      </c>
      <c r="F14" s="13" t="s">
        <v>228</v>
      </c>
      <c r="G14" s="13"/>
      <c r="H14" s="13" t="s">
        <v>714</v>
      </c>
      <c r="I14" s="13">
        <v>0.33333333333333331</v>
      </c>
      <c r="J14" s="13">
        <v>0.625</v>
      </c>
    </row>
    <row r="15" spans="1:10" x14ac:dyDescent="0.25">
      <c r="A15" s="37">
        <v>193</v>
      </c>
      <c r="B15" s="37" t="s">
        <v>1432</v>
      </c>
      <c r="C15" s="37" t="s">
        <v>1433</v>
      </c>
      <c r="D15" s="37"/>
      <c r="E15" s="13" t="s">
        <v>1434</v>
      </c>
      <c r="F15" s="13" t="s">
        <v>1435</v>
      </c>
      <c r="G15" s="13"/>
      <c r="H15" s="13" t="s">
        <v>714</v>
      </c>
      <c r="I15" s="13">
        <v>0.33333333333333331</v>
      </c>
      <c r="J15" s="13">
        <v>0.625</v>
      </c>
    </row>
    <row r="16" spans="1:10" x14ac:dyDescent="0.25">
      <c r="A16" s="37">
        <v>236</v>
      </c>
      <c r="B16" s="37" t="s">
        <v>1436</v>
      </c>
      <c r="C16" s="37" t="s">
        <v>1437</v>
      </c>
      <c r="D16" s="37"/>
      <c r="E16" s="13">
        <v>855</v>
      </c>
      <c r="F16" s="13" t="s">
        <v>20</v>
      </c>
      <c r="G16" s="13">
        <v>2430</v>
      </c>
      <c r="H16" s="13" t="s">
        <v>714</v>
      </c>
      <c r="I16" s="13">
        <v>0.33333333333333331</v>
      </c>
      <c r="J16" s="13">
        <v>0.625</v>
      </c>
    </row>
    <row r="17" spans="1:10" x14ac:dyDescent="0.25">
      <c r="A17" s="37">
        <v>240</v>
      </c>
      <c r="B17" s="37" t="s">
        <v>1438</v>
      </c>
      <c r="C17" s="37" t="s">
        <v>1439</v>
      </c>
      <c r="D17" s="37"/>
      <c r="E17" s="13">
        <v>3403</v>
      </c>
      <c r="F17" s="13" t="s">
        <v>51</v>
      </c>
      <c r="G17" s="13">
        <v>32849900</v>
      </c>
      <c r="H17" s="13" t="s">
        <v>723</v>
      </c>
      <c r="I17" s="13">
        <v>0.375</v>
      </c>
      <c r="J17" s="13">
        <v>0.70833333333333337</v>
      </c>
    </row>
    <row r="18" spans="1:10" x14ac:dyDescent="0.25">
      <c r="A18" s="37">
        <v>241</v>
      </c>
      <c r="B18" s="37" t="s">
        <v>1440</v>
      </c>
      <c r="C18" s="37" t="s">
        <v>1441</v>
      </c>
      <c r="D18" s="37"/>
      <c r="E18" s="13">
        <v>3628</v>
      </c>
      <c r="F18" s="13" t="s">
        <v>1442</v>
      </c>
      <c r="G18" s="13" t="s">
        <v>1443</v>
      </c>
      <c r="H18" s="13" t="s">
        <v>714</v>
      </c>
      <c r="I18" s="13">
        <v>0.33333333333333331</v>
      </c>
      <c r="J18" s="13">
        <v>0.625</v>
      </c>
    </row>
    <row r="19" spans="1:10" x14ac:dyDescent="0.25">
      <c r="A19" s="37">
        <v>243</v>
      </c>
      <c r="B19" s="37" t="s">
        <v>1444</v>
      </c>
      <c r="C19" s="37" t="s">
        <v>1445</v>
      </c>
      <c r="D19" s="37"/>
      <c r="E19" s="13">
        <v>1820</v>
      </c>
      <c r="F19" s="13" t="s">
        <v>126</v>
      </c>
      <c r="G19" s="13">
        <v>69837030</v>
      </c>
      <c r="H19" s="13" t="s">
        <v>723</v>
      </c>
      <c r="I19" s="13">
        <v>0.375</v>
      </c>
      <c r="J19" s="13">
        <v>0.70833333333333337</v>
      </c>
    </row>
    <row r="20" spans="1:10" x14ac:dyDescent="0.25">
      <c r="A20" s="37">
        <v>249</v>
      </c>
      <c r="B20" s="37" t="s">
        <v>578</v>
      </c>
      <c r="C20" s="37" t="s">
        <v>833</v>
      </c>
      <c r="D20" s="37"/>
      <c r="E20" s="13">
        <v>2420</v>
      </c>
      <c r="F20" s="13" t="s">
        <v>577</v>
      </c>
      <c r="G20" s="13"/>
      <c r="H20" s="13" t="s">
        <v>714</v>
      </c>
      <c r="I20" s="13">
        <v>0.33333333333333331</v>
      </c>
      <c r="J20" s="13">
        <v>0.625</v>
      </c>
    </row>
    <row r="21" spans="1:10" x14ac:dyDescent="0.25">
      <c r="A21" s="37">
        <v>265</v>
      </c>
      <c r="B21" s="37" t="s">
        <v>1446</v>
      </c>
      <c r="C21" s="37" t="s">
        <v>1447</v>
      </c>
      <c r="D21" s="37"/>
      <c r="E21" s="13">
        <v>4640</v>
      </c>
      <c r="F21" s="13" t="s">
        <v>69</v>
      </c>
      <c r="G21" s="13">
        <v>38051840</v>
      </c>
      <c r="H21" s="13" t="s">
        <v>723</v>
      </c>
      <c r="I21" s="13">
        <v>0.375</v>
      </c>
      <c r="J21" s="13">
        <v>0.70833333333333337</v>
      </c>
    </row>
    <row r="22" spans="1:10" x14ac:dyDescent="0.25">
      <c r="A22" s="37">
        <v>267</v>
      </c>
      <c r="B22" s="37" t="s">
        <v>1448</v>
      </c>
      <c r="C22" s="37" t="s">
        <v>1449</v>
      </c>
      <c r="D22" s="37"/>
      <c r="E22" s="13" t="s">
        <v>1450</v>
      </c>
      <c r="F22" s="13" t="s">
        <v>1451</v>
      </c>
      <c r="G22" s="13"/>
      <c r="H22" s="13" t="s">
        <v>714</v>
      </c>
      <c r="I22" s="13">
        <v>0.33333333333333331</v>
      </c>
      <c r="J22" s="13">
        <v>0.625</v>
      </c>
    </row>
    <row r="23" spans="1:10" x14ac:dyDescent="0.25">
      <c r="A23" s="37">
        <v>268</v>
      </c>
      <c r="B23" s="37" t="s">
        <v>1452</v>
      </c>
      <c r="C23" s="37" t="s">
        <v>1453</v>
      </c>
      <c r="D23" s="37"/>
      <c r="E23" s="13">
        <v>366</v>
      </c>
      <c r="F23" s="13" t="s">
        <v>20</v>
      </c>
      <c r="G23" s="13">
        <v>22931380</v>
      </c>
      <c r="H23" s="13" t="s">
        <v>723</v>
      </c>
      <c r="I23" s="13">
        <v>0.375</v>
      </c>
      <c r="J23" s="13">
        <v>0.70833333333333337</v>
      </c>
    </row>
    <row r="24" spans="1:10" x14ac:dyDescent="0.25">
      <c r="A24" s="37">
        <v>269</v>
      </c>
      <c r="B24" s="37" t="s">
        <v>1454</v>
      </c>
      <c r="C24" s="37" t="s">
        <v>1455</v>
      </c>
      <c r="D24" s="37"/>
      <c r="E24" s="13">
        <v>784</v>
      </c>
      <c r="F24" s="13" t="s">
        <v>20</v>
      </c>
      <c r="G24" s="13">
        <v>23222950</v>
      </c>
      <c r="H24" s="13" t="s">
        <v>714</v>
      </c>
      <c r="I24" s="13">
        <v>0.33333333333333331</v>
      </c>
      <c r="J24" s="13">
        <v>0.625</v>
      </c>
    </row>
    <row r="25" spans="1:10" x14ac:dyDescent="0.25">
      <c r="A25" s="37">
        <v>273</v>
      </c>
      <c r="B25" s="37" t="s">
        <v>1456</v>
      </c>
      <c r="C25" s="37" t="s">
        <v>1457</v>
      </c>
      <c r="D25" s="37"/>
      <c r="E25" s="13">
        <v>1187</v>
      </c>
      <c r="F25" s="13" t="s">
        <v>20</v>
      </c>
      <c r="G25" s="13">
        <v>23383770</v>
      </c>
      <c r="H25" s="13" t="s">
        <v>714</v>
      </c>
      <c r="I25" s="13">
        <v>0.33333333333333331</v>
      </c>
      <c r="J25" s="13">
        <v>0.625</v>
      </c>
    </row>
    <row r="26" spans="1:10" x14ac:dyDescent="0.25">
      <c r="A26" s="37">
        <v>356</v>
      </c>
      <c r="B26" s="37" t="s">
        <v>1458</v>
      </c>
      <c r="C26" s="37" t="s">
        <v>1459</v>
      </c>
      <c r="D26" s="37"/>
      <c r="E26" s="13" t="s">
        <v>1460</v>
      </c>
      <c r="F26" s="13" t="s">
        <v>585</v>
      </c>
      <c r="G26" s="13"/>
      <c r="H26" s="13" t="s">
        <v>723</v>
      </c>
      <c r="I26" s="13">
        <v>0.375</v>
      </c>
      <c r="J26" s="13">
        <v>0.70833333333333337</v>
      </c>
    </row>
    <row r="27" spans="1:10" x14ac:dyDescent="0.25">
      <c r="A27" s="37">
        <v>456</v>
      </c>
      <c r="B27" s="37" t="s">
        <v>1461</v>
      </c>
      <c r="C27" s="37" t="s">
        <v>1462</v>
      </c>
      <c r="D27" s="37"/>
      <c r="E27" s="13">
        <v>4848</v>
      </c>
      <c r="F27" s="13" t="s">
        <v>210</v>
      </c>
      <c r="G27" s="13">
        <v>37022700</v>
      </c>
      <c r="H27" s="13" t="s">
        <v>714</v>
      </c>
      <c r="I27" s="13">
        <v>0.33333333333333331</v>
      </c>
      <c r="J27" s="13">
        <v>0.625</v>
      </c>
    </row>
    <row r="28" spans="1:10" x14ac:dyDescent="0.25">
      <c r="A28" s="37">
        <v>458</v>
      </c>
      <c r="B28" s="37" t="s">
        <v>1463</v>
      </c>
      <c r="C28" s="37" t="s">
        <v>1464</v>
      </c>
      <c r="D28" s="37"/>
      <c r="E28" s="13" t="s">
        <v>1465</v>
      </c>
      <c r="F28" s="13" t="s">
        <v>186</v>
      </c>
      <c r="G28" s="13"/>
      <c r="H28" s="13" t="s">
        <v>714</v>
      </c>
      <c r="I28" s="13">
        <v>0.33333333333333331</v>
      </c>
      <c r="J28" s="13">
        <v>0.625</v>
      </c>
    </row>
    <row r="29" spans="1:10" x14ac:dyDescent="0.25">
      <c r="A29" s="37">
        <v>463</v>
      </c>
      <c r="B29" s="37" t="s">
        <v>1466</v>
      </c>
      <c r="C29" s="37" t="s">
        <v>1467</v>
      </c>
      <c r="D29" s="37"/>
      <c r="E29" s="13" t="s">
        <v>1468</v>
      </c>
      <c r="F29" s="13" t="s">
        <v>619</v>
      </c>
      <c r="G29" s="13"/>
      <c r="H29" s="13" t="s">
        <v>723</v>
      </c>
      <c r="I29" s="13">
        <v>0.375</v>
      </c>
      <c r="J29" s="13">
        <v>0.70833333333333337</v>
      </c>
    </row>
    <row r="30" spans="1:10" x14ac:dyDescent="0.25">
      <c r="A30" s="37">
        <v>467</v>
      </c>
      <c r="B30" s="37" t="s">
        <v>1469</v>
      </c>
      <c r="C30" s="37" t="s">
        <v>1470</v>
      </c>
      <c r="D30" s="37"/>
      <c r="E30" s="13" t="s">
        <v>1290</v>
      </c>
      <c r="F30" s="13" t="s">
        <v>233</v>
      </c>
      <c r="G30" s="13"/>
      <c r="H30" s="13" t="s">
        <v>723</v>
      </c>
      <c r="I30" s="13">
        <v>0.375</v>
      </c>
      <c r="J30" s="13">
        <v>0.70833333333333337</v>
      </c>
    </row>
    <row r="31" spans="1:10" x14ac:dyDescent="0.25">
      <c r="A31" s="37">
        <v>470</v>
      </c>
      <c r="B31" s="37" t="s">
        <v>1471</v>
      </c>
      <c r="C31" s="37" t="s">
        <v>1472</v>
      </c>
      <c r="D31" s="37" t="s">
        <v>1473</v>
      </c>
      <c r="E31" s="13">
        <v>4836</v>
      </c>
      <c r="F31" s="13" t="s">
        <v>210</v>
      </c>
      <c r="G31" s="13">
        <v>37099030</v>
      </c>
      <c r="H31" s="13" t="s">
        <v>723</v>
      </c>
      <c r="I31" s="13">
        <v>0.375</v>
      </c>
      <c r="J31" s="13">
        <v>0.70833333333333337</v>
      </c>
    </row>
    <row r="32" spans="1:10" x14ac:dyDescent="0.25">
      <c r="A32" s="37">
        <v>473</v>
      </c>
      <c r="B32" s="37" t="s">
        <v>185</v>
      </c>
      <c r="C32" s="37" t="s">
        <v>792</v>
      </c>
      <c r="D32" s="37"/>
      <c r="E32" s="13">
        <v>1816</v>
      </c>
      <c r="F32" s="13" t="s">
        <v>184</v>
      </c>
      <c r="G32" s="13">
        <v>69806900</v>
      </c>
      <c r="H32" s="13" t="s">
        <v>714</v>
      </c>
      <c r="I32" s="13">
        <v>0.33333333333333331</v>
      </c>
      <c r="J32" s="13">
        <v>0.625</v>
      </c>
    </row>
    <row r="33" spans="1:10" x14ac:dyDescent="0.25">
      <c r="A33" s="37">
        <v>484</v>
      </c>
      <c r="B33" s="37" t="s">
        <v>1474</v>
      </c>
      <c r="C33" s="37" t="s">
        <v>934</v>
      </c>
      <c r="D33" s="37"/>
      <c r="E33" s="13">
        <v>3710</v>
      </c>
      <c r="F33" s="13" t="s">
        <v>63</v>
      </c>
      <c r="G33" s="13">
        <v>35003500</v>
      </c>
      <c r="H33" s="13" t="s">
        <v>714</v>
      </c>
      <c r="I33" s="13">
        <v>0.33333333333333331</v>
      </c>
      <c r="J33" s="13">
        <v>0.625</v>
      </c>
    </row>
    <row r="34" spans="1:10" x14ac:dyDescent="0.25">
      <c r="A34" s="37">
        <v>525</v>
      </c>
      <c r="B34" s="37" t="s">
        <v>1475</v>
      </c>
      <c r="C34" s="37" t="s">
        <v>1476</v>
      </c>
      <c r="D34" s="37"/>
      <c r="E34" s="13">
        <v>1718</v>
      </c>
      <c r="F34" s="13" t="s">
        <v>1477</v>
      </c>
      <c r="G34" s="13">
        <v>69102828</v>
      </c>
      <c r="H34" s="13" t="s">
        <v>723</v>
      </c>
      <c r="I34" s="13">
        <v>0.375</v>
      </c>
      <c r="J34" s="13">
        <v>0.70833333333333337</v>
      </c>
    </row>
    <row r="35" spans="1:10" x14ac:dyDescent="0.25">
      <c r="A35" s="37">
        <v>535</v>
      </c>
      <c r="B35" s="37" t="s">
        <v>1478</v>
      </c>
      <c r="C35" s="37" t="s">
        <v>1479</v>
      </c>
      <c r="D35" s="37"/>
      <c r="E35" s="13">
        <v>3513</v>
      </c>
      <c r="F35" s="13" t="s">
        <v>383</v>
      </c>
      <c r="G35" s="13"/>
      <c r="H35" s="13" t="s">
        <v>714</v>
      </c>
      <c r="I35" s="13">
        <v>0.33333333333333331</v>
      </c>
      <c r="J35" s="13">
        <v>0.625</v>
      </c>
    </row>
    <row r="36" spans="1:10" x14ac:dyDescent="0.25">
      <c r="A36" s="37">
        <v>536</v>
      </c>
      <c r="B36" s="37" t="s">
        <v>1480</v>
      </c>
      <c r="C36" s="37" t="s">
        <v>1481</v>
      </c>
      <c r="D36" s="37" t="s">
        <v>1389</v>
      </c>
      <c r="E36" s="13" t="s">
        <v>1334</v>
      </c>
      <c r="F36" s="13" t="s">
        <v>73</v>
      </c>
      <c r="G36" s="13"/>
      <c r="H36" s="13" t="s">
        <v>714</v>
      </c>
      <c r="I36" s="13">
        <v>0.33333333333333331</v>
      </c>
      <c r="J36" s="13">
        <v>0.625</v>
      </c>
    </row>
    <row r="37" spans="1:10" x14ac:dyDescent="0.25">
      <c r="A37" s="37">
        <v>539</v>
      </c>
      <c r="B37" s="37" t="s">
        <v>201</v>
      </c>
      <c r="C37" s="37" t="s">
        <v>1381</v>
      </c>
      <c r="D37" s="37"/>
      <c r="E37" s="13" t="s">
        <v>1382</v>
      </c>
      <c r="F37" s="13" t="s">
        <v>200</v>
      </c>
      <c r="G37" s="13"/>
      <c r="H37" s="13" t="s">
        <v>714</v>
      </c>
      <c r="I37" s="13">
        <v>0.33333333333333331</v>
      </c>
      <c r="J37" s="13">
        <v>0.625</v>
      </c>
    </row>
    <row r="38" spans="1:10" x14ac:dyDescent="0.25">
      <c r="A38" s="37">
        <v>557</v>
      </c>
      <c r="B38" s="37" t="s">
        <v>1482</v>
      </c>
      <c r="C38" s="37" t="s">
        <v>1483</v>
      </c>
      <c r="D38" s="37"/>
      <c r="E38" s="13">
        <v>985</v>
      </c>
      <c r="F38" s="13" t="s">
        <v>20</v>
      </c>
      <c r="G38" s="13">
        <v>22790480</v>
      </c>
      <c r="H38" s="13" t="s">
        <v>723</v>
      </c>
      <c r="I38" s="13">
        <v>0.375</v>
      </c>
      <c r="J38" s="13">
        <v>0.70833333333333337</v>
      </c>
    </row>
    <row r="39" spans="1:10" x14ac:dyDescent="0.25">
      <c r="A39" s="37">
        <v>559</v>
      </c>
      <c r="B39" s="37" t="s">
        <v>1484</v>
      </c>
      <c r="C39" s="37" t="s">
        <v>1485</v>
      </c>
      <c r="D39" s="37"/>
      <c r="E39" s="13">
        <v>2815</v>
      </c>
      <c r="F39" s="13" t="s">
        <v>90</v>
      </c>
      <c r="G39" s="13">
        <v>61145900</v>
      </c>
      <c r="H39" s="13" t="s">
        <v>723</v>
      </c>
      <c r="I39" s="13">
        <v>0.375</v>
      </c>
      <c r="J39" s="13">
        <v>0.70833333333333337</v>
      </c>
    </row>
    <row r="40" spans="1:10" x14ac:dyDescent="0.25">
      <c r="A40" s="37">
        <v>565</v>
      </c>
      <c r="B40" s="37" t="s">
        <v>1486</v>
      </c>
      <c r="C40" s="37" t="s">
        <v>1487</v>
      </c>
      <c r="D40" s="37"/>
      <c r="E40" s="13" t="s">
        <v>1488</v>
      </c>
      <c r="F40" s="13" t="s">
        <v>340</v>
      </c>
      <c r="G40" s="13"/>
      <c r="H40" s="13" t="s">
        <v>714</v>
      </c>
      <c r="I40" s="13">
        <v>0.33333333333333331</v>
      </c>
      <c r="J40" s="13">
        <v>0.625</v>
      </c>
    </row>
    <row r="41" spans="1:10" x14ac:dyDescent="0.25">
      <c r="A41" s="37">
        <v>570</v>
      </c>
      <c r="B41" s="37" t="s">
        <v>1489</v>
      </c>
      <c r="C41" s="37" t="s">
        <v>837</v>
      </c>
      <c r="D41" s="37" t="s">
        <v>1188</v>
      </c>
      <c r="E41" s="13">
        <v>2450</v>
      </c>
      <c r="F41" s="13" t="s">
        <v>554</v>
      </c>
      <c r="G41" s="13">
        <v>62434000</v>
      </c>
      <c r="H41" s="13" t="s">
        <v>714</v>
      </c>
      <c r="I41" s="13">
        <v>0.33333333333333331</v>
      </c>
      <c r="J41" s="13">
        <v>0.625</v>
      </c>
    </row>
    <row r="42" spans="1:10" x14ac:dyDescent="0.25">
      <c r="A42" s="37">
        <v>571</v>
      </c>
      <c r="B42" s="37" t="s">
        <v>1490</v>
      </c>
      <c r="C42" s="37" t="s">
        <v>1491</v>
      </c>
      <c r="D42" s="37"/>
      <c r="E42" s="13" t="s">
        <v>1492</v>
      </c>
      <c r="F42" s="13" t="s">
        <v>53</v>
      </c>
      <c r="G42" s="13"/>
      <c r="H42" s="13" t="s">
        <v>723</v>
      </c>
      <c r="I42" s="13">
        <v>0.375</v>
      </c>
      <c r="J42" s="13">
        <v>0.70833333333333337</v>
      </c>
    </row>
    <row r="43" spans="1:10" x14ac:dyDescent="0.25">
      <c r="A43" s="37">
        <v>602</v>
      </c>
      <c r="B43" s="37" t="s">
        <v>1493</v>
      </c>
      <c r="C43" s="37" t="s">
        <v>1494</v>
      </c>
      <c r="D43" s="37"/>
      <c r="E43" s="13">
        <v>3116</v>
      </c>
      <c r="F43" s="13" t="s">
        <v>24</v>
      </c>
      <c r="G43" s="13">
        <v>33354848</v>
      </c>
      <c r="H43" s="13" t="s">
        <v>714</v>
      </c>
      <c r="I43" s="13">
        <v>0.33333333333333331</v>
      </c>
      <c r="J43" s="13">
        <v>0.625</v>
      </c>
    </row>
    <row r="44" spans="1:10" x14ac:dyDescent="0.25">
      <c r="A44" s="37">
        <v>608</v>
      </c>
      <c r="B44" s="37" t="s">
        <v>1495</v>
      </c>
      <c r="C44" s="37" t="s">
        <v>1496</v>
      </c>
      <c r="D44" s="37"/>
      <c r="E44" s="13" t="s">
        <v>1497</v>
      </c>
      <c r="F44" s="13" t="s">
        <v>1498</v>
      </c>
      <c r="G44" s="13"/>
      <c r="H44" s="13" t="s">
        <v>714</v>
      </c>
      <c r="I44" s="13">
        <v>0.33333333333333331</v>
      </c>
      <c r="J44" s="13">
        <v>0.625</v>
      </c>
    </row>
    <row r="45" spans="1:10" x14ac:dyDescent="0.25">
      <c r="A45" s="37">
        <v>612</v>
      </c>
      <c r="B45" s="37" t="s">
        <v>1499</v>
      </c>
      <c r="C45" s="37" t="s">
        <v>1276</v>
      </c>
      <c r="D45" s="37"/>
      <c r="E45" s="13" t="s">
        <v>1277</v>
      </c>
      <c r="F45" s="13" t="s">
        <v>151</v>
      </c>
      <c r="G45" s="13"/>
      <c r="H45" s="13" t="s">
        <v>714</v>
      </c>
      <c r="I45" s="13">
        <v>0.33333333333333331</v>
      </c>
      <c r="J45" s="13">
        <v>0.625</v>
      </c>
    </row>
    <row r="46" spans="1:10" x14ac:dyDescent="0.25">
      <c r="A46" s="37">
        <v>622</v>
      </c>
      <c r="B46" s="37" t="s">
        <v>1500</v>
      </c>
      <c r="C46" s="37" t="s">
        <v>1501</v>
      </c>
      <c r="D46" s="37"/>
      <c r="E46" s="13">
        <v>356</v>
      </c>
      <c r="F46" s="13" t="s">
        <v>20</v>
      </c>
      <c r="G46" s="13">
        <v>23332560</v>
      </c>
      <c r="H46" s="13" t="s">
        <v>714</v>
      </c>
      <c r="I46" s="13">
        <v>0.33333333333333331</v>
      </c>
      <c r="J46" s="13">
        <v>0.625</v>
      </c>
    </row>
    <row r="47" spans="1:10" x14ac:dyDescent="0.25">
      <c r="A47" s="37">
        <v>626</v>
      </c>
      <c r="B47" s="37" t="s">
        <v>1502</v>
      </c>
      <c r="C47" s="37" t="s">
        <v>1503</v>
      </c>
      <c r="D47" s="37" t="s">
        <v>1504</v>
      </c>
      <c r="E47" s="13">
        <v>161</v>
      </c>
      <c r="F47" s="13" t="s">
        <v>20</v>
      </c>
      <c r="G47" s="13">
        <v>23012060</v>
      </c>
      <c r="H47" s="13" t="s">
        <v>714</v>
      </c>
      <c r="I47" s="13">
        <v>0.33333333333333331</v>
      </c>
      <c r="J47" s="13">
        <v>0.625</v>
      </c>
    </row>
    <row r="48" spans="1:10" x14ac:dyDescent="0.25">
      <c r="A48" s="37">
        <v>627</v>
      </c>
      <c r="B48" s="37" t="s">
        <v>234</v>
      </c>
      <c r="C48" s="37" t="s">
        <v>1505</v>
      </c>
      <c r="D48" s="37"/>
      <c r="E48" s="13" t="s">
        <v>1506</v>
      </c>
      <c r="F48" s="13" t="s">
        <v>233</v>
      </c>
      <c r="G48" s="13"/>
      <c r="H48" s="13" t="s">
        <v>714</v>
      </c>
      <c r="I48" s="13">
        <v>0.33333333333333331</v>
      </c>
      <c r="J48" s="13">
        <v>0.625</v>
      </c>
    </row>
    <row r="49" spans="1:10" x14ac:dyDescent="0.25">
      <c r="A49" s="37">
        <v>638</v>
      </c>
      <c r="B49" s="37" t="s">
        <v>1507</v>
      </c>
      <c r="C49" s="37" t="s">
        <v>1508</v>
      </c>
      <c r="D49" s="37"/>
      <c r="E49" s="13" t="s">
        <v>1120</v>
      </c>
      <c r="F49" s="13" t="s">
        <v>43</v>
      </c>
      <c r="G49" s="13"/>
      <c r="H49" s="13" t="s">
        <v>714</v>
      </c>
      <c r="I49" s="13">
        <v>0.33333333333333331</v>
      </c>
      <c r="J49" s="13">
        <v>0.625</v>
      </c>
    </row>
    <row r="50" spans="1:10" x14ac:dyDescent="0.25">
      <c r="A50" s="37">
        <v>640</v>
      </c>
      <c r="B50" s="37" t="s">
        <v>530</v>
      </c>
      <c r="C50" s="37" t="s">
        <v>1144</v>
      </c>
      <c r="D50" s="37"/>
      <c r="E50" s="13" t="s">
        <v>1145</v>
      </c>
      <c r="F50" s="13" t="s">
        <v>529</v>
      </c>
      <c r="G50" s="13"/>
      <c r="H50" s="13" t="s">
        <v>714</v>
      </c>
      <c r="I50" s="13">
        <v>0.33333333333333331</v>
      </c>
      <c r="J50" s="13">
        <v>0.625</v>
      </c>
    </row>
    <row r="51" spans="1:10" x14ac:dyDescent="0.25">
      <c r="A51" s="37">
        <v>643</v>
      </c>
      <c r="B51" s="37" t="s">
        <v>1509</v>
      </c>
      <c r="C51" s="37" t="s">
        <v>1510</v>
      </c>
      <c r="D51" s="37"/>
      <c r="E51" s="13">
        <v>1354</v>
      </c>
      <c r="F51" s="13" t="s">
        <v>1511</v>
      </c>
      <c r="G51" s="13">
        <v>67876850</v>
      </c>
      <c r="H51" s="13" t="s">
        <v>714</v>
      </c>
      <c r="I51" s="13">
        <v>0.33333333333333331</v>
      </c>
      <c r="J51" s="13">
        <v>0.625</v>
      </c>
    </row>
    <row r="52" spans="1:10" x14ac:dyDescent="0.25">
      <c r="A52" s="37">
        <v>644</v>
      </c>
      <c r="B52" s="37" t="s">
        <v>1512</v>
      </c>
      <c r="C52" s="37" t="s">
        <v>1513</v>
      </c>
      <c r="D52" s="37"/>
      <c r="E52" s="13" t="s">
        <v>1250</v>
      </c>
      <c r="F52" s="13" t="s">
        <v>44</v>
      </c>
      <c r="G52" s="13"/>
      <c r="H52" s="13" t="s">
        <v>723</v>
      </c>
      <c r="I52" s="13">
        <v>0.375</v>
      </c>
      <c r="J52" s="13">
        <v>0.70833333333333337</v>
      </c>
    </row>
    <row r="53" spans="1:10" x14ac:dyDescent="0.25">
      <c r="A53" s="37">
        <v>649</v>
      </c>
      <c r="B53" s="37" t="s">
        <v>1514</v>
      </c>
      <c r="C53" s="37" t="s">
        <v>1515</v>
      </c>
      <c r="D53" s="37"/>
      <c r="E53" s="13">
        <v>2150</v>
      </c>
      <c r="F53" s="13" t="s">
        <v>1516</v>
      </c>
      <c r="G53" s="13">
        <v>63911000</v>
      </c>
      <c r="H53" s="13" t="s">
        <v>714</v>
      </c>
      <c r="I53" s="13">
        <v>0.33333333333333331</v>
      </c>
      <c r="J53" s="13">
        <v>0.625</v>
      </c>
    </row>
    <row r="54" spans="1:10" x14ac:dyDescent="0.25">
      <c r="A54" s="37">
        <v>654</v>
      </c>
      <c r="B54" s="37" t="s">
        <v>1517</v>
      </c>
      <c r="C54" s="37" t="s">
        <v>1518</v>
      </c>
      <c r="D54" s="37"/>
      <c r="E54" s="13">
        <v>2686</v>
      </c>
      <c r="F54" s="13" t="s">
        <v>402</v>
      </c>
      <c r="G54" s="13">
        <v>61217200</v>
      </c>
      <c r="H54" s="13" t="s">
        <v>714</v>
      </c>
      <c r="I54" s="13">
        <v>0.33333333333333331</v>
      </c>
      <c r="J54" s="13">
        <v>0.625</v>
      </c>
    </row>
    <row r="55" spans="1:10" x14ac:dyDescent="0.25">
      <c r="A55" s="37">
        <v>690</v>
      </c>
      <c r="B55" s="37" t="s">
        <v>1519</v>
      </c>
      <c r="C55" s="37" t="s">
        <v>1520</v>
      </c>
      <c r="D55" s="37"/>
      <c r="E55" s="13">
        <v>1390</v>
      </c>
      <c r="F55" s="13" t="s">
        <v>1521</v>
      </c>
      <c r="G55" s="13">
        <v>66765180</v>
      </c>
      <c r="H55" s="13" t="s">
        <v>714</v>
      </c>
      <c r="I55" s="13">
        <v>0.33333333333333331</v>
      </c>
      <c r="J55" s="13">
        <v>0.625</v>
      </c>
    </row>
    <row r="56" spans="1:10" x14ac:dyDescent="0.25">
      <c r="A56" s="37">
        <v>697</v>
      </c>
      <c r="B56" s="37" t="s">
        <v>321</v>
      </c>
      <c r="C56" s="37" t="s">
        <v>1165</v>
      </c>
      <c r="D56" s="37"/>
      <c r="E56" s="13" t="s">
        <v>1166</v>
      </c>
      <c r="F56" s="13" t="s">
        <v>320</v>
      </c>
      <c r="G56" s="13"/>
      <c r="H56" s="13" t="s">
        <v>714</v>
      </c>
      <c r="I56" s="13">
        <v>0.33333333333333331</v>
      </c>
      <c r="J56" s="13">
        <v>0.625</v>
      </c>
    </row>
    <row r="57" spans="1:10" x14ac:dyDescent="0.25">
      <c r="A57" s="37">
        <v>699</v>
      </c>
      <c r="B57" s="37" t="s">
        <v>1522</v>
      </c>
      <c r="C57" s="37" t="s">
        <v>833</v>
      </c>
      <c r="D57" s="37" t="s">
        <v>1523</v>
      </c>
      <c r="E57" s="13">
        <v>2420</v>
      </c>
      <c r="F57" s="13" t="s">
        <v>577</v>
      </c>
      <c r="G57" s="13">
        <v>62457855</v>
      </c>
      <c r="H57" s="13" t="s">
        <v>714</v>
      </c>
      <c r="I57" s="13">
        <v>0.33333333333333331</v>
      </c>
      <c r="J57" s="13">
        <v>0.625</v>
      </c>
    </row>
    <row r="58" spans="1:10" x14ac:dyDescent="0.25">
      <c r="A58" s="37">
        <v>709</v>
      </c>
      <c r="B58" s="37" t="s">
        <v>1524</v>
      </c>
      <c r="C58" s="37" t="s">
        <v>1525</v>
      </c>
      <c r="D58" s="37"/>
      <c r="E58" s="13" t="s">
        <v>1526</v>
      </c>
      <c r="F58" s="13" t="s">
        <v>619</v>
      </c>
      <c r="G58" s="13"/>
      <c r="H58" s="13" t="s">
        <v>714</v>
      </c>
      <c r="I58" s="13">
        <v>0.33333333333333331</v>
      </c>
      <c r="J58" s="13">
        <v>0.625</v>
      </c>
    </row>
    <row r="59" spans="1:10" x14ac:dyDescent="0.25">
      <c r="A59" s="37">
        <v>727</v>
      </c>
      <c r="B59" s="37" t="s">
        <v>1527</v>
      </c>
      <c r="C59" s="37" t="s">
        <v>1528</v>
      </c>
      <c r="D59" s="37"/>
      <c r="E59" s="13">
        <v>2609</v>
      </c>
      <c r="F59" s="13" t="s">
        <v>638</v>
      </c>
      <c r="G59" s="13">
        <v>61279200</v>
      </c>
      <c r="H59" s="13" t="s">
        <v>714</v>
      </c>
      <c r="I59" s="13">
        <v>0.33333333333333331</v>
      </c>
      <c r="J59" s="13">
        <v>0.625</v>
      </c>
    </row>
    <row r="60" spans="1:10" x14ac:dyDescent="0.25">
      <c r="A60" s="37">
        <v>728</v>
      </c>
      <c r="B60" s="37" t="s">
        <v>1529</v>
      </c>
      <c r="C60" s="37" t="s">
        <v>1530</v>
      </c>
      <c r="D60" s="37"/>
      <c r="E60" s="13">
        <v>2212</v>
      </c>
      <c r="F60" s="13" t="s">
        <v>452</v>
      </c>
      <c r="G60" s="13">
        <v>62816198</v>
      </c>
      <c r="H60" s="13" t="s">
        <v>714</v>
      </c>
      <c r="I60" s="13">
        <v>0.33333333333333331</v>
      </c>
      <c r="J60" s="13">
        <v>0.625</v>
      </c>
    </row>
    <row r="61" spans="1:10" x14ac:dyDescent="0.25">
      <c r="A61" s="37">
        <v>738</v>
      </c>
      <c r="B61" s="37" t="s">
        <v>1531</v>
      </c>
      <c r="C61" s="37" t="s">
        <v>1532</v>
      </c>
      <c r="D61" s="37"/>
      <c r="E61" s="13">
        <v>2372</v>
      </c>
      <c r="F61" s="13" t="s">
        <v>1533</v>
      </c>
      <c r="G61" s="13">
        <v>62332610</v>
      </c>
      <c r="H61" s="13" t="s">
        <v>714</v>
      </c>
      <c r="I61" s="13">
        <v>0.33333333333333331</v>
      </c>
      <c r="J61" s="13">
        <v>0.625</v>
      </c>
    </row>
    <row r="62" spans="1:10" x14ac:dyDescent="0.25">
      <c r="A62" s="37">
        <v>745</v>
      </c>
      <c r="B62" s="37" t="s">
        <v>1534</v>
      </c>
      <c r="C62" s="37" t="s">
        <v>1535</v>
      </c>
      <c r="D62" s="37"/>
      <c r="E62" s="13">
        <v>3340</v>
      </c>
      <c r="F62" s="13" t="s">
        <v>553</v>
      </c>
      <c r="G62" s="13">
        <v>32781055</v>
      </c>
      <c r="H62" s="13" t="s">
        <v>714</v>
      </c>
      <c r="I62" s="13">
        <v>0.33333333333333331</v>
      </c>
      <c r="J62" s="13">
        <v>0.625</v>
      </c>
    </row>
    <row r="63" spans="1:10" x14ac:dyDescent="0.25">
      <c r="A63" s="37">
        <v>757</v>
      </c>
      <c r="B63" s="37" t="s">
        <v>1536</v>
      </c>
      <c r="C63" s="37" t="s">
        <v>1537</v>
      </c>
      <c r="D63" s="37"/>
      <c r="E63" s="13" t="s">
        <v>1087</v>
      </c>
      <c r="F63" s="13" t="s">
        <v>348</v>
      </c>
      <c r="G63" s="13"/>
      <c r="H63" s="13" t="s">
        <v>714</v>
      </c>
      <c r="I63" s="13">
        <v>0.33333333333333331</v>
      </c>
      <c r="J63" s="13">
        <v>0.625</v>
      </c>
    </row>
    <row r="64" spans="1:10" x14ac:dyDescent="0.25">
      <c r="A64" s="37">
        <v>783</v>
      </c>
      <c r="B64" s="37" t="s">
        <v>1538</v>
      </c>
      <c r="C64" s="37" t="s">
        <v>1539</v>
      </c>
      <c r="D64" s="37"/>
      <c r="E64" s="13" t="s">
        <v>1063</v>
      </c>
      <c r="F64" s="13" t="s">
        <v>228</v>
      </c>
      <c r="G64" s="13"/>
      <c r="H64" s="13" t="s">
        <v>723</v>
      </c>
      <c r="I64" s="13">
        <v>0.375</v>
      </c>
      <c r="J64" s="13">
        <v>0.70833333333333337</v>
      </c>
    </row>
    <row r="65" spans="1:10" x14ac:dyDescent="0.25">
      <c r="A65" s="37">
        <v>809</v>
      </c>
      <c r="B65" s="37" t="s">
        <v>1540</v>
      </c>
      <c r="C65" s="37" t="s">
        <v>1541</v>
      </c>
      <c r="D65" s="37"/>
      <c r="E65" s="13">
        <v>3474</v>
      </c>
      <c r="F65" s="13" t="s">
        <v>1542</v>
      </c>
      <c r="G65" s="13">
        <v>31288164</v>
      </c>
      <c r="H65" s="13" t="s">
        <v>714</v>
      </c>
      <c r="I65" s="13">
        <v>0.33333333333333331</v>
      </c>
      <c r="J65" s="13">
        <v>0.625</v>
      </c>
    </row>
    <row r="66" spans="1:10" x14ac:dyDescent="0.25">
      <c r="A66" s="37">
        <v>821</v>
      </c>
      <c r="B66" s="37" t="s">
        <v>1543</v>
      </c>
      <c r="C66" s="37" t="s">
        <v>1544</v>
      </c>
      <c r="D66" s="37"/>
      <c r="E66" s="13">
        <v>3120</v>
      </c>
      <c r="F66" s="13" t="s">
        <v>24</v>
      </c>
      <c r="G66" s="13">
        <v>33345600</v>
      </c>
      <c r="H66" s="13" t="s">
        <v>723</v>
      </c>
      <c r="I66" s="13">
        <v>0.375</v>
      </c>
      <c r="J66" s="13">
        <v>0.70833333333333337</v>
      </c>
    </row>
    <row r="67" spans="1:10" x14ac:dyDescent="0.25">
      <c r="A67" s="37">
        <v>851</v>
      </c>
      <c r="B67" s="37" t="s">
        <v>1545</v>
      </c>
      <c r="C67" s="37" t="s">
        <v>1546</v>
      </c>
      <c r="D67" s="37"/>
      <c r="E67" s="13">
        <v>3511</v>
      </c>
      <c r="F67" s="13" t="s">
        <v>383</v>
      </c>
      <c r="G67" s="13"/>
      <c r="H67" s="13" t="s">
        <v>714</v>
      </c>
      <c r="I67" s="13">
        <v>0.33333333333333331</v>
      </c>
      <c r="J67" s="13">
        <v>0.625</v>
      </c>
    </row>
    <row r="68" spans="1:10" x14ac:dyDescent="0.25">
      <c r="A68" s="37">
        <v>856</v>
      </c>
      <c r="B68" s="37" t="s">
        <v>288</v>
      </c>
      <c r="C68" s="37" t="s">
        <v>749</v>
      </c>
      <c r="D68" s="37"/>
      <c r="E68" s="13">
        <v>1166</v>
      </c>
      <c r="F68" s="13" t="s">
        <v>20</v>
      </c>
      <c r="G68" s="13">
        <v>21802180</v>
      </c>
      <c r="H68" s="13" t="s">
        <v>714</v>
      </c>
      <c r="I68" s="13">
        <v>0.33333333333333331</v>
      </c>
      <c r="J68" s="13">
        <v>0.625</v>
      </c>
    </row>
    <row r="69" spans="1:10" x14ac:dyDescent="0.25">
      <c r="A69" s="37">
        <v>858</v>
      </c>
      <c r="B69" s="37" t="s">
        <v>1547</v>
      </c>
      <c r="C69" s="37" t="s">
        <v>729</v>
      </c>
      <c r="D69" s="37"/>
      <c r="E69" s="13">
        <v>456</v>
      </c>
      <c r="F69" s="13" t="s">
        <v>20</v>
      </c>
      <c r="G69" s="13">
        <v>23225400</v>
      </c>
      <c r="H69" s="13" t="s">
        <v>723</v>
      </c>
      <c r="I69" s="13">
        <v>0.375</v>
      </c>
      <c r="J69" s="13">
        <v>0.70833333333333337</v>
      </c>
    </row>
    <row r="70" spans="1:10" x14ac:dyDescent="0.25">
      <c r="A70" s="37">
        <v>908</v>
      </c>
      <c r="B70" s="37" t="s">
        <v>1548</v>
      </c>
      <c r="C70" s="37" t="s">
        <v>1549</v>
      </c>
      <c r="D70" s="37" t="s">
        <v>1550</v>
      </c>
      <c r="E70" s="13" t="s">
        <v>1072</v>
      </c>
      <c r="F70" s="13" t="s">
        <v>143</v>
      </c>
      <c r="G70" s="13"/>
      <c r="H70" s="13" t="s">
        <v>723</v>
      </c>
      <c r="I70" s="13">
        <v>0.375</v>
      </c>
      <c r="J70" s="13">
        <v>0.70833333333333337</v>
      </c>
    </row>
    <row r="71" spans="1:10" x14ac:dyDescent="0.25">
      <c r="A71" s="37">
        <v>909</v>
      </c>
      <c r="B71" s="37" t="s">
        <v>1551</v>
      </c>
      <c r="C71" s="37" t="s">
        <v>1552</v>
      </c>
      <c r="D71" s="37"/>
      <c r="E71" s="13">
        <v>1452</v>
      </c>
      <c r="F71" s="13" t="s">
        <v>460</v>
      </c>
      <c r="G71" s="13">
        <v>66964040</v>
      </c>
      <c r="H71" s="13" t="s">
        <v>714</v>
      </c>
      <c r="I71" s="13">
        <v>0.33333333333333331</v>
      </c>
      <c r="J71" s="13">
        <v>0.625</v>
      </c>
    </row>
    <row r="72" spans="1:10" x14ac:dyDescent="0.25">
      <c r="A72" s="37">
        <v>912</v>
      </c>
      <c r="B72" s="37" t="s">
        <v>1553</v>
      </c>
      <c r="C72" s="37" t="s">
        <v>1554</v>
      </c>
      <c r="D72" s="37"/>
      <c r="E72" s="13">
        <v>182</v>
      </c>
      <c r="F72" s="13" t="s">
        <v>20</v>
      </c>
      <c r="G72" s="13">
        <v>22117296</v>
      </c>
      <c r="H72" s="13" t="s">
        <v>714</v>
      </c>
      <c r="I72" s="13">
        <v>0.33333333333333331</v>
      </c>
      <c r="J72" s="13">
        <v>0.625</v>
      </c>
    </row>
    <row r="73" spans="1:10" x14ac:dyDescent="0.25">
      <c r="A73" s="37">
        <v>917</v>
      </c>
      <c r="B73" s="37" t="s">
        <v>1555</v>
      </c>
      <c r="C73" s="37" t="s">
        <v>1556</v>
      </c>
      <c r="D73" s="37" t="s">
        <v>1557</v>
      </c>
      <c r="E73" s="13">
        <v>3330</v>
      </c>
      <c r="F73" s="13" t="s">
        <v>1558</v>
      </c>
      <c r="G73" s="13">
        <v>32251650</v>
      </c>
      <c r="H73" s="13" t="s">
        <v>714</v>
      </c>
      <c r="I73" s="13">
        <v>0.33333333333333331</v>
      </c>
      <c r="J73" s="13">
        <v>0.625</v>
      </c>
    </row>
    <row r="74" spans="1:10" x14ac:dyDescent="0.25">
      <c r="A74" s="37">
        <v>950</v>
      </c>
      <c r="B74" s="37" t="s">
        <v>1559</v>
      </c>
      <c r="C74" s="37" t="s">
        <v>1560</v>
      </c>
      <c r="D74" s="37"/>
      <c r="E74" s="13" t="s">
        <v>957</v>
      </c>
      <c r="F74" s="13" t="s">
        <v>619</v>
      </c>
      <c r="G74" s="13"/>
      <c r="H74" s="13" t="s">
        <v>714</v>
      </c>
      <c r="I74" s="13">
        <v>0.33333333333333331</v>
      </c>
      <c r="J74" s="13">
        <v>0.625</v>
      </c>
    </row>
    <row r="75" spans="1:10" x14ac:dyDescent="0.25">
      <c r="A75" s="37">
        <v>963</v>
      </c>
      <c r="B75" s="37" t="s">
        <v>1561</v>
      </c>
      <c r="C75" s="37" t="s">
        <v>1562</v>
      </c>
      <c r="D75" s="37"/>
      <c r="E75" s="13">
        <v>776</v>
      </c>
      <c r="F75" s="13" t="s">
        <v>20</v>
      </c>
      <c r="G75" s="13">
        <v>23222100</v>
      </c>
      <c r="H75" s="13" t="s">
        <v>714</v>
      </c>
      <c r="I75" s="13">
        <v>0.33333333333333331</v>
      </c>
      <c r="J75" s="13">
        <v>0.625</v>
      </c>
    </row>
    <row r="76" spans="1:10" x14ac:dyDescent="0.25">
      <c r="A76" s="37">
        <v>967</v>
      </c>
      <c r="B76" s="37" t="s">
        <v>1563</v>
      </c>
      <c r="C76" s="37" t="s">
        <v>1564</v>
      </c>
      <c r="D76" s="37" t="s">
        <v>1389</v>
      </c>
      <c r="E76" s="13" t="s">
        <v>1565</v>
      </c>
      <c r="F76" s="13" t="s">
        <v>470</v>
      </c>
      <c r="G76" s="13"/>
      <c r="H76" s="13" t="s">
        <v>714</v>
      </c>
      <c r="I76" s="13">
        <v>0.33333333333333331</v>
      </c>
      <c r="J76" s="13">
        <v>0.625</v>
      </c>
    </row>
    <row r="77" spans="1:10" x14ac:dyDescent="0.25">
      <c r="A77" s="37">
        <v>986</v>
      </c>
      <c r="B77" s="37" t="s">
        <v>1566</v>
      </c>
      <c r="C77" s="37" t="s">
        <v>1567</v>
      </c>
      <c r="D77" s="37"/>
      <c r="E77" s="13" t="s">
        <v>1018</v>
      </c>
      <c r="F77" s="13" t="s">
        <v>665</v>
      </c>
      <c r="G77" s="13"/>
      <c r="H77" s="13" t="s">
        <v>714</v>
      </c>
      <c r="I77" s="13">
        <v>0.33333333333333331</v>
      </c>
      <c r="J77" s="13">
        <v>0.625</v>
      </c>
    </row>
    <row r="78" spans="1:10" x14ac:dyDescent="0.25">
      <c r="A78" s="37">
        <v>1007</v>
      </c>
      <c r="B78" s="37" t="s">
        <v>1568</v>
      </c>
      <c r="C78" s="37" t="s">
        <v>1569</v>
      </c>
      <c r="D78" s="37" t="s">
        <v>1570</v>
      </c>
      <c r="E78" s="13" t="s">
        <v>1241</v>
      </c>
      <c r="F78" s="13" t="s">
        <v>518</v>
      </c>
      <c r="G78" s="13"/>
      <c r="H78" s="13" t="s">
        <v>714</v>
      </c>
      <c r="I78" s="13">
        <v>0.33333333333333331</v>
      </c>
      <c r="J78" s="13">
        <v>0.625</v>
      </c>
    </row>
    <row r="79" spans="1:10" x14ac:dyDescent="0.25">
      <c r="A79" s="37">
        <v>1012</v>
      </c>
      <c r="B79" s="37" t="s">
        <v>1571</v>
      </c>
      <c r="C79" s="37" t="s">
        <v>1572</v>
      </c>
      <c r="D79" s="37"/>
      <c r="E79" s="13">
        <v>587</v>
      </c>
      <c r="F79" s="13" t="s">
        <v>20</v>
      </c>
      <c r="G79" s="13">
        <v>23396800</v>
      </c>
      <c r="H79" s="13" t="s">
        <v>714</v>
      </c>
      <c r="I79" s="13">
        <v>0.33333333333333331</v>
      </c>
      <c r="J79" s="13">
        <v>0.625</v>
      </c>
    </row>
    <row r="80" spans="1:10" x14ac:dyDescent="0.25">
      <c r="A80" s="37">
        <v>1014</v>
      </c>
      <c r="B80" s="37" t="s">
        <v>1573</v>
      </c>
      <c r="C80" s="37" t="s">
        <v>1574</v>
      </c>
      <c r="D80" s="37"/>
      <c r="E80" s="13">
        <v>2827</v>
      </c>
      <c r="F80" s="13" t="s">
        <v>1575</v>
      </c>
      <c r="G80" s="13">
        <v>61136800</v>
      </c>
      <c r="H80" s="13" t="s">
        <v>714</v>
      </c>
      <c r="I80" s="13">
        <v>0.33333333333333331</v>
      </c>
      <c r="J80" s="13">
        <v>0.625</v>
      </c>
    </row>
    <row r="81" spans="1:10" x14ac:dyDescent="0.25">
      <c r="A81" s="37">
        <v>1035</v>
      </c>
      <c r="B81" s="37" t="s">
        <v>36</v>
      </c>
      <c r="C81" s="37" t="s">
        <v>1202</v>
      </c>
      <c r="D81" s="37"/>
      <c r="E81" s="13" t="s">
        <v>1203</v>
      </c>
      <c r="F81" s="13" t="s">
        <v>35</v>
      </c>
      <c r="G81" s="13"/>
      <c r="H81" s="13" t="s">
        <v>714</v>
      </c>
      <c r="I81" s="13">
        <v>0.33333333333333331</v>
      </c>
      <c r="J81" s="13">
        <v>0.625</v>
      </c>
    </row>
    <row r="82" spans="1:10" x14ac:dyDescent="0.25">
      <c r="A82" s="37">
        <v>1036</v>
      </c>
      <c r="B82" s="37" t="s">
        <v>1576</v>
      </c>
      <c r="C82" s="37" t="s">
        <v>1577</v>
      </c>
      <c r="D82" s="37"/>
      <c r="E82" s="13" t="s">
        <v>1578</v>
      </c>
      <c r="F82" s="13" t="s">
        <v>619</v>
      </c>
      <c r="G82" s="13"/>
      <c r="H82" s="13" t="s">
        <v>714</v>
      </c>
      <c r="I82" s="13">
        <v>0.33333333333333331</v>
      </c>
      <c r="J82" s="13">
        <v>0.625</v>
      </c>
    </row>
    <row r="83" spans="1:10" x14ac:dyDescent="0.25">
      <c r="A83" s="37">
        <v>1043</v>
      </c>
      <c r="B83" s="37" t="s">
        <v>1579</v>
      </c>
      <c r="C83" s="37" t="s">
        <v>1580</v>
      </c>
      <c r="D83" s="37"/>
      <c r="E83" s="13" t="s">
        <v>1323</v>
      </c>
      <c r="F83" s="13" t="s">
        <v>198</v>
      </c>
      <c r="G83" s="13"/>
      <c r="H83" s="13" t="s">
        <v>714</v>
      </c>
      <c r="I83" s="13">
        <v>0.33333333333333331</v>
      </c>
      <c r="J83" s="13">
        <v>0.625</v>
      </c>
    </row>
    <row r="84" spans="1:10" x14ac:dyDescent="0.25">
      <c r="A84" s="37">
        <v>1050</v>
      </c>
      <c r="B84" s="37" t="s">
        <v>759</v>
      </c>
      <c r="C84" s="37" t="s">
        <v>760</v>
      </c>
      <c r="D84" s="37" t="s">
        <v>761</v>
      </c>
      <c r="E84" s="13">
        <v>1400</v>
      </c>
      <c r="F84" s="13" t="s">
        <v>650</v>
      </c>
      <c r="G84" s="13">
        <v>97187065</v>
      </c>
      <c r="H84" s="13" t="s">
        <v>714</v>
      </c>
      <c r="I84" s="13">
        <v>0.33333333333333331</v>
      </c>
      <c r="J84" s="13">
        <v>0.625</v>
      </c>
    </row>
    <row r="85" spans="1:10" x14ac:dyDescent="0.25">
      <c r="A85" s="37">
        <v>1087</v>
      </c>
      <c r="B85" s="37" t="s">
        <v>57</v>
      </c>
      <c r="C85" s="37" t="s">
        <v>1581</v>
      </c>
      <c r="D85" s="37"/>
      <c r="E85" s="13" t="s">
        <v>1582</v>
      </c>
      <c r="F85" s="13" t="s">
        <v>56</v>
      </c>
      <c r="G85" s="13"/>
      <c r="H85" s="13" t="s">
        <v>714</v>
      </c>
      <c r="I85" s="13">
        <v>0.33333333333333331</v>
      </c>
      <c r="J85" s="13">
        <v>0.625</v>
      </c>
    </row>
    <row r="86" spans="1:10" x14ac:dyDescent="0.25">
      <c r="A86" s="37">
        <v>1100</v>
      </c>
      <c r="B86" s="37" t="s">
        <v>1583</v>
      </c>
      <c r="C86" s="37" t="s">
        <v>1584</v>
      </c>
      <c r="D86" s="37"/>
      <c r="E86" s="13">
        <v>2609</v>
      </c>
      <c r="F86" s="13" t="s">
        <v>638</v>
      </c>
      <c r="G86" s="13">
        <v>61272183</v>
      </c>
      <c r="H86" s="13" t="s">
        <v>723</v>
      </c>
      <c r="I86" s="13">
        <v>0.375</v>
      </c>
      <c r="J86" s="13">
        <v>0.70833333333333337</v>
      </c>
    </row>
    <row r="87" spans="1:10" x14ac:dyDescent="0.25">
      <c r="A87" s="37">
        <v>1107</v>
      </c>
      <c r="B87" s="37" t="s">
        <v>473</v>
      </c>
      <c r="C87" s="37" t="s">
        <v>1043</v>
      </c>
      <c r="D87" s="37" t="s">
        <v>1044</v>
      </c>
      <c r="E87" s="13">
        <v>4760</v>
      </c>
      <c r="F87" s="13" t="s">
        <v>472</v>
      </c>
      <c r="G87" s="13">
        <v>37281500</v>
      </c>
      <c r="H87" s="13" t="s">
        <v>714</v>
      </c>
      <c r="I87" s="13">
        <v>0.33333333333333331</v>
      </c>
      <c r="J87" s="13">
        <v>0.625</v>
      </c>
    </row>
    <row r="88" spans="1:10" x14ac:dyDescent="0.25">
      <c r="A88" s="37">
        <v>1161</v>
      </c>
      <c r="B88" s="37" t="s">
        <v>1585</v>
      </c>
      <c r="C88" s="37" t="s">
        <v>1586</v>
      </c>
      <c r="D88" s="37"/>
      <c r="E88" s="13" t="s">
        <v>1317</v>
      </c>
      <c r="F88" s="13" t="s">
        <v>432</v>
      </c>
      <c r="G88" s="13"/>
      <c r="H88" s="13" t="s">
        <v>723</v>
      </c>
      <c r="I88" s="13">
        <v>0.375</v>
      </c>
      <c r="J88" s="13">
        <v>0.70833333333333337</v>
      </c>
    </row>
    <row r="89" spans="1:10" x14ac:dyDescent="0.25">
      <c r="A89" s="37">
        <v>1178</v>
      </c>
      <c r="B89" s="37" t="s">
        <v>62</v>
      </c>
      <c r="C89" s="37" t="s">
        <v>871</v>
      </c>
      <c r="D89" s="37"/>
      <c r="E89" s="13">
        <v>2860</v>
      </c>
      <c r="F89" s="13" t="s">
        <v>61</v>
      </c>
      <c r="G89" s="13">
        <v>61129920</v>
      </c>
      <c r="H89" s="13" t="s">
        <v>714</v>
      </c>
      <c r="I89" s="13">
        <v>0.33333333333333331</v>
      </c>
      <c r="J89" s="13">
        <v>0.625</v>
      </c>
    </row>
    <row r="90" spans="1:10" x14ac:dyDescent="0.25">
      <c r="A90" s="37">
        <v>1216</v>
      </c>
      <c r="B90" s="37" t="s">
        <v>1587</v>
      </c>
      <c r="C90" s="37" t="s">
        <v>1588</v>
      </c>
      <c r="D90" s="37" t="s">
        <v>1589</v>
      </c>
      <c r="E90" s="13" t="s">
        <v>1003</v>
      </c>
      <c r="F90" s="13" t="s">
        <v>39</v>
      </c>
      <c r="G90" s="13"/>
      <c r="H90" s="13" t="s">
        <v>714</v>
      </c>
      <c r="I90" s="13">
        <v>0.33333333333333331</v>
      </c>
      <c r="J90" s="13">
        <v>0.625</v>
      </c>
    </row>
    <row r="91" spans="1:10" x14ac:dyDescent="0.25">
      <c r="A91" s="37">
        <v>1226</v>
      </c>
      <c r="B91" s="37" t="s">
        <v>66</v>
      </c>
      <c r="C91" s="37" t="s">
        <v>931</v>
      </c>
      <c r="D91" s="37"/>
      <c r="E91" s="13">
        <v>3674</v>
      </c>
      <c r="F91" s="13" t="s">
        <v>65</v>
      </c>
      <c r="G91" s="13">
        <v>35015131</v>
      </c>
      <c r="H91" s="13" t="s">
        <v>714</v>
      </c>
      <c r="I91" s="13">
        <v>0.33333333333333331</v>
      </c>
      <c r="J91" s="13">
        <v>0.625</v>
      </c>
    </row>
    <row r="92" spans="1:10" x14ac:dyDescent="0.25">
      <c r="A92" s="37">
        <v>1233</v>
      </c>
      <c r="B92" s="37" t="s">
        <v>68</v>
      </c>
      <c r="C92" s="37" t="s">
        <v>971</v>
      </c>
      <c r="D92" s="37"/>
      <c r="E92" s="13" t="s">
        <v>972</v>
      </c>
      <c r="F92" s="13" t="s">
        <v>67</v>
      </c>
      <c r="G92" s="13"/>
      <c r="H92" s="13" t="s">
        <v>714</v>
      </c>
      <c r="I92" s="13">
        <v>0.33333333333333331</v>
      </c>
      <c r="J92" s="13">
        <v>0.625</v>
      </c>
    </row>
    <row r="93" spans="1:10" x14ac:dyDescent="0.25">
      <c r="A93" s="37">
        <v>1236</v>
      </c>
      <c r="B93" s="37" t="s">
        <v>70</v>
      </c>
      <c r="C93" s="37" t="s">
        <v>1590</v>
      </c>
      <c r="D93" s="37"/>
      <c r="E93" s="13">
        <v>4640</v>
      </c>
      <c r="F93" s="13" t="s">
        <v>69</v>
      </c>
      <c r="G93" s="13">
        <v>38055555</v>
      </c>
      <c r="H93" s="13" t="s">
        <v>714</v>
      </c>
      <c r="I93" s="13">
        <v>0.33333333333333331</v>
      </c>
      <c r="J93" s="13">
        <v>0.625</v>
      </c>
    </row>
    <row r="94" spans="1:10" x14ac:dyDescent="0.25">
      <c r="A94" s="37">
        <v>1238</v>
      </c>
      <c r="B94" s="37" t="s">
        <v>376</v>
      </c>
      <c r="C94" s="37" t="s">
        <v>1282</v>
      </c>
      <c r="D94" s="37" t="s">
        <v>1283</v>
      </c>
      <c r="E94" s="13">
        <v>6980</v>
      </c>
      <c r="F94" s="13" t="s">
        <v>375</v>
      </c>
      <c r="G94" s="13" t="s">
        <v>1284</v>
      </c>
      <c r="H94" s="13" t="s">
        <v>714</v>
      </c>
      <c r="I94" s="13">
        <v>0.33333333333333331</v>
      </c>
      <c r="J94" s="13">
        <v>0.625</v>
      </c>
    </row>
    <row r="95" spans="1:10" x14ac:dyDescent="0.25">
      <c r="A95" s="37">
        <v>1244</v>
      </c>
      <c r="B95" s="37" t="s">
        <v>1591</v>
      </c>
      <c r="C95" s="37" t="s">
        <v>1592</v>
      </c>
      <c r="D95" s="37"/>
      <c r="E95" s="13" t="s">
        <v>1148</v>
      </c>
      <c r="F95" s="13" t="s">
        <v>1149</v>
      </c>
      <c r="G95" s="13"/>
      <c r="H95" s="13" t="s">
        <v>714</v>
      </c>
      <c r="I95" s="13">
        <v>0.33333333333333331</v>
      </c>
      <c r="J95" s="13">
        <v>0.625</v>
      </c>
    </row>
    <row r="96" spans="1:10" x14ac:dyDescent="0.25">
      <c r="A96" s="37">
        <v>1247</v>
      </c>
      <c r="B96" s="37" t="s">
        <v>1066</v>
      </c>
      <c r="C96" s="37" t="s">
        <v>1067</v>
      </c>
      <c r="D96" s="37" t="s">
        <v>1068</v>
      </c>
      <c r="E96" s="13" t="s">
        <v>1069</v>
      </c>
      <c r="F96" s="13" t="s">
        <v>295</v>
      </c>
      <c r="G96" s="13"/>
      <c r="H96" s="13" t="s">
        <v>714</v>
      </c>
      <c r="I96" s="13">
        <v>0.33333333333333331</v>
      </c>
      <c r="J96" s="13">
        <v>0.625</v>
      </c>
    </row>
    <row r="97" spans="1:10" x14ac:dyDescent="0.25">
      <c r="A97" s="37">
        <v>1248</v>
      </c>
      <c r="B97" s="37" t="s">
        <v>1593</v>
      </c>
      <c r="C97" s="37" t="s">
        <v>837</v>
      </c>
      <c r="D97" s="37"/>
      <c r="E97" s="13">
        <v>3570</v>
      </c>
      <c r="F97" s="13" t="s">
        <v>398</v>
      </c>
      <c r="G97" s="13">
        <v>32085000</v>
      </c>
      <c r="H97" s="13" t="s">
        <v>714</v>
      </c>
      <c r="I97" s="13">
        <v>0.33333333333333331</v>
      </c>
      <c r="J97" s="13">
        <v>0.625</v>
      </c>
    </row>
    <row r="98" spans="1:10" x14ac:dyDescent="0.25">
      <c r="A98" s="37">
        <v>1251</v>
      </c>
      <c r="B98" s="37" t="s">
        <v>1594</v>
      </c>
      <c r="C98" s="37" t="s">
        <v>1595</v>
      </c>
      <c r="D98" s="37"/>
      <c r="E98" s="13" t="s">
        <v>1596</v>
      </c>
      <c r="F98" s="13" t="s">
        <v>274</v>
      </c>
      <c r="G98" s="13"/>
      <c r="H98" s="13" t="s">
        <v>714</v>
      </c>
      <c r="I98" s="13">
        <v>0.33333333333333331</v>
      </c>
      <c r="J98" s="13">
        <v>0.625</v>
      </c>
    </row>
    <row r="99" spans="1:10" x14ac:dyDescent="0.25">
      <c r="A99" s="37">
        <v>1253</v>
      </c>
      <c r="B99" s="37" t="s">
        <v>345</v>
      </c>
      <c r="C99" s="37" t="s">
        <v>1121</v>
      </c>
      <c r="D99" s="37"/>
      <c r="E99" s="13" t="s">
        <v>1122</v>
      </c>
      <c r="F99" s="13" t="s">
        <v>344</v>
      </c>
      <c r="G99" s="13"/>
      <c r="H99" s="13" t="s">
        <v>714</v>
      </c>
      <c r="I99" s="13">
        <v>0.33333333333333331</v>
      </c>
      <c r="J99" s="13">
        <v>0.625</v>
      </c>
    </row>
    <row r="100" spans="1:10" x14ac:dyDescent="0.25">
      <c r="A100" s="37">
        <v>1254</v>
      </c>
      <c r="B100" s="37" t="s">
        <v>1101</v>
      </c>
      <c r="C100" s="37" t="s">
        <v>1102</v>
      </c>
      <c r="D100" s="37"/>
      <c r="E100" s="13" t="s">
        <v>1103</v>
      </c>
      <c r="F100" s="13" t="s">
        <v>436</v>
      </c>
      <c r="G100" s="13"/>
      <c r="H100" s="13" t="s">
        <v>714</v>
      </c>
      <c r="I100" s="13">
        <v>0.33333333333333331</v>
      </c>
      <c r="J100" s="13">
        <v>0.625</v>
      </c>
    </row>
    <row r="101" spans="1:10" x14ac:dyDescent="0.25">
      <c r="A101" s="37">
        <v>1259</v>
      </c>
      <c r="B101" s="37" t="s">
        <v>1597</v>
      </c>
      <c r="C101" s="37" t="s">
        <v>1347</v>
      </c>
      <c r="D101" s="37" t="s">
        <v>1598</v>
      </c>
      <c r="E101" s="13" t="s">
        <v>1349</v>
      </c>
      <c r="F101" s="13" t="s">
        <v>59</v>
      </c>
      <c r="G101" s="13"/>
      <c r="H101" s="13" t="s">
        <v>714</v>
      </c>
      <c r="I101" s="13">
        <v>0.33333333333333331</v>
      </c>
      <c r="J101" s="13">
        <v>0.625</v>
      </c>
    </row>
    <row r="102" spans="1:10" x14ac:dyDescent="0.25">
      <c r="A102" s="37">
        <v>1265</v>
      </c>
      <c r="B102" s="37" t="s">
        <v>1599</v>
      </c>
      <c r="C102" s="37" t="s">
        <v>1600</v>
      </c>
      <c r="D102" s="37"/>
      <c r="E102" s="13" t="s">
        <v>1192</v>
      </c>
      <c r="F102" s="13" t="s">
        <v>1193</v>
      </c>
      <c r="G102" s="13"/>
      <c r="H102" s="13" t="s">
        <v>714</v>
      </c>
      <c r="I102" s="13">
        <v>0.33333333333333331</v>
      </c>
      <c r="J102" s="13">
        <v>0.625</v>
      </c>
    </row>
    <row r="103" spans="1:10" x14ac:dyDescent="0.25">
      <c r="A103" s="37">
        <v>1271</v>
      </c>
      <c r="B103" s="37" t="s">
        <v>384</v>
      </c>
      <c r="C103" s="37" t="s">
        <v>1601</v>
      </c>
      <c r="D103" s="37"/>
      <c r="E103" s="13">
        <v>3511</v>
      </c>
      <c r="F103" s="13" t="s">
        <v>383</v>
      </c>
      <c r="G103" s="13"/>
      <c r="H103" s="13" t="s">
        <v>714</v>
      </c>
      <c r="I103" s="13">
        <v>0.33333333333333331</v>
      </c>
      <c r="J103" s="13">
        <v>0.625</v>
      </c>
    </row>
    <row r="104" spans="1:10" x14ac:dyDescent="0.25">
      <c r="A104" s="37">
        <v>1274</v>
      </c>
      <c r="B104" s="37" t="s">
        <v>630</v>
      </c>
      <c r="C104" s="37" t="s">
        <v>844</v>
      </c>
      <c r="D104" s="37"/>
      <c r="E104" s="13" t="s">
        <v>1318</v>
      </c>
      <c r="F104" s="13" t="s">
        <v>629</v>
      </c>
      <c r="G104" s="13"/>
      <c r="H104" s="13" t="s">
        <v>714</v>
      </c>
      <c r="I104" s="13">
        <v>0.33333333333333331</v>
      </c>
      <c r="J104" s="13">
        <v>0.625</v>
      </c>
    </row>
    <row r="105" spans="1:10" x14ac:dyDescent="0.25">
      <c r="A105" s="37">
        <v>1275</v>
      </c>
      <c r="B105" s="37" t="s">
        <v>72</v>
      </c>
      <c r="C105" s="37" t="s">
        <v>1602</v>
      </c>
      <c r="D105" s="37"/>
      <c r="E105" s="13" t="s">
        <v>1603</v>
      </c>
      <c r="F105" s="13" t="s">
        <v>71</v>
      </c>
      <c r="G105" s="13"/>
      <c r="H105" s="13" t="s">
        <v>714</v>
      </c>
      <c r="I105" s="13">
        <v>0.33333333333333331</v>
      </c>
      <c r="J105" s="13">
        <v>0.625</v>
      </c>
    </row>
    <row r="106" spans="1:10" x14ac:dyDescent="0.25">
      <c r="A106" s="37">
        <v>1276</v>
      </c>
      <c r="B106" s="37" t="s">
        <v>74</v>
      </c>
      <c r="C106" s="37" t="s">
        <v>1333</v>
      </c>
      <c r="D106" s="37"/>
      <c r="E106" s="13" t="s">
        <v>1334</v>
      </c>
      <c r="F106" s="13" t="s">
        <v>73</v>
      </c>
      <c r="G106" s="13"/>
      <c r="H106" s="13" t="s">
        <v>714</v>
      </c>
      <c r="I106" s="13">
        <v>0.33333333333333331</v>
      </c>
      <c r="J106" s="13">
        <v>0.625</v>
      </c>
    </row>
    <row r="107" spans="1:10" x14ac:dyDescent="0.25">
      <c r="A107" s="37">
        <v>1277</v>
      </c>
      <c r="B107" s="37" t="s">
        <v>1604</v>
      </c>
      <c r="C107" s="37" t="s">
        <v>1188</v>
      </c>
      <c r="D107" s="37"/>
      <c r="E107" s="13" t="s">
        <v>1314</v>
      </c>
      <c r="F107" s="13" t="s">
        <v>231</v>
      </c>
      <c r="G107" s="13"/>
      <c r="H107" s="13" t="s">
        <v>714</v>
      </c>
      <c r="I107" s="13">
        <v>0.33333333333333331</v>
      </c>
      <c r="J107" s="13">
        <v>0.625</v>
      </c>
    </row>
    <row r="108" spans="1:10" x14ac:dyDescent="0.25">
      <c r="A108" s="37">
        <v>1278</v>
      </c>
      <c r="B108" s="37" t="s">
        <v>1605</v>
      </c>
      <c r="C108" s="37" t="s">
        <v>1606</v>
      </c>
      <c r="D108" s="37"/>
      <c r="E108" s="13" t="s">
        <v>1317</v>
      </c>
      <c r="F108" s="13" t="s">
        <v>432</v>
      </c>
      <c r="G108" s="13"/>
      <c r="H108" s="13" t="s">
        <v>714</v>
      </c>
      <c r="I108" s="13">
        <v>0.33333333333333331</v>
      </c>
      <c r="J108" s="13">
        <v>0.625</v>
      </c>
    </row>
    <row r="109" spans="1:10" x14ac:dyDescent="0.25">
      <c r="A109" s="37">
        <v>1279</v>
      </c>
      <c r="B109" s="37" t="s">
        <v>1607</v>
      </c>
      <c r="C109" s="37" t="s">
        <v>1311</v>
      </c>
      <c r="D109" s="37"/>
      <c r="E109" s="13" t="s">
        <v>1312</v>
      </c>
      <c r="F109" s="13" t="s">
        <v>627</v>
      </c>
      <c r="G109" s="13"/>
      <c r="H109" s="13" t="s">
        <v>714</v>
      </c>
      <c r="I109" s="13">
        <v>0.33333333333333331</v>
      </c>
      <c r="J109" s="13">
        <v>0.625</v>
      </c>
    </row>
    <row r="110" spans="1:10" x14ac:dyDescent="0.25">
      <c r="A110" s="37">
        <v>1280</v>
      </c>
      <c r="B110" s="37" t="s">
        <v>419</v>
      </c>
      <c r="C110" s="37" t="s">
        <v>1299</v>
      </c>
      <c r="D110" s="37"/>
      <c r="E110" s="13" t="s">
        <v>1300</v>
      </c>
      <c r="F110" s="13" t="s">
        <v>418</v>
      </c>
      <c r="G110" s="13"/>
      <c r="H110" s="13" t="s">
        <v>714</v>
      </c>
      <c r="I110" s="13">
        <v>0.33333333333333331</v>
      </c>
      <c r="J110" s="13">
        <v>0.625</v>
      </c>
    </row>
    <row r="111" spans="1:10" x14ac:dyDescent="0.25">
      <c r="A111" s="37">
        <v>1323</v>
      </c>
      <c r="B111" s="37" t="s">
        <v>863</v>
      </c>
      <c r="C111" s="37" t="s">
        <v>864</v>
      </c>
      <c r="D111" s="37"/>
      <c r="E111" s="13">
        <v>2770</v>
      </c>
      <c r="F111" s="13" t="s">
        <v>865</v>
      </c>
      <c r="G111" s="13">
        <v>61338400</v>
      </c>
      <c r="H111" s="13" t="s">
        <v>714</v>
      </c>
      <c r="I111" s="13">
        <v>0.33333333333333331</v>
      </c>
      <c r="J111" s="13">
        <v>0.625</v>
      </c>
    </row>
    <row r="112" spans="1:10" x14ac:dyDescent="0.25">
      <c r="A112" s="37">
        <v>1332</v>
      </c>
      <c r="B112" s="37" t="s">
        <v>1608</v>
      </c>
      <c r="C112" s="37" t="s">
        <v>1609</v>
      </c>
      <c r="D112" s="37"/>
      <c r="E112" s="13">
        <v>1900</v>
      </c>
      <c r="F112" s="13" t="s">
        <v>331</v>
      </c>
      <c r="G112" s="13">
        <v>63887820</v>
      </c>
      <c r="H112" s="13" t="s">
        <v>714</v>
      </c>
      <c r="I112" s="13">
        <v>0.33333333333333331</v>
      </c>
      <c r="J112" s="13">
        <v>0.625</v>
      </c>
    </row>
    <row r="113" spans="1:10" x14ac:dyDescent="0.25">
      <c r="A113" s="37">
        <v>1336</v>
      </c>
      <c r="B113" s="37" t="s">
        <v>1610</v>
      </c>
      <c r="C113" s="37" t="s">
        <v>1611</v>
      </c>
      <c r="D113" s="37"/>
      <c r="E113" s="13">
        <v>1067</v>
      </c>
      <c r="F113" s="13" t="s">
        <v>20</v>
      </c>
      <c r="G113" s="13"/>
      <c r="H113" s="13" t="s">
        <v>714</v>
      </c>
      <c r="I113" s="13">
        <v>0.33333333333333331</v>
      </c>
      <c r="J113" s="13">
        <v>0.625</v>
      </c>
    </row>
    <row r="114" spans="1:10" x14ac:dyDescent="0.25">
      <c r="A114" s="37">
        <v>1337</v>
      </c>
      <c r="B114" s="37" t="s">
        <v>1612</v>
      </c>
      <c r="C114" s="37" t="s">
        <v>745</v>
      </c>
      <c r="D114" s="37"/>
      <c r="E114" s="13">
        <v>958</v>
      </c>
      <c r="F114" s="13" t="s">
        <v>20</v>
      </c>
      <c r="G114" s="13">
        <v>21802180</v>
      </c>
      <c r="H114" s="13" t="s">
        <v>714</v>
      </c>
      <c r="I114" s="13">
        <v>0.33333333333333331</v>
      </c>
      <c r="J114" s="13">
        <v>0.625</v>
      </c>
    </row>
    <row r="115" spans="1:10" x14ac:dyDescent="0.25">
      <c r="A115" s="37">
        <v>1340</v>
      </c>
      <c r="B115" s="37" t="s">
        <v>75</v>
      </c>
      <c r="C115" s="37" t="s">
        <v>718</v>
      </c>
      <c r="D115" s="37" t="s">
        <v>719</v>
      </c>
      <c r="E115" s="13">
        <v>188</v>
      </c>
      <c r="F115" s="13" t="s">
        <v>20</v>
      </c>
      <c r="G115" s="13">
        <v>23431250</v>
      </c>
      <c r="H115" s="13" t="s">
        <v>714</v>
      </c>
      <c r="I115" s="13">
        <v>0.33333333333333331</v>
      </c>
      <c r="J115" s="13">
        <v>0.625</v>
      </c>
    </row>
    <row r="116" spans="1:10" x14ac:dyDescent="0.25">
      <c r="A116" s="37">
        <v>1341</v>
      </c>
      <c r="B116" s="37" t="s">
        <v>1613</v>
      </c>
      <c r="C116" s="37" t="s">
        <v>1614</v>
      </c>
      <c r="D116" s="37"/>
      <c r="E116" s="13">
        <v>172</v>
      </c>
      <c r="F116" s="13" t="s">
        <v>20</v>
      </c>
      <c r="G116" s="13" t="s">
        <v>731</v>
      </c>
      <c r="H116" s="13" t="s">
        <v>714</v>
      </c>
      <c r="I116" s="13">
        <v>0.33333333333333331</v>
      </c>
      <c r="J116" s="13">
        <v>0.625</v>
      </c>
    </row>
    <row r="117" spans="1:10" x14ac:dyDescent="0.25">
      <c r="A117" s="37">
        <v>1345</v>
      </c>
      <c r="B117" s="37" t="s">
        <v>1615</v>
      </c>
      <c r="C117" s="37" t="s">
        <v>1616</v>
      </c>
      <c r="D117" s="37"/>
      <c r="E117" s="13">
        <v>2150</v>
      </c>
      <c r="F117" s="13" t="s">
        <v>1516</v>
      </c>
      <c r="G117" s="13">
        <v>63909060</v>
      </c>
      <c r="H117" s="13" t="s">
        <v>714</v>
      </c>
      <c r="I117" s="13">
        <v>0.33333333333333331</v>
      </c>
      <c r="J117" s="13">
        <v>0.625</v>
      </c>
    </row>
    <row r="118" spans="1:10" x14ac:dyDescent="0.25">
      <c r="A118" s="37">
        <v>1347</v>
      </c>
      <c r="B118" s="37" t="s">
        <v>1617</v>
      </c>
      <c r="C118" s="37" t="s">
        <v>1618</v>
      </c>
      <c r="D118" s="37"/>
      <c r="E118" s="13">
        <v>3674</v>
      </c>
      <c r="F118" s="13" t="s">
        <v>65</v>
      </c>
      <c r="G118" s="13">
        <v>35015000</v>
      </c>
      <c r="H118" s="13" t="s">
        <v>714</v>
      </c>
      <c r="I118" s="13">
        <v>0.33333333333333331</v>
      </c>
      <c r="J118" s="13">
        <v>0.625</v>
      </c>
    </row>
    <row r="119" spans="1:10" x14ac:dyDescent="0.25">
      <c r="A119" s="37">
        <v>1349</v>
      </c>
      <c r="B119" s="37" t="s">
        <v>1049</v>
      </c>
      <c r="C119" s="37" t="s">
        <v>1050</v>
      </c>
      <c r="D119" s="37"/>
      <c r="E119" s="13">
        <v>4865</v>
      </c>
      <c r="F119" s="13" t="s">
        <v>611</v>
      </c>
      <c r="G119" s="13">
        <v>37185100</v>
      </c>
      <c r="H119" s="13" t="s">
        <v>714</v>
      </c>
      <c r="I119" s="13">
        <v>0.33333333333333331</v>
      </c>
      <c r="J119" s="13">
        <v>0.625</v>
      </c>
    </row>
    <row r="120" spans="1:10" x14ac:dyDescent="0.25">
      <c r="A120" s="37">
        <v>1351</v>
      </c>
      <c r="B120" s="37" t="s">
        <v>1619</v>
      </c>
      <c r="C120" s="37" t="s">
        <v>1620</v>
      </c>
      <c r="D120" s="37"/>
      <c r="E120" s="13">
        <v>4820</v>
      </c>
      <c r="F120" s="13" t="s">
        <v>1621</v>
      </c>
      <c r="G120" s="13">
        <v>37235500</v>
      </c>
      <c r="H120" s="13" t="s">
        <v>714</v>
      </c>
      <c r="I120" s="13">
        <v>0.33333333333333331</v>
      </c>
      <c r="J120" s="13">
        <v>0.625</v>
      </c>
    </row>
    <row r="121" spans="1:10" x14ac:dyDescent="0.25">
      <c r="A121" s="37">
        <v>1354</v>
      </c>
      <c r="B121" s="37" t="s">
        <v>1622</v>
      </c>
      <c r="C121" s="37" t="s">
        <v>1623</v>
      </c>
      <c r="D121" s="37"/>
      <c r="E121" s="13" t="s">
        <v>1624</v>
      </c>
      <c r="F121" s="13" t="s">
        <v>1625</v>
      </c>
      <c r="G121" s="13"/>
      <c r="H121" s="13" t="s">
        <v>714</v>
      </c>
      <c r="I121" s="13">
        <v>0.33333333333333331</v>
      </c>
      <c r="J121" s="13">
        <v>0.625</v>
      </c>
    </row>
    <row r="122" spans="1:10" x14ac:dyDescent="0.25">
      <c r="A122" s="37">
        <v>1359</v>
      </c>
      <c r="B122" s="37" t="s">
        <v>1626</v>
      </c>
      <c r="C122" s="37" t="s">
        <v>1627</v>
      </c>
      <c r="D122" s="37"/>
      <c r="E122" s="13">
        <v>954</v>
      </c>
      <c r="F122" s="13" t="s">
        <v>20</v>
      </c>
      <c r="G122" s="13">
        <v>22821020</v>
      </c>
      <c r="H122" s="13" t="s">
        <v>714</v>
      </c>
      <c r="I122" s="13">
        <v>0.33333333333333331</v>
      </c>
      <c r="J122" s="13">
        <v>0.625</v>
      </c>
    </row>
    <row r="123" spans="1:10" x14ac:dyDescent="0.25">
      <c r="A123" s="37">
        <v>1370</v>
      </c>
      <c r="B123" s="37" t="s">
        <v>589</v>
      </c>
      <c r="C123" s="37" t="s">
        <v>1119</v>
      </c>
      <c r="D123" s="37"/>
      <c r="E123" s="13" t="s">
        <v>1120</v>
      </c>
      <c r="F123" s="13" t="s">
        <v>43</v>
      </c>
      <c r="G123" s="13"/>
      <c r="H123" s="13" t="s">
        <v>714</v>
      </c>
      <c r="I123" s="13">
        <v>0.33333333333333331</v>
      </c>
      <c r="J123" s="13">
        <v>0.625</v>
      </c>
    </row>
    <row r="124" spans="1:10" x14ac:dyDescent="0.25">
      <c r="A124" s="37">
        <v>1383</v>
      </c>
      <c r="B124" s="37" t="s">
        <v>1628</v>
      </c>
      <c r="C124" s="37" t="s">
        <v>1629</v>
      </c>
      <c r="D124" s="37"/>
      <c r="E124" s="13">
        <v>186</v>
      </c>
      <c r="F124" s="13" t="s">
        <v>20</v>
      </c>
      <c r="G124" s="13"/>
      <c r="H124" s="13" t="s">
        <v>714</v>
      </c>
      <c r="I124" s="13">
        <v>0.33333333333333331</v>
      </c>
      <c r="J124" s="13">
        <v>0.625</v>
      </c>
    </row>
    <row r="125" spans="1:10" x14ac:dyDescent="0.25">
      <c r="A125" s="37">
        <v>1394</v>
      </c>
      <c r="B125" s="37" t="s">
        <v>1630</v>
      </c>
      <c r="C125" s="37" t="s">
        <v>1631</v>
      </c>
      <c r="D125" s="37"/>
      <c r="E125" s="13" t="s">
        <v>1632</v>
      </c>
      <c r="F125" s="13" t="s">
        <v>1633</v>
      </c>
      <c r="G125" s="13"/>
      <c r="H125" s="13" t="s">
        <v>723</v>
      </c>
      <c r="I125" s="13">
        <v>0.375</v>
      </c>
      <c r="J125" s="13">
        <v>0.70833333333333337</v>
      </c>
    </row>
    <row r="126" spans="1:10" x14ac:dyDescent="0.25">
      <c r="A126" s="37">
        <v>1404</v>
      </c>
      <c r="B126" s="37" t="s">
        <v>1634</v>
      </c>
      <c r="C126" s="37" t="s">
        <v>1218</v>
      </c>
      <c r="D126" s="37"/>
      <c r="E126" s="13" t="s">
        <v>1219</v>
      </c>
      <c r="F126" s="13" t="s">
        <v>186</v>
      </c>
      <c r="G126" s="13"/>
      <c r="H126" s="13" t="s">
        <v>714</v>
      </c>
      <c r="I126" s="13">
        <v>0.33333333333333331</v>
      </c>
      <c r="J126" s="13">
        <v>0.625</v>
      </c>
    </row>
    <row r="127" spans="1:10" x14ac:dyDescent="0.25">
      <c r="A127" s="37">
        <v>1409</v>
      </c>
      <c r="B127" s="37" t="s">
        <v>1635</v>
      </c>
      <c r="C127" s="37" t="s">
        <v>1636</v>
      </c>
      <c r="D127" s="37"/>
      <c r="E127" s="13" t="s">
        <v>1637</v>
      </c>
      <c r="F127" s="13" t="s">
        <v>53</v>
      </c>
      <c r="G127" s="13"/>
      <c r="H127" s="13" t="s">
        <v>714</v>
      </c>
      <c r="I127" s="13">
        <v>0.33333333333333331</v>
      </c>
      <c r="J127" s="13">
        <v>0.625</v>
      </c>
    </row>
    <row r="128" spans="1:10" x14ac:dyDescent="0.25">
      <c r="A128" s="37">
        <v>1442</v>
      </c>
      <c r="B128" s="37" t="s">
        <v>1638</v>
      </c>
      <c r="C128" s="37" t="s">
        <v>1639</v>
      </c>
      <c r="D128" s="37"/>
      <c r="E128" s="13">
        <v>1684</v>
      </c>
      <c r="F128" s="13" t="s">
        <v>493</v>
      </c>
      <c r="G128" s="13"/>
      <c r="H128" s="13" t="s">
        <v>714</v>
      </c>
      <c r="I128" s="13">
        <v>0.33333333333333331</v>
      </c>
      <c r="J128" s="13">
        <v>0.625</v>
      </c>
    </row>
    <row r="129" spans="1:10" x14ac:dyDescent="0.25">
      <c r="A129" s="37">
        <v>1456</v>
      </c>
      <c r="B129" s="37" t="s">
        <v>1640</v>
      </c>
      <c r="C129" s="37" t="s">
        <v>1641</v>
      </c>
      <c r="D129" s="37"/>
      <c r="E129" s="13" t="s">
        <v>1093</v>
      </c>
      <c r="F129" s="13" t="s">
        <v>147</v>
      </c>
      <c r="G129" s="13"/>
      <c r="H129" s="13" t="s">
        <v>714</v>
      </c>
      <c r="I129" s="13">
        <v>0.33333333333333331</v>
      </c>
      <c r="J129" s="13">
        <v>0.625</v>
      </c>
    </row>
    <row r="130" spans="1:10" x14ac:dyDescent="0.25">
      <c r="A130" s="37">
        <v>1528</v>
      </c>
      <c r="B130" s="37" t="s">
        <v>1642</v>
      </c>
      <c r="C130" s="37" t="s">
        <v>1643</v>
      </c>
      <c r="D130" s="37"/>
      <c r="E130" s="13" t="s">
        <v>1323</v>
      </c>
      <c r="F130" s="13" t="s">
        <v>198</v>
      </c>
      <c r="G130" s="13"/>
      <c r="H130" s="13" t="s">
        <v>714</v>
      </c>
      <c r="I130" s="13">
        <v>0.33333333333333331</v>
      </c>
      <c r="J130" s="13">
        <v>0.625</v>
      </c>
    </row>
    <row r="131" spans="1:10" x14ac:dyDescent="0.25">
      <c r="A131" s="37">
        <v>1541</v>
      </c>
      <c r="B131" s="37" t="s">
        <v>588</v>
      </c>
      <c r="C131" s="37" t="s">
        <v>1242</v>
      </c>
      <c r="D131" s="37"/>
      <c r="E131" s="13" t="s">
        <v>1243</v>
      </c>
      <c r="F131" s="13" t="s">
        <v>587</v>
      </c>
      <c r="G131" s="13"/>
      <c r="H131" s="13" t="s">
        <v>714</v>
      </c>
      <c r="I131" s="13">
        <v>0.33333333333333331</v>
      </c>
      <c r="J131" s="13">
        <v>0.625</v>
      </c>
    </row>
    <row r="132" spans="1:10" x14ac:dyDescent="0.25">
      <c r="A132" s="37">
        <v>1579</v>
      </c>
      <c r="B132" s="37" t="s">
        <v>1644</v>
      </c>
      <c r="C132" s="37" t="s">
        <v>1645</v>
      </c>
      <c r="D132" s="37" t="s">
        <v>1646</v>
      </c>
      <c r="E132" s="13">
        <v>3735</v>
      </c>
      <c r="F132" s="13" t="s">
        <v>63</v>
      </c>
      <c r="G132" s="13">
        <v>33207600</v>
      </c>
      <c r="H132" s="13" t="s">
        <v>714</v>
      </c>
      <c r="I132" s="13">
        <v>0.33333333333333331</v>
      </c>
      <c r="J132" s="13">
        <v>0.625</v>
      </c>
    </row>
    <row r="133" spans="1:10" x14ac:dyDescent="0.25">
      <c r="A133" s="37">
        <v>1587</v>
      </c>
      <c r="B133" s="37" t="s">
        <v>1647</v>
      </c>
      <c r="C133" s="37" t="s">
        <v>1648</v>
      </c>
      <c r="D133" s="37" t="s">
        <v>1649</v>
      </c>
      <c r="E133" s="13" t="s">
        <v>1650</v>
      </c>
      <c r="F133" s="13" t="s">
        <v>299</v>
      </c>
      <c r="G133" s="13"/>
      <c r="H133" s="13" t="s">
        <v>723</v>
      </c>
      <c r="I133" s="13">
        <v>0.375</v>
      </c>
      <c r="J133" s="13">
        <v>0.70833333333333337</v>
      </c>
    </row>
    <row r="134" spans="1:10" x14ac:dyDescent="0.25">
      <c r="A134" s="37">
        <v>1589</v>
      </c>
      <c r="B134" s="37" t="s">
        <v>1651</v>
      </c>
      <c r="C134" s="37" t="s">
        <v>1652</v>
      </c>
      <c r="D134" s="37"/>
      <c r="E134" s="13">
        <v>3280</v>
      </c>
      <c r="F134" s="13" t="s">
        <v>1653</v>
      </c>
      <c r="G134" s="13">
        <v>33180580</v>
      </c>
      <c r="H134" s="13" t="s">
        <v>714</v>
      </c>
      <c r="I134" s="13">
        <v>0.33333333333333331</v>
      </c>
      <c r="J134" s="13">
        <v>0.625</v>
      </c>
    </row>
    <row r="135" spans="1:10" x14ac:dyDescent="0.25">
      <c r="A135" s="37">
        <v>1598</v>
      </c>
      <c r="B135" s="37" t="s">
        <v>1654</v>
      </c>
      <c r="C135" s="37" t="s">
        <v>1655</v>
      </c>
      <c r="D135" s="37"/>
      <c r="E135" s="13" t="s">
        <v>1306</v>
      </c>
      <c r="F135" s="13" t="s">
        <v>329</v>
      </c>
      <c r="G135" s="13"/>
      <c r="H135" s="13" t="s">
        <v>714</v>
      </c>
      <c r="I135" s="13">
        <v>0.33333333333333331</v>
      </c>
      <c r="J135" s="13">
        <v>0.625</v>
      </c>
    </row>
    <row r="136" spans="1:10" x14ac:dyDescent="0.25">
      <c r="A136" s="37">
        <v>1613</v>
      </c>
      <c r="B136" s="37" t="s">
        <v>1656</v>
      </c>
      <c r="C136" s="37" t="s">
        <v>1657</v>
      </c>
      <c r="D136" s="37"/>
      <c r="E136" s="13" t="s">
        <v>1658</v>
      </c>
      <c r="F136" s="13" t="s">
        <v>206</v>
      </c>
      <c r="G136" s="13"/>
      <c r="H136" s="13" t="s">
        <v>723</v>
      </c>
      <c r="I136" s="13">
        <v>0.375</v>
      </c>
      <c r="J136" s="13">
        <v>0.70833333333333337</v>
      </c>
    </row>
    <row r="137" spans="1:10" x14ac:dyDescent="0.25">
      <c r="A137" s="37">
        <v>1620</v>
      </c>
      <c r="B137" s="37" t="s">
        <v>1659</v>
      </c>
      <c r="C137" s="37" t="s">
        <v>1660</v>
      </c>
      <c r="D137" s="37"/>
      <c r="E137" s="13">
        <v>456</v>
      </c>
      <c r="F137" s="13" t="s">
        <v>20</v>
      </c>
      <c r="G137" s="13">
        <v>23405000</v>
      </c>
      <c r="H137" s="13" t="s">
        <v>714</v>
      </c>
      <c r="I137" s="13">
        <v>0.33333333333333331</v>
      </c>
      <c r="J137" s="13">
        <v>0.625</v>
      </c>
    </row>
    <row r="138" spans="1:10" x14ac:dyDescent="0.25">
      <c r="A138" s="37">
        <v>1638</v>
      </c>
      <c r="B138" s="37" t="s">
        <v>1661</v>
      </c>
      <c r="C138" s="37" t="s">
        <v>1027</v>
      </c>
      <c r="D138" s="37" t="s">
        <v>1662</v>
      </c>
      <c r="E138" s="13" t="s">
        <v>1028</v>
      </c>
      <c r="F138" s="13" t="s">
        <v>282</v>
      </c>
      <c r="G138" s="13"/>
      <c r="H138" s="13" t="s">
        <v>714</v>
      </c>
      <c r="I138" s="13">
        <v>0.33333333333333331</v>
      </c>
      <c r="J138" s="13">
        <v>0.625</v>
      </c>
    </row>
    <row r="139" spans="1:10" x14ac:dyDescent="0.25">
      <c r="A139" s="37">
        <v>1653</v>
      </c>
      <c r="B139" s="37" t="s">
        <v>1663</v>
      </c>
      <c r="C139" s="37" t="s">
        <v>1664</v>
      </c>
      <c r="D139" s="37"/>
      <c r="E139" s="13" t="s">
        <v>1203</v>
      </c>
      <c r="F139" s="13" t="s">
        <v>35</v>
      </c>
      <c r="G139" s="13"/>
      <c r="H139" s="13" t="s">
        <v>714</v>
      </c>
      <c r="I139" s="13">
        <v>0.33333333333333331</v>
      </c>
      <c r="J139" s="13">
        <v>0.625</v>
      </c>
    </row>
    <row r="140" spans="1:10" x14ac:dyDescent="0.25">
      <c r="A140" s="37">
        <v>1659</v>
      </c>
      <c r="B140" s="37" t="s">
        <v>1665</v>
      </c>
      <c r="C140" s="37" t="s">
        <v>1666</v>
      </c>
      <c r="D140" s="37"/>
      <c r="E140" s="13">
        <v>3050</v>
      </c>
      <c r="F140" s="13" t="s">
        <v>527</v>
      </c>
      <c r="G140" s="13">
        <v>32236800</v>
      </c>
      <c r="H140" s="13" t="s">
        <v>714</v>
      </c>
      <c r="I140" s="13">
        <v>0.33333333333333331</v>
      </c>
      <c r="J140" s="13">
        <v>0.625</v>
      </c>
    </row>
    <row r="141" spans="1:10" x14ac:dyDescent="0.25">
      <c r="A141" s="37">
        <v>1664</v>
      </c>
      <c r="B141" s="37" t="s">
        <v>1667</v>
      </c>
      <c r="C141" s="37" t="s">
        <v>1668</v>
      </c>
      <c r="D141" s="37"/>
      <c r="E141" s="13">
        <v>550</v>
      </c>
      <c r="F141" s="13" t="s">
        <v>20</v>
      </c>
      <c r="G141" s="13">
        <v>23434600</v>
      </c>
      <c r="H141" s="13" t="s">
        <v>714</v>
      </c>
      <c r="I141" s="13">
        <v>0.33333333333333331</v>
      </c>
      <c r="J141" s="13">
        <v>0.625</v>
      </c>
    </row>
    <row r="142" spans="1:10" x14ac:dyDescent="0.25">
      <c r="A142" s="37">
        <v>1677</v>
      </c>
      <c r="B142" s="37" t="s">
        <v>1669</v>
      </c>
      <c r="C142" s="37" t="s">
        <v>1670</v>
      </c>
      <c r="D142" s="37"/>
      <c r="E142" s="13" t="s">
        <v>1671</v>
      </c>
      <c r="F142" s="13" t="s">
        <v>53</v>
      </c>
      <c r="G142" s="13"/>
      <c r="H142" s="13" t="s">
        <v>714</v>
      </c>
      <c r="I142" s="13">
        <v>0.33333333333333331</v>
      </c>
      <c r="J142" s="13">
        <v>0.625</v>
      </c>
    </row>
    <row r="143" spans="1:10" x14ac:dyDescent="0.25">
      <c r="A143" s="37">
        <v>1678</v>
      </c>
      <c r="B143" s="37" t="s">
        <v>1672</v>
      </c>
      <c r="C143" s="37" t="s">
        <v>802</v>
      </c>
      <c r="D143" s="37" t="s">
        <v>1673</v>
      </c>
      <c r="E143" s="13">
        <v>1890</v>
      </c>
      <c r="F143" s="13" t="s">
        <v>803</v>
      </c>
      <c r="G143" s="13">
        <v>69226800</v>
      </c>
      <c r="H143" s="13" t="s">
        <v>723</v>
      </c>
      <c r="I143" s="13">
        <v>0.375</v>
      </c>
      <c r="J143" s="13">
        <v>0.70833333333333337</v>
      </c>
    </row>
    <row r="144" spans="1:10" x14ac:dyDescent="0.25">
      <c r="A144" s="37">
        <v>1694</v>
      </c>
      <c r="B144" s="37" t="s">
        <v>1674</v>
      </c>
      <c r="C144" s="37" t="s">
        <v>1675</v>
      </c>
      <c r="D144" s="37"/>
      <c r="E144" s="13" t="s">
        <v>1632</v>
      </c>
      <c r="F144" s="13" t="s">
        <v>1633</v>
      </c>
      <c r="G144" s="13"/>
      <c r="H144" s="13" t="s">
        <v>714</v>
      </c>
      <c r="I144" s="13">
        <v>0.33333333333333331</v>
      </c>
      <c r="J144" s="13">
        <v>0.625</v>
      </c>
    </row>
    <row r="145" spans="1:10" x14ac:dyDescent="0.25">
      <c r="A145" s="37">
        <v>1703</v>
      </c>
      <c r="B145" s="37" t="s">
        <v>1676</v>
      </c>
      <c r="C145" s="37" t="s">
        <v>1677</v>
      </c>
      <c r="D145" s="37"/>
      <c r="E145" s="13" t="s">
        <v>1678</v>
      </c>
      <c r="F145" s="13" t="s">
        <v>251</v>
      </c>
      <c r="G145" s="13"/>
      <c r="H145" s="13" t="s">
        <v>714</v>
      </c>
      <c r="I145" s="13">
        <v>0.33333333333333331</v>
      </c>
      <c r="J145" s="13">
        <v>0.625</v>
      </c>
    </row>
    <row r="146" spans="1:10" x14ac:dyDescent="0.25">
      <c r="A146" s="37">
        <v>1706</v>
      </c>
      <c r="B146" s="37" t="s">
        <v>1679</v>
      </c>
      <c r="C146" s="37" t="s">
        <v>1680</v>
      </c>
      <c r="D146" s="37"/>
      <c r="E146" s="13" t="s">
        <v>1450</v>
      </c>
      <c r="F146" s="13" t="s">
        <v>1451</v>
      </c>
      <c r="G146" s="13"/>
      <c r="H146" s="13" t="s">
        <v>714</v>
      </c>
      <c r="I146" s="13">
        <v>0.33333333333333331</v>
      </c>
      <c r="J146" s="13">
        <v>0.625</v>
      </c>
    </row>
    <row r="147" spans="1:10" x14ac:dyDescent="0.25">
      <c r="A147" s="37">
        <v>1713</v>
      </c>
      <c r="B147" s="37" t="s">
        <v>1681</v>
      </c>
      <c r="C147" s="37" t="s">
        <v>1682</v>
      </c>
      <c r="D147" s="37" t="s">
        <v>1683</v>
      </c>
      <c r="E147" s="13">
        <v>1363</v>
      </c>
      <c r="F147" s="13" t="s">
        <v>1684</v>
      </c>
      <c r="G147" s="13"/>
      <c r="H147" s="13" t="s">
        <v>714</v>
      </c>
      <c r="I147" s="13">
        <v>0.33333333333333331</v>
      </c>
      <c r="J147" s="13">
        <v>0.625</v>
      </c>
    </row>
    <row r="148" spans="1:10" x14ac:dyDescent="0.25">
      <c r="A148" s="37">
        <v>1729</v>
      </c>
      <c r="B148" s="37" t="s">
        <v>1685</v>
      </c>
      <c r="C148" s="37" t="s">
        <v>1686</v>
      </c>
      <c r="D148" s="37"/>
      <c r="E148" s="13" t="s">
        <v>1658</v>
      </c>
      <c r="F148" s="13" t="s">
        <v>206</v>
      </c>
      <c r="G148" s="13"/>
      <c r="H148" s="13" t="s">
        <v>714</v>
      </c>
      <c r="I148" s="13">
        <v>0.33333333333333331</v>
      </c>
      <c r="J148" s="13">
        <v>0.625</v>
      </c>
    </row>
    <row r="149" spans="1:10" x14ac:dyDescent="0.25">
      <c r="A149" s="37">
        <v>1731</v>
      </c>
      <c r="B149" s="37" t="s">
        <v>1687</v>
      </c>
      <c r="C149" s="37" t="s">
        <v>1688</v>
      </c>
      <c r="D149" s="37" t="s">
        <v>1689</v>
      </c>
      <c r="E149" s="13">
        <v>1765</v>
      </c>
      <c r="F149" s="13" t="s">
        <v>145</v>
      </c>
      <c r="G149" s="13">
        <v>69172600</v>
      </c>
      <c r="H149" s="13" t="s">
        <v>714</v>
      </c>
      <c r="I149" s="13">
        <v>0.33333333333333331</v>
      </c>
      <c r="J149" s="13">
        <v>0.625</v>
      </c>
    </row>
    <row r="150" spans="1:10" x14ac:dyDescent="0.25">
      <c r="A150" s="37">
        <v>1738</v>
      </c>
      <c r="B150" s="37" t="s">
        <v>1690</v>
      </c>
      <c r="C150" s="37" t="s">
        <v>1691</v>
      </c>
      <c r="D150" s="37"/>
      <c r="E150" s="13">
        <v>4816</v>
      </c>
      <c r="F150" s="13" t="s">
        <v>1692</v>
      </c>
      <c r="G150" s="13">
        <v>37058880</v>
      </c>
      <c r="H150" s="13" t="s">
        <v>714</v>
      </c>
      <c r="I150" s="13">
        <v>0.33333333333333331</v>
      </c>
      <c r="J150" s="13">
        <v>0.625</v>
      </c>
    </row>
    <row r="151" spans="1:10" x14ac:dyDescent="0.25">
      <c r="A151" s="37">
        <v>1772</v>
      </c>
      <c r="B151" s="37" t="s">
        <v>1693</v>
      </c>
      <c r="C151" s="37" t="s">
        <v>1694</v>
      </c>
      <c r="D151" s="37"/>
      <c r="E151" s="13">
        <v>275</v>
      </c>
      <c r="F151" s="13" t="s">
        <v>20</v>
      </c>
      <c r="G151" s="13">
        <v>22515858</v>
      </c>
      <c r="H151" s="13" t="s">
        <v>714</v>
      </c>
      <c r="I151" s="13">
        <v>0.33333333333333331</v>
      </c>
      <c r="J151" s="13">
        <v>0.625</v>
      </c>
    </row>
    <row r="152" spans="1:10" x14ac:dyDescent="0.25">
      <c r="A152" s="37">
        <v>1783</v>
      </c>
      <c r="B152" s="37" t="s">
        <v>1695</v>
      </c>
      <c r="C152" s="37" t="s">
        <v>1696</v>
      </c>
      <c r="D152" s="37"/>
      <c r="E152" s="13">
        <v>1632</v>
      </c>
      <c r="F152" s="13" t="s">
        <v>1697</v>
      </c>
      <c r="G152" s="13">
        <v>69320161</v>
      </c>
      <c r="H152" s="13" t="s">
        <v>723</v>
      </c>
      <c r="I152" s="13">
        <v>0.375</v>
      </c>
      <c r="J152" s="13">
        <v>0.70833333333333337</v>
      </c>
    </row>
    <row r="153" spans="1:10" x14ac:dyDescent="0.25">
      <c r="A153" s="37">
        <v>1795</v>
      </c>
      <c r="B153" s="37" t="s">
        <v>1698</v>
      </c>
      <c r="C153" s="37" t="s">
        <v>1699</v>
      </c>
      <c r="D153" s="37"/>
      <c r="E153" s="13">
        <v>3770</v>
      </c>
      <c r="F153" s="13" t="s">
        <v>153</v>
      </c>
      <c r="G153" s="13">
        <v>35982515</v>
      </c>
      <c r="H153" s="13" t="s">
        <v>714</v>
      </c>
      <c r="I153" s="13">
        <v>0.33333333333333331</v>
      </c>
      <c r="J153" s="13">
        <v>0.625</v>
      </c>
    </row>
    <row r="154" spans="1:10" x14ac:dyDescent="0.25">
      <c r="A154" s="37">
        <v>1810</v>
      </c>
      <c r="B154" s="37" t="s">
        <v>1700</v>
      </c>
      <c r="C154" s="37" t="s">
        <v>1701</v>
      </c>
      <c r="D154" s="37"/>
      <c r="E154" s="13" t="s">
        <v>1460</v>
      </c>
      <c r="F154" s="13" t="s">
        <v>585</v>
      </c>
      <c r="G154" s="13"/>
      <c r="H154" s="13" t="s">
        <v>714</v>
      </c>
      <c r="I154" s="13">
        <v>0.33333333333333331</v>
      </c>
      <c r="J154" s="13">
        <v>0.625</v>
      </c>
    </row>
    <row r="155" spans="1:10" x14ac:dyDescent="0.25">
      <c r="A155" s="37">
        <v>1825</v>
      </c>
      <c r="B155" s="37" t="s">
        <v>1702</v>
      </c>
      <c r="C155" s="37" t="s">
        <v>1703</v>
      </c>
      <c r="D155" s="37"/>
      <c r="E155" s="13" t="s">
        <v>1704</v>
      </c>
      <c r="F155" s="13" t="s">
        <v>1705</v>
      </c>
      <c r="G155" s="13"/>
      <c r="H155" s="13" t="s">
        <v>714</v>
      </c>
      <c r="I155" s="13">
        <v>0.33333333333333331</v>
      </c>
      <c r="J155" s="13">
        <v>0.625</v>
      </c>
    </row>
    <row r="156" spans="1:10" x14ac:dyDescent="0.25">
      <c r="A156" s="37">
        <v>1859</v>
      </c>
      <c r="B156" s="37" t="s">
        <v>1706</v>
      </c>
      <c r="C156" s="37" t="s">
        <v>1707</v>
      </c>
      <c r="D156" s="37" t="s">
        <v>1708</v>
      </c>
      <c r="E156" s="13">
        <v>3110</v>
      </c>
      <c r="F156" s="13" t="s">
        <v>24</v>
      </c>
      <c r="G156" s="13">
        <v>33374560</v>
      </c>
      <c r="H156" s="13" t="s">
        <v>723</v>
      </c>
      <c r="I156" s="13">
        <v>0.375</v>
      </c>
      <c r="J156" s="13">
        <v>0.70833333333333337</v>
      </c>
    </row>
    <row r="157" spans="1:10" x14ac:dyDescent="0.25">
      <c r="A157" s="37">
        <v>1867</v>
      </c>
      <c r="B157" s="37" t="s">
        <v>1709</v>
      </c>
      <c r="C157" s="37" t="s">
        <v>1710</v>
      </c>
      <c r="D157" s="37"/>
      <c r="E157" s="13">
        <v>2335</v>
      </c>
      <c r="F157" s="13" t="s">
        <v>307</v>
      </c>
      <c r="G157" s="13">
        <v>62574000</v>
      </c>
      <c r="H157" s="13" t="s">
        <v>714</v>
      </c>
      <c r="I157" s="13">
        <v>0.33333333333333331</v>
      </c>
      <c r="J157" s="13">
        <v>0.625</v>
      </c>
    </row>
    <row r="158" spans="1:10" x14ac:dyDescent="0.25">
      <c r="A158" s="37">
        <v>1871</v>
      </c>
      <c r="B158" s="37" t="s">
        <v>1711</v>
      </c>
      <c r="C158" s="37" t="s">
        <v>1712</v>
      </c>
      <c r="D158" s="37"/>
      <c r="E158" s="13">
        <v>275</v>
      </c>
      <c r="F158" s="13" t="s">
        <v>20</v>
      </c>
      <c r="G158" s="13">
        <v>22064300</v>
      </c>
      <c r="H158" s="13" t="s">
        <v>714</v>
      </c>
      <c r="I158" s="13">
        <v>0.33333333333333331</v>
      </c>
      <c r="J158" s="13">
        <v>0.625</v>
      </c>
    </row>
    <row r="159" spans="1:10" x14ac:dyDescent="0.25">
      <c r="A159" s="37">
        <v>1875</v>
      </c>
      <c r="B159" s="37" t="s">
        <v>1713</v>
      </c>
      <c r="C159" s="37" t="s">
        <v>1714</v>
      </c>
      <c r="D159" s="37"/>
      <c r="E159" s="13" t="s">
        <v>1306</v>
      </c>
      <c r="F159" s="13" t="s">
        <v>329</v>
      </c>
      <c r="G159" s="13"/>
      <c r="H159" s="13" t="s">
        <v>714</v>
      </c>
      <c r="I159" s="13">
        <v>0.33333333333333331</v>
      </c>
      <c r="J159" s="13">
        <v>0.625</v>
      </c>
    </row>
    <row r="160" spans="1:10" x14ac:dyDescent="0.25">
      <c r="A160" s="37">
        <v>1887</v>
      </c>
      <c r="B160" s="37" t="s">
        <v>1715</v>
      </c>
      <c r="C160" s="37" t="s">
        <v>1716</v>
      </c>
      <c r="D160" s="37"/>
      <c r="E160" s="13" t="s">
        <v>1717</v>
      </c>
      <c r="F160" s="13" t="s">
        <v>1718</v>
      </c>
      <c r="G160" s="13"/>
      <c r="H160" s="13" t="s">
        <v>714</v>
      </c>
      <c r="I160" s="13">
        <v>0.33333333333333331</v>
      </c>
      <c r="J160" s="13">
        <v>0.625</v>
      </c>
    </row>
    <row r="161" spans="1:10" x14ac:dyDescent="0.25">
      <c r="A161" s="37">
        <v>1909</v>
      </c>
      <c r="B161" s="37" t="s">
        <v>1719</v>
      </c>
      <c r="C161" s="37" t="s">
        <v>1720</v>
      </c>
      <c r="D161" s="37" t="s">
        <v>1721</v>
      </c>
      <c r="E161" s="13">
        <v>2450</v>
      </c>
      <c r="F161" s="13" t="s">
        <v>554</v>
      </c>
      <c r="G161" s="13">
        <v>62447050</v>
      </c>
      <c r="H161" s="13" t="s">
        <v>723</v>
      </c>
      <c r="I161" s="13">
        <v>0.375</v>
      </c>
      <c r="J161" s="13">
        <v>0.70833333333333337</v>
      </c>
    </row>
    <row r="162" spans="1:10" x14ac:dyDescent="0.25">
      <c r="A162" s="37">
        <v>1921</v>
      </c>
      <c r="B162" s="37" t="s">
        <v>1722</v>
      </c>
      <c r="C162" s="37" t="s">
        <v>1723</v>
      </c>
      <c r="D162" s="37"/>
      <c r="E162" s="13">
        <v>4900</v>
      </c>
      <c r="F162" s="13" t="s">
        <v>261</v>
      </c>
      <c r="G162" s="13">
        <v>37196620</v>
      </c>
      <c r="H162" s="13" t="s">
        <v>723</v>
      </c>
      <c r="I162" s="13">
        <v>0.375</v>
      </c>
      <c r="J162" s="13">
        <v>0.70833333333333337</v>
      </c>
    </row>
    <row r="163" spans="1:10" x14ac:dyDescent="0.25">
      <c r="A163" s="37">
        <v>1923</v>
      </c>
      <c r="B163" s="37" t="s">
        <v>1724</v>
      </c>
      <c r="C163" s="37" t="s">
        <v>1725</v>
      </c>
      <c r="D163" s="37"/>
      <c r="E163" s="13">
        <v>665</v>
      </c>
      <c r="F163" s="13" t="s">
        <v>20</v>
      </c>
      <c r="G163" s="13">
        <v>22885750</v>
      </c>
      <c r="H163" s="13" t="s">
        <v>714</v>
      </c>
      <c r="I163" s="13">
        <v>0.33333333333333331</v>
      </c>
      <c r="J163" s="13">
        <v>0.625</v>
      </c>
    </row>
    <row r="164" spans="1:10" x14ac:dyDescent="0.25">
      <c r="A164" s="37">
        <v>1955</v>
      </c>
      <c r="B164" s="37" t="s">
        <v>1726</v>
      </c>
      <c r="C164" s="37" t="s">
        <v>1727</v>
      </c>
      <c r="D164" s="37"/>
      <c r="E164" s="13">
        <v>3058</v>
      </c>
      <c r="F164" s="13" t="s">
        <v>1728</v>
      </c>
      <c r="G164" s="13">
        <v>32236000</v>
      </c>
      <c r="H164" s="13" t="s">
        <v>714</v>
      </c>
      <c r="I164" s="13">
        <v>0.33333333333333331</v>
      </c>
      <c r="J164" s="13">
        <v>0.625</v>
      </c>
    </row>
    <row r="165" spans="1:10" x14ac:dyDescent="0.25">
      <c r="A165" s="37">
        <v>1977</v>
      </c>
      <c r="B165" s="37" t="s">
        <v>463</v>
      </c>
      <c r="C165" s="37" t="s">
        <v>973</v>
      </c>
      <c r="D165" s="37"/>
      <c r="E165" s="13" t="s">
        <v>974</v>
      </c>
      <c r="F165" s="13" t="s">
        <v>462</v>
      </c>
      <c r="G165" s="13"/>
      <c r="H165" s="13" t="s">
        <v>714</v>
      </c>
      <c r="I165" s="13">
        <v>0.33333333333333331</v>
      </c>
      <c r="J165" s="13">
        <v>0.625</v>
      </c>
    </row>
    <row r="166" spans="1:10" x14ac:dyDescent="0.25">
      <c r="A166" s="37">
        <v>1979</v>
      </c>
      <c r="B166" s="37" t="s">
        <v>1729</v>
      </c>
      <c r="C166" s="37" t="s">
        <v>1730</v>
      </c>
      <c r="D166" s="37"/>
      <c r="E166" s="13" t="s">
        <v>1468</v>
      </c>
      <c r="F166" s="13" t="s">
        <v>619</v>
      </c>
      <c r="G166" s="13"/>
      <c r="H166" s="13" t="s">
        <v>714</v>
      </c>
      <c r="I166" s="13">
        <v>0.33333333333333331</v>
      </c>
      <c r="J166" s="13">
        <v>0.625</v>
      </c>
    </row>
    <row r="167" spans="1:10" x14ac:dyDescent="0.25">
      <c r="A167" s="37">
        <v>1980</v>
      </c>
      <c r="B167" s="37" t="s">
        <v>1731</v>
      </c>
      <c r="C167" s="37" t="s">
        <v>1188</v>
      </c>
      <c r="D167" s="37"/>
      <c r="E167" s="13" t="s">
        <v>1022</v>
      </c>
      <c r="F167" s="13" t="s">
        <v>615</v>
      </c>
      <c r="G167" s="13"/>
      <c r="H167" s="13" t="s">
        <v>714</v>
      </c>
      <c r="I167" s="13">
        <v>0.33333333333333331</v>
      </c>
      <c r="J167" s="13">
        <v>0.625</v>
      </c>
    </row>
    <row r="168" spans="1:10" x14ac:dyDescent="0.25">
      <c r="A168" s="37">
        <v>2010</v>
      </c>
      <c r="B168" s="37" t="s">
        <v>1732</v>
      </c>
      <c r="C168" s="37" t="s">
        <v>1733</v>
      </c>
      <c r="D168" s="37"/>
      <c r="E168" s="13">
        <v>380</v>
      </c>
      <c r="F168" s="13" t="s">
        <v>20</v>
      </c>
      <c r="G168" s="13">
        <v>23434200</v>
      </c>
      <c r="H168" s="13" t="s">
        <v>714</v>
      </c>
      <c r="I168" s="13">
        <v>0.33333333333333331</v>
      </c>
      <c r="J168" s="13">
        <v>0.625</v>
      </c>
    </row>
    <row r="169" spans="1:10" x14ac:dyDescent="0.25">
      <c r="A169" s="37">
        <v>2011</v>
      </c>
      <c r="B169" s="37" t="s">
        <v>1734</v>
      </c>
      <c r="C169" s="37" t="s">
        <v>1735</v>
      </c>
      <c r="D169" s="37"/>
      <c r="E169" s="13">
        <v>1275</v>
      </c>
      <c r="F169" s="13" t="s">
        <v>20</v>
      </c>
      <c r="G169" s="13">
        <v>22753480</v>
      </c>
      <c r="H169" s="13" t="s">
        <v>714</v>
      </c>
      <c r="I169" s="13">
        <v>0.33333333333333331</v>
      </c>
      <c r="J169" s="13">
        <v>0.625</v>
      </c>
    </row>
    <row r="170" spans="1:10" x14ac:dyDescent="0.25">
      <c r="A170" s="37">
        <v>2016</v>
      </c>
      <c r="B170" s="37" t="s">
        <v>1736</v>
      </c>
      <c r="C170" s="37" t="s">
        <v>1737</v>
      </c>
      <c r="D170" s="37"/>
      <c r="E170" s="13">
        <v>3024</v>
      </c>
      <c r="F170" s="13" t="s">
        <v>605</v>
      </c>
      <c r="G170" s="13">
        <v>32277950</v>
      </c>
      <c r="H170" s="13" t="s">
        <v>723</v>
      </c>
      <c r="I170" s="13">
        <v>0.375</v>
      </c>
      <c r="J170" s="13">
        <v>0.70833333333333337</v>
      </c>
    </row>
    <row r="171" spans="1:10" x14ac:dyDescent="0.25">
      <c r="A171" s="37">
        <v>2036</v>
      </c>
      <c r="B171" s="37" t="s">
        <v>584</v>
      </c>
      <c r="C171" s="37" t="s">
        <v>844</v>
      </c>
      <c r="D171" s="37"/>
      <c r="E171" s="13">
        <v>2540</v>
      </c>
      <c r="F171" s="13" t="s">
        <v>583</v>
      </c>
      <c r="G171" s="13">
        <v>62496501</v>
      </c>
      <c r="H171" s="13" t="s">
        <v>714</v>
      </c>
      <c r="I171" s="13">
        <v>0.33333333333333331</v>
      </c>
      <c r="J171" s="13">
        <v>0.625</v>
      </c>
    </row>
    <row r="172" spans="1:10" x14ac:dyDescent="0.25">
      <c r="A172" s="37">
        <v>2044</v>
      </c>
      <c r="B172" s="37" t="s">
        <v>1738</v>
      </c>
      <c r="C172" s="37" t="s">
        <v>1739</v>
      </c>
      <c r="D172" s="37"/>
      <c r="E172" s="13">
        <v>4638</v>
      </c>
      <c r="F172" s="13" t="s">
        <v>80</v>
      </c>
      <c r="G172" s="13">
        <v>38075980</v>
      </c>
      <c r="H172" s="13" t="s">
        <v>714</v>
      </c>
      <c r="I172" s="13">
        <v>0.33333333333333331</v>
      </c>
      <c r="J172" s="13">
        <v>0.625</v>
      </c>
    </row>
    <row r="173" spans="1:10" x14ac:dyDescent="0.25">
      <c r="A173" s="37">
        <v>2054</v>
      </c>
      <c r="B173" s="37" t="s">
        <v>1740</v>
      </c>
      <c r="C173" s="37" t="s">
        <v>1741</v>
      </c>
      <c r="D173" s="37" t="s">
        <v>1742</v>
      </c>
      <c r="E173" s="13">
        <v>1405</v>
      </c>
      <c r="F173" s="13" t="s">
        <v>1743</v>
      </c>
      <c r="G173" s="13"/>
      <c r="H173" s="13" t="s">
        <v>723</v>
      </c>
      <c r="I173" s="13">
        <v>0.375</v>
      </c>
      <c r="J173" s="13">
        <v>0.70833333333333337</v>
      </c>
    </row>
    <row r="174" spans="1:10" x14ac:dyDescent="0.25">
      <c r="A174" s="37">
        <v>2055</v>
      </c>
      <c r="B174" s="37" t="s">
        <v>87</v>
      </c>
      <c r="C174" s="37" t="s">
        <v>1744</v>
      </c>
      <c r="D174" s="37"/>
      <c r="E174" s="13" t="s">
        <v>1745</v>
      </c>
      <c r="F174" s="13" t="s">
        <v>86</v>
      </c>
      <c r="G174" s="13"/>
      <c r="H174" s="13" t="s">
        <v>714</v>
      </c>
      <c r="I174" s="13">
        <v>0.33333333333333331</v>
      </c>
      <c r="J174" s="13">
        <v>0.625</v>
      </c>
    </row>
    <row r="175" spans="1:10" x14ac:dyDescent="0.25">
      <c r="A175" s="37">
        <v>2071</v>
      </c>
      <c r="B175" s="37" t="s">
        <v>1746</v>
      </c>
      <c r="C175" s="37" t="s">
        <v>1747</v>
      </c>
      <c r="D175" s="37"/>
      <c r="E175" s="13">
        <v>1363</v>
      </c>
      <c r="F175" s="13" t="s">
        <v>1684</v>
      </c>
      <c r="G175" s="13">
        <v>67838310</v>
      </c>
      <c r="H175" s="13" t="s">
        <v>714</v>
      </c>
      <c r="I175" s="13">
        <v>0.33333333333333331</v>
      </c>
      <c r="J175" s="13">
        <v>0.625</v>
      </c>
    </row>
    <row r="176" spans="1:10" x14ac:dyDescent="0.25">
      <c r="A176" s="37">
        <v>2080</v>
      </c>
      <c r="B176" s="37" t="s">
        <v>1748</v>
      </c>
      <c r="C176" s="37" t="s">
        <v>1749</v>
      </c>
      <c r="D176" s="37"/>
      <c r="E176" s="13" t="s">
        <v>984</v>
      </c>
      <c r="F176" s="13" t="s">
        <v>556</v>
      </c>
      <c r="G176" s="13"/>
      <c r="H176" s="13" t="s">
        <v>714</v>
      </c>
      <c r="I176" s="13">
        <v>0.33333333333333331</v>
      </c>
      <c r="J176" s="13">
        <v>0.625</v>
      </c>
    </row>
    <row r="177" spans="1:10" x14ac:dyDescent="0.25">
      <c r="A177" s="37">
        <v>2089</v>
      </c>
      <c r="B177" s="37" t="s">
        <v>1750</v>
      </c>
      <c r="C177" s="37" t="s">
        <v>1751</v>
      </c>
      <c r="D177" s="37" t="s">
        <v>1752</v>
      </c>
      <c r="E177" s="13" t="s">
        <v>1089</v>
      </c>
      <c r="F177" s="13" t="s">
        <v>442</v>
      </c>
      <c r="G177" s="13"/>
      <c r="H177" s="13" t="s">
        <v>714</v>
      </c>
      <c r="I177" s="13">
        <v>0.33333333333333331</v>
      </c>
      <c r="J177" s="13">
        <v>0.625</v>
      </c>
    </row>
    <row r="178" spans="1:10" x14ac:dyDescent="0.25">
      <c r="A178" s="37">
        <v>2095</v>
      </c>
      <c r="B178" s="37" t="s">
        <v>1753</v>
      </c>
      <c r="C178" s="37" t="s">
        <v>1754</v>
      </c>
      <c r="D178" s="37"/>
      <c r="E178" s="13" t="s">
        <v>1755</v>
      </c>
      <c r="F178" s="13" t="s">
        <v>53</v>
      </c>
      <c r="G178" s="13"/>
      <c r="H178" s="13" t="s">
        <v>714</v>
      </c>
      <c r="I178" s="13">
        <v>0.33333333333333331</v>
      </c>
      <c r="J178" s="13">
        <v>0.625</v>
      </c>
    </row>
    <row r="179" spans="1:10" x14ac:dyDescent="0.25">
      <c r="A179" s="37">
        <v>2102</v>
      </c>
      <c r="B179" s="37" t="s">
        <v>1756</v>
      </c>
      <c r="C179" s="37" t="s">
        <v>1757</v>
      </c>
      <c r="D179" s="37"/>
      <c r="E179" s="13">
        <v>1361</v>
      </c>
      <c r="F179" s="13" t="s">
        <v>1758</v>
      </c>
      <c r="G179" s="13">
        <v>67165060</v>
      </c>
      <c r="H179" s="13" t="s">
        <v>723</v>
      </c>
      <c r="I179" s="13">
        <v>0.375</v>
      </c>
      <c r="J179" s="13">
        <v>0.70833333333333337</v>
      </c>
    </row>
    <row r="180" spans="1:10" x14ac:dyDescent="0.25">
      <c r="A180" s="37">
        <v>2144</v>
      </c>
      <c r="B180" s="37" t="s">
        <v>1759</v>
      </c>
      <c r="C180" s="37" t="s">
        <v>1760</v>
      </c>
      <c r="D180" s="37" t="s">
        <v>1761</v>
      </c>
      <c r="E180" s="13">
        <v>1920</v>
      </c>
      <c r="F180" s="13" t="s">
        <v>600</v>
      </c>
      <c r="G180" s="13">
        <v>63866500</v>
      </c>
      <c r="H180" s="13" t="s">
        <v>723</v>
      </c>
      <c r="I180" s="13">
        <v>0.375</v>
      </c>
      <c r="J180" s="13">
        <v>0.70833333333333337</v>
      </c>
    </row>
    <row r="181" spans="1:10" x14ac:dyDescent="0.25">
      <c r="A181" s="37">
        <v>2163</v>
      </c>
      <c r="B181" s="37" t="s">
        <v>1762</v>
      </c>
      <c r="C181" s="37" t="s">
        <v>1763</v>
      </c>
      <c r="D181" s="37"/>
      <c r="E181" s="13">
        <v>4630</v>
      </c>
      <c r="F181" s="13" t="s">
        <v>80</v>
      </c>
      <c r="G181" s="13">
        <v>38125250</v>
      </c>
      <c r="H181" s="13" t="s">
        <v>714</v>
      </c>
      <c r="I181" s="13">
        <v>0.33333333333333331</v>
      </c>
      <c r="J181" s="13">
        <v>0.625</v>
      </c>
    </row>
    <row r="182" spans="1:10" x14ac:dyDescent="0.25">
      <c r="A182" s="37">
        <v>2193</v>
      </c>
      <c r="B182" s="37" t="s">
        <v>1764</v>
      </c>
      <c r="C182" s="37" t="s">
        <v>1765</v>
      </c>
      <c r="D182" s="37" t="s">
        <v>1766</v>
      </c>
      <c r="E182" s="13" t="s">
        <v>1265</v>
      </c>
      <c r="F182" s="13" t="s">
        <v>440</v>
      </c>
      <c r="G182" s="13"/>
      <c r="H182" s="13" t="s">
        <v>714</v>
      </c>
      <c r="I182" s="13">
        <v>0.33333333333333331</v>
      </c>
      <c r="J182" s="13">
        <v>0.625</v>
      </c>
    </row>
    <row r="183" spans="1:10" x14ac:dyDescent="0.25">
      <c r="A183" s="37">
        <v>2239</v>
      </c>
      <c r="B183" s="37" t="s">
        <v>1767</v>
      </c>
      <c r="C183" s="37" t="s">
        <v>1768</v>
      </c>
      <c r="D183" s="37"/>
      <c r="E183" s="13">
        <v>3080</v>
      </c>
      <c r="F183" s="13" t="s">
        <v>646</v>
      </c>
      <c r="G183" s="13">
        <v>33052292</v>
      </c>
      <c r="H183" s="13" t="s">
        <v>714</v>
      </c>
      <c r="I183" s="13">
        <v>0.33333333333333331</v>
      </c>
      <c r="J183" s="13">
        <v>0.625</v>
      </c>
    </row>
    <row r="184" spans="1:10" x14ac:dyDescent="0.25">
      <c r="A184" s="37">
        <v>2261</v>
      </c>
      <c r="B184" s="37" t="s">
        <v>1769</v>
      </c>
      <c r="C184" s="37" t="s">
        <v>1770</v>
      </c>
      <c r="D184" s="37" t="s">
        <v>1771</v>
      </c>
      <c r="E184" s="13">
        <v>2000</v>
      </c>
      <c r="F184" s="13" t="s">
        <v>161</v>
      </c>
      <c r="G184" s="13">
        <v>63804050</v>
      </c>
      <c r="H184" s="13" t="s">
        <v>714</v>
      </c>
      <c r="I184" s="13">
        <v>0.33333333333333331</v>
      </c>
      <c r="J184" s="13">
        <v>0.625</v>
      </c>
    </row>
    <row r="185" spans="1:10" x14ac:dyDescent="0.25">
      <c r="A185" s="37">
        <v>2298</v>
      </c>
      <c r="B185" s="37" t="s">
        <v>1772</v>
      </c>
      <c r="C185" s="37" t="s">
        <v>1773</v>
      </c>
      <c r="D185" s="37" t="s">
        <v>1774</v>
      </c>
      <c r="E185" s="13">
        <v>679</v>
      </c>
      <c r="F185" s="13" t="s">
        <v>20</v>
      </c>
      <c r="G185" s="13">
        <v>22757790</v>
      </c>
      <c r="H185" s="13" t="s">
        <v>714</v>
      </c>
      <c r="I185" s="13">
        <v>0.33333333333333331</v>
      </c>
      <c r="J185" s="13">
        <v>0.625</v>
      </c>
    </row>
    <row r="186" spans="1:10" x14ac:dyDescent="0.25">
      <c r="A186" s="37">
        <v>2301</v>
      </c>
      <c r="B186" s="37" t="s">
        <v>351</v>
      </c>
      <c r="C186" s="37" t="s">
        <v>1164</v>
      </c>
      <c r="D186" s="37"/>
      <c r="E186" s="13" t="s">
        <v>1163</v>
      </c>
      <c r="F186" s="13" t="s">
        <v>350</v>
      </c>
      <c r="G186" s="13"/>
      <c r="H186" s="13" t="s">
        <v>714</v>
      </c>
      <c r="I186" s="13">
        <v>0.33333333333333331</v>
      </c>
      <c r="J186" s="13">
        <v>0.625</v>
      </c>
    </row>
    <row r="187" spans="1:10" x14ac:dyDescent="0.25">
      <c r="A187" s="37">
        <v>2327</v>
      </c>
      <c r="B187" s="37" t="s">
        <v>94</v>
      </c>
      <c r="C187" s="37" t="s">
        <v>1115</v>
      </c>
      <c r="D187" s="37"/>
      <c r="E187" s="13" t="s">
        <v>1116</v>
      </c>
      <c r="F187" s="13" t="s">
        <v>93</v>
      </c>
      <c r="G187" s="13"/>
      <c r="H187" s="13" t="s">
        <v>714</v>
      </c>
      <c r="I187" s="13">
        <v>0.33333333333333331</v>
      </c>
      <c r="J187" s="13">
        <v>0.625</v>
      </c>
    </row>
    <row r="188" spans="1:10" x14ac:dyDescent="0.25">
      <c r="A188" s="37">
        <v>2341</v>
      </c>
      <c r="B188" s="37" t="s">
        <v>1775</v>
      </c>
      <c r="C188" s="37" t="s">
        <v>1172</v>
      </c>
      <c r="D188" s="37"/>
      <c r="E188" s="13" t="s">
        <v>1173</v>
      </c>
      <c r="F188" s="13" t="s">
        <v>289</v>
      </c>
      <c r="G188" s="13"/>
      <c r="H188" s="13" t="s">
        <v>723</v>
      </c>
      <c r="I188" s="13">
        <v>0.375</v>
      </c>
      <c r="J188" s="13">
        <v>0.70833333333333337</v>
      </c>
    </row>
    <row r="189" spans="1:10" x14ac:dyDescent="0.25">
      <c r="A189" s="37">
        <v>2342</v>
      </c>
      <c r="B189" s="37" t="s">
        <v>1776</v>
      </c>
      <c r="C189" s="37" t="s">
        <v>1777</v>
      </c>
      <c r="D189" s="37"/>
      <c r="E189" s="13">
        <v>1624</v>
      </c>
      <c r="F189" s="13" t="s">
        <v>1778</v>
      </c>
      <c r="G189" s="13">
        <v>69305803</v>
      </c>
      <c r="H189" s="13" t="s">
        <v>714</v>
      </c>
      <c r="I189" s="13">
        <v>0.33333333333333331</v>
      </c>
      <c r="J189" s="13">
        <v>0.625</v>
      </c>
    </row>
    <row r="190" spans="1:10" x14ac:dyDescent="0.25">
      <c r="A190" s="37">
        <v>2345</v>
      </c>
      <c r="B190" s="37" t="s">
        <v>580</v>
      </c>
      <c r="C190" s="37" t="s">
        <v>1779</v>
      </c>
      <c r="D190" s="37"/>
      <c r="E190" s="13">
        <v>3870</v>
      </c>
      <c r="F190" s="13" t="s">
        <v>579</v>
      </c>
      <c r="G190" s="13"/>
      <c r="H190" s="13" t="s">
        <v>714</v>
      </c>
      <c r="I190" s="13">
        <v>0.33333333333333331</v>
      </c>
      <c r="J190" s="13">
        <v>0.625</v>
      </c>
    </row>
    <row r="191" spans="1:10" x14ac:dyDescent="0.25">
      <c r="A191" s="37">
        <v>2351</v>
      </c>
      <c r="B191" s="37" t="s">
        <v>1780</v>
      </c>
      <c r="C191" s="37" t="s">
        <v>1781</v>
      </c>
      <c r="D191" s="37"/>
      <c r="E191" s="13">
        <v>1359</v>
      </c>
      <c r="F191" s="13" t="s">
        <v>1782</v>
      </c>
      <c r="G191" s="13"/>
      <c r="H191" s="13" t="s">
        <v>714</v>
      </c>
      <c r="I191" s="13">
        <v>0.33333333333333331</v>
      </c>
      <c r="J191" s="13">
        <v>0.625</v>
      </c>
    </row>
    <row r="192" spans="1:10" x14ac:dyDescent="0.25">
      <c r="A192" s="37">
        <v>2374</v>
      </c>
      <c r="B192" s="37" t="s">
        <v>1783</v>
      </c>
      <c r="C192" s="37" t="s">
        <v>1784</v>
      </c>
      <c r="D192" s="37"/>
      <c r="E192" s="13" t="s">
        <v>1143</v>
      </c>
      <c r="F192" s="13" t="s">
        <v>385</v>
      </c>
      <c r="G192" s="13"/>
      <c r="H192" s="13" t="s">
        <v>714</v>
      </c>
      <c r="I192" s="13">
        <v>0.33333333333333331</v>
      </c>
      <c r="J192" s="13">
        <v>0.625</v>
      </c>
    </row>
    <row r="193" spans="1:10" x14ac:dyDescent="0.25">
      <c r="A193" s="37">
        <v>2379</v>
      </c>
      <c r="B193" s="37" t="s">
        <v>1785</v>
      </c>
      <c r="C193" s="37" t="s">
        <v>1786</v>
      </c>
      <c r="D193" s="37"/>
      <c r="E193" s="13" t="s">
        <v>1787</v>
      </c>
      <c r="F193" s="13" t="s">
        <v>233</v>
      </c>
      <c r="G193" s="13"/>
      <c r="H193" s="13" t="s">
        <v>714</v>
      </c>
      <c r="I193" s="13">
        <v>0.33333333333333331</v>
      </c>
      <c r="J193" s="13">
        <v>0.625</v>
      </c>
    </row>
    <row r="194" spans="1:10" x14ac:dyDescent="0.25">
      <c r="A194" s="37">
        <v>2384</v>
      </c>
      <c r="B194" s="37" t="s">
        <v>1788</v>
      </c>
      <c r="C194" s="37" t="s">
        <v>1789</v>
      </c>
      <c r="D194" s="37"/>
      <c r="E194" s="13" t="s">
        <v>1790</v>
      </c>
      <c r="F194" s="13" t="s">
        <v>1791</v>
      </c>
      <c r="G194" s="13"/>
      <c r="H194" s="13" t="s">
        <v>714</v>
      </c>
      <c r="I194" s="13">
        <v>0.33333333333333331</v>
      </c>
      <c r="J194" s="13">
        <v>0.625</v>
      </c>
    </row>
    <row r="195" spans="1:10" x14ac:dyDescent="0.25">
      <c r="A195" s="37">
        <v>2388</v>
      </c>
      <c r="B195" s="37" t="s">
        <v>1792</v>
      </c>
      <c r="C195" s="37" t="s">
        <v>1793</v>
      </c>
      <c r="D195" s="37"/>
      <c r="E195" s="13" t="s">
        <v>1794</v>
      </c>
      <c r="F195" s="13" t="s">
        <v>228</v>
      </c>
      <c r="G195" s="13"/>
      <c r="H195" s="13" t="s">
        <v>714</v>
      </c>
      <c r="I195" s="13">
        <v>0.33333333333333331</v>
      </c>
      <c r="J195" s="13">
        <v>0.625</v>
      </c>
    </row>
    <row r="196" spans="1:10" x14ac:dyDescent="0.25">
      <c r="A196" s="37">
        <v>2389</v>
      </c>
      <c r="B196" s="37" t="s">
        <v>1429</v>
      </c>
      <c r="C196" s="37" t="s">
        <v>1795</v>
      </c>
      <c r="D196" s="37" t="s">
        <v>1796</v>
      </c>
      <c r="E196" s="13" t="s">
        <v>1797</v>
      </c>
      <c r="F196" s="13" t="s">
        <v>228</v>
      </c>
      <c r="G196" s="13"/>
      <c r="H196" s="13" t="s">
        <v>714</v>
      </c>
      <c r="I196" s="13">
        <v>0.33333333333333331</v>
      </c>
      <c r="J196" s="13">
        <v>0.625</v>
      </c>
    </row>
    <row r="197" spans="1:10" x14ac:dyDescent="0.25">
      <c r="A197" s="37">
        <v>2390</v>
      </c>
      <c r="B197" s="37" t="s">
        <v>1798</v>
      </c>
      <c r="C197" s="37" t="s">
        <v>1799</v>
      </c>
      <c r="D197" s="37"/>
      <c r="E197" s="13">
        <v>4631</v>
      </c>
      <c r="F197" s="13" t="s">
        <v>80</v>
      </c>
      <c r="G197" s="13">
        <v>38095000</v>
      </c>
      <c r="H197" s="13" t="s">
        <v>714</v>
      </c>
      <c r="I197" s="13">
        <v>0.33333333333333331</v>
      </c>
      <c r="J197" s="13">
        <v>0.625</v>
      </c>
    </row>
    <row r="198" spans="1:10" x14ac:dyDescent="0.25">
      <c r="A198" s="37">
        <v>2392</v>
      </c>
      <c r="B198" s="37" t="s">
        <v>1800</v>
      </c>
      <c r="C198" s="37" t="s">
        <v>1286</v>
      </c>
      <c r="D198" s="37" t="s">
        <v>1002</v>
      </c>
      <c r="E198" s="13" t="s">
        <v>1287</v>
      </c>
      <c r="F198" s="13" t="s">
        <v>476</v>
      </c>
      <c r="G198" s="13"/>
      <c r="H198" s="13" t="s">
        <v>714</v>
      </c>
      <c r="I198" s="13">
        <v>0.33333333333333331</v>
      </c>
      <c r="J198" s="13">
        <v>0.625</v>
      </c>
    </row>
    <row r="199" spans="1:10" x14ac:dyDescent="0.25">
      <c r="A199" s="37">
        <v>2416</v>
      </c>
      <c r="B199" s="37" t="s">
        <v>1801</v>
      </c>
      <c r="C199" s="37" t="s">
        <v>1802</v>
      </c>
      <c r="D199" s="37"/>
      <c r="E199" s="13">
        <v>2260</v>
      </c>
      <c r="F199" s="13" t="s">
        <v>603</v>
      </c>
      <c r="G199" s="13">
        <v>62944910</v>
      </c>
      <c r="H199" s="13" t="s">
        <v>714</v>
      </c>
      <c r="I199" s="13">
        <v>0.33333333333333331</v>
      </c>
      <c r="J199" s="13">
        <v>0.625</v>
      </c>
    </row>
    <row r="200" spans="1:10" x14ac:dyDescent="0.25">
      <c r="A200" s="37">
        <v>2431</v>
      </c>
      <c r="B200" s="37" t="s">
        <v>1803</v>
      </c>
      <c r="C200" s="37" t="s">
        <v>952</v>
      </c>
      <c r="D200" s="37"/>
      <c r="E200" s="13">
        <v>3050</v>
      </c>
      <c r="F200" s="13" t="s">
        <v>527</v>
      </c>
      <c r="G200" s="13">
        <v>32232500</v>
      </c>
      <c r="H200" s="13" t="s">
        <v>714</v>
      </c>
      <c r="I200" s="13">
        <v>0.33333333333333331</v>
      </c>
      <c r="J200" s="13">
        <v>0.625</v>
      </c>
    </row>
    <row r="201" spans="1:10" x14ac:dyDescent="0.25">
      <c r="A201" s="37">
        <v>2435</v>
      </c>
      <c r="B201" s="37" t="s">
        <v>1804</v>
      </c>
      <c r="C201" s="37" t="s">
        <v>1805</v>
      </c>
      <c r="D201" s="37"/>
      <c r="E201" s="13" t="s">
        <v>1806</v>
      </c>
      <c r="F201" s="13" t="s">
        <v>619</v>
      </c>
      <c r="G201" s="13"/>
      <c r="H201" s="13" t="s">
        <v>714</v>
      </c>
      <c r="I201" s="13">
        <v>0.33333333333333331</v>
      </c>
      <c r="J201" s="13">
        <v>0.625</v>
      </c>
    </row>
    <row r="202" spans="1:10" x14ac:dyDescent="0.25">
      <c r="A202" s="37">
        <v>2441</v>
      </c>
      <c r="B202" s="37" t="s">
        <v>1807</v>
      </c>
      <c r="C202" s="37" t="s">
        <v>1808</v>
      </c>
      <c r="D202" s="37"/>
      <c r="E202" s="13">
        <v>570</v>
      </c>
      <c r="F202" s="13" t="s">
        <v>20</v>
      </c>
      <c r="G202" s="13">
        <v>23121880</v>
      </c>
      <c r="H202" s="13" t="s">
        <v>714</v>
      </c>
      <c r="I202" s="13">
        <v>0.33333333333333331</v>
      </c>
      <c r="J202" s="13">
        <v>0.625</v>
      </c>
    </row>
    <row r="203" spans="1:10" x14ac:dyDescent="0.25">
      <c r="A203" s="37">
        <v>2450</v>
      </c>
      <c r="B203" s="37" t="s">
        <v>1809</v>
      </c>
      <c r="C203" s="37" t="s">
        <v>1810</v>
      </c>
      <c r="D203" s="37"/>
      <c r="E203" s="13" t="s">
        <v>988</v>
      </c>
      <c r="F203" s="13" t="s">
        <v>621</v>
      </c>
      <c r="G203" s="13"/>
      <c r="H203" s="13" t="s">
        <v>723</v>
      </c>
      <c r="I203" s="13">
        <v>0.375</v>
      </c>
      <c r="J203" s="13">
        <v>0.70833333333333337</v>
      </c>
    </row>
    <row r="204" spans="1:10" x14ac:dyDescent="0.25">
      <c r="A204" s="37">
        <v>2463</v>
      </c>
      <c r="B204" s="37" t="s">
        <v>1811</v>
      </c>
      <c r="C204" s="37" t="s">
        <v>823</v>
      </c>
      <c r="D204" s="37"/>
      <c r="E204" s="13">
        <v>2230</v>
      </c>
      <c r="F204" s="13" t="s">
        <v>97</v>
      </c>
      <c r="G204" s="13">
        <v>62833750</v>
      </c>
      <c r="H204" s="13" t="s">
        <v>714</v>
      </c>
      <c r="I204" s="13">
        <v>0.33333333333333331</v>
      </c>
      <c r="J204" s="13">
        <v>0.625</v>
      </c>
    </row>
    <row r="205" spans="1:10" x14ac:dyDescent="0.25">
      <c r="A205" s="37">
        <v>2469</v>
      </c>
      <c r="B205" s="37" t="s">
        <v>1812</v>
      </c>
      <c r="C205" s="37" t="s">
        <v>1813</v>
      </c>
      <c r="D205" s="37" t="s">
        <v>1814</v>
      </c>
      <c r="E205" s="13">
        <v>686</v>
      </c>
      <c r="F205" s="13" t="s">
        <v>20</v>
      </c>
      <c r="G205" s="13">
        <v>23126880</v>
      </c>
      <c r="H205" s="13" t="s">
        <v>723</v>
      </c>
      <c r="I205" s="13">
        <v>0.375</v>
      </c>
      <c r="J205" s="13">
        <v>0.70833333333333337</v>
      </c>
    </row>
    <row r="206" spans="1:10" x14ac:dyDescent="0.25">
      <c r="A206" s="37">
        <v>2488</v>
      </c>
      <c r="B206" s="37" t="s">
        <v>1815</v>
      </c>
      <c r="C206" s="37" t="s">
        <v>1816</v>
      </c>
      <c r="D206" s="37"/>
      <c r="E206" s="13" t="s">
        <v>1817</v>
      </c>
      <c r="F206" s="13" t="s">
        <v>228</v>
      </c>
      <c r="G206" s="13"/>
      <c r="H206" s="13" t="s">
        <v>714</v>
      </c>
      <c r="I206" s="13">
        <v>0.33333333333333331</v>
      </c>
      <c r="J206" s="13">
        <v>0.625</v>
      </c>
    </row>
    <row r="207" spans="1:10" x14ac:dyDescent="0.25">
      <c r="A207" s="37">
        <v>2490</v>
      </c>
      <c r="B207" s="37" t="s">
        <v>1818</v>
      </c>
      <c r="C207" s="37" t="s">
        <v>939</v>
      </c>
      <c r="D207" s="37"/>
      <c r="E207" s="13">
        <v>3748</v>
      </c>
      <c r="F207" s="13" t="s">
        <v>607</v>
      </c>
      <c r="G207" s="13">
        <v>35942553</v>
      </c>
      <c r="H207" s="13" t="s">
        <v>714</v>
      </c>
      <c r="I207" s="13">
        <v>0.33333333333333331</v>
      </c>
      <c r="J207" s="13">
        <v>0.625</v>
      </c>
    </row>
    <row r="208" spans="1:10" x14ac:dyDescent="0.25">
      <c r="A208" s="37">
        <v>2513</v>
      </c>
      <c r="B208" s="37" t="s">
        <v>1819</v>
      </c>
      <c r="C208" s="37" t="s">
        <v>1820</v>
      </c>
      <c r="D208" s="37" t="s">
        <v>1821</v>
      </c>
      <c r="E208" s="13">
        <v>3647</v>
      </c>
      <c r="F208" s="13" t="s">
        <v>1822</v>
      </c>
      <c r="G208" s="13">
        <v>32768039</v>
      </c>
      <c r="H208" s="13" t="s">
        <v>723</v>
      </c>
      <c r="I208" s="13">
        <v>0.375</v>
      </c>
      <c r="J208" s="13">
        <v>0.70833333333333337</v>
      </c>
    </row>
    <row r="209" spans="1:10" x14ac:dyDescent="0.25">
      <c r="A209" s="37">
        <v>2519</v>
      </c>
      <c r="B209" s="37" t="s">
        <v>1823</v>
      </c>
      <c r="C209" s="37" t="s">
        <v>1824</v>
      </c>
      <c r="D209" s="37"/>
      <c r="E209" s="13">
        <v>1353</v>
      </c>
      <c r="F209" s="13" t="s">
        <v>1511</v>
      </c>
      <c r="G209" s="13">
        <v>67508940</v>
      </c>
      <c r="H209" s="13" t="s">
        <v>714</v>
      </c>
      <c r="I209" s="13">
        <v>0.33333333333333331</v>
      </c>
      <c r="J209" s="13">
        <v>0.625</v>
      </c>
    </row>
    <row r="210" spans="1:10" x14ac:dyDescent="0.25">
      <c r="A210" s="37">
        <v>2520</v>
      </c>
      <c r="B210" s="37" t="s">
        <v>1825</v>
      </c>
      <c r="C210" s="37" t="s">
        <v>1826</v>
      </c>
      <c r="D210" s="37"/>
      <c r="E210" s="13" t="s">
        <v>996</v>
      </c>
      <c r="F210" s="13" t="s">
        <v>338</v>
      </c>
      <c r="G210" s="13"/>
      <c r="H210" s="13" t="s">
        <v>723</v>
      </c>
      <c r="I210" s="13">
        <v>0.375</v>
      </c>
      <c r="J210" s="13">
        <v>0.70833333333333337</v>
      </c>
    </row>
    <row r="211" spans="1:10" x14ac:dyDescent="0.25">
      <c r="A211" s="37">
        <v>2524</v>
      </c>
      <c r="B211" s="37" t="s">
        <v>1827</v>
      </c>
      <c r="C211" s="37" t="s">
        <v>1828</v>
      </c>
      <c r="D211" s="37"/>
      <c r="E211" s="13">
        <v>675</v>
      </c>
      <c r="F211" s="13" t="s">
        <v>20</v>
      </c>
      <c r="G211" s="13">
        <v>23142660</v>
      </c>
      <c r="H211" s="13" t="s">
        <v>714</v>
      </c>
      <c r="I211" s="13">
        <v>0.33333333333333331</v>
      </c>
      <c r="J211" s="13">
        <v>0.625</v>
      </c>
    </row>
    <row r="212" spans="1:10" x14ac:dyDescent="0.25">
      <c r="A212" s="37">
        <v>2552</v>
      </c>
      <c r="B212" s="37" t="s">
        <v>1829</v>
      </c>
      <c r="C212" s="37" t="s">
        <v>1311</v>
      </c>
      <c r="D212" s="37"/>
      <c r="E212" s="13" t="s">
        <v>1312</v>
      </c>
      <c r="F212" s="13" t="s">
        <v>627</v>
      </c>
      <c r="G212" s="13"/>
      <c r="H212" s="13" t="s">
        <v>714</v>
      </c>
      <c r="I212" s="13">
        <v>0.33333333333333331</v>
      </c>
      <c r="J212" s="13">
        <v>0.625</v>
      </c>
    </row>
    <row r="213" spans="1:10" x14ac:dyDescent="0.25">
      <c r="A213" s="37">
        <v>2559</v>
      </c>
      <c r="B213" s="37" t="s">
        <v>1830</v>
      </c>
      <c r="C213" s="37" t="s">
        <v>1831</v>
      </c>
      <c r="D213" s="37"/>
      <c r="E213" s="13" t="s">
        <v>1304</v>
      </c>
      <c r="F213" s="13" t="s">
        <v>507</v>
      </c>
      <c r="G213" s="13"/>
      <c r="H213" s="13" t="s">
        <v>714</v>
      </c>
      <c r="I213" s="13">
        <v>0.33333333333333331</v>
      </c>
      <c r="J213" s="13">
        <v>0.625</v>
      </c>
    </row>
    <row r="214" spans="1:10" x14ac:dyDescent="0.25">
      <c r="A214" s="37">
        <v>2571</v>
      </c>
      <c r="B214" s="37" t="s">
        <v>1832</v>
      </c>
      <c r="C214" s="37" t="s">
        <v>1833</v>
      </c>
      <c r="D214" s="37"/>
      <c r="E214" s="13">
        <v>4747</v>
      </c>
      <c r="F214" s="13" t="s">
        <v>176</v>
      </c>
      <c r="G214" s="13">
        <v>95281818</v>
      </c>
      <c r="H214" s="13" t="s">
        <v>714</v>
      </c>
      <c r="I214" s="13">
        <v>0.33333333333333331</v>
      </c>
      <c r="J214" s="13">
        <v>0.625</v>
      </c>
    </row>
    <row r="215" spans="1:10" x14ac:dyDescent="0.25">
      <c r="A215" s="37">
        <v>2591</v>
      </c>
      <c r="B215" s="37" t="s">
        <v>1834</v>
      </c>
      <c r="C215" s="37" t="s">
        <v>1835</v>
      </c>
      <c r="D215" s="37"/>
      <c r="E215" s="13" t="s">
        <v>1346</v>
      </c>
      <c r="F215" s="13" t="s">
        <v>309</v>
      </c>
      <c r="G215" s="13"/>
      <c r="H215" s="13" t="s">
        <v>714</v>
      </c>
      <c r="I215" s="13">
        <v>0.33333333333333331</v>
      </c>
      <c r="J215" s="13">
        <v>0.625</v>
      </c>
    </row>
    <row r="216" spans="1:10" x14ac:dyDescent="0.25">
      <c r="A216" s="37">
        <v>2601</v>
      </c>
      <c r="B216" s="37" t="s">
        <v>1836</v>
      </c>
      <c r="C216" s="37" t="s">
        <v>1837</v>
      </c>
      <c r="D216" s="37"/>
      <c r="E216" s="13">
        <v>2651</v>
      </c>
      <c r="F216" s="13" t="s">
        <v>558</v>
      </c>
      <c r="G216" s="13">
        <v>61224400</v>
      </c>
      <c r="H216" s="13" t="s">
        <v>714</v>
      </c>
      <c r="I216" s="13">
        <v>0.33333333333333331</v>
      </c>
      <c r="J216" s="13">
        <v>0.625</v>
      </c>
    </row>
    <row r="217" spans="1:10" x14ac:dyDescent="0.25">
      <c r="A217" s="37">
        <v>2624</v>
      </c>
      <c r="B217" s="37" t="s">
        <v>1838</v>
      </c>
      <c r="C217" s="37" t="s">
        <v>1251</v>
      </c>
      <c r="D217" s="37"/>
      <c r="E217" s="13" t="s">
        <v>1252</v>
      </c>
      <c r="F217" s="13" t="s">
        <v>648</v>
      </c>
      <c r="G217" s="13"/>
      <c r="H217" s="13" t="s">
        <v>714</v>
      </c>
      <c r="I217" s="13">
        <v>0.33333333333333331</v>
      </c>
      <c r="J217" s="13">
        <v>0.625</v>
      </c>
    </row>
    <row r="218" spans="1:10" x14ac:dyDescent="0.25">
      <c r="A218" s="37">
        <v>2627</v>
      </c>
      <c r="B218" s="37" t="s">
        <v>1839</v>
      </c>
      <c r="C218" s="37" t="s">
        <v>1840</v>
      </c>
      <c r="D218" s="37"/>
      <c r="E218" s="13">
        <v>2836</v>
      </c>
      <c r="F218" s="13" t="s">
        <v>1841</v>
      </c>
      <c r="G218" s="13">
        <v>61021060</v>
      </c>
      <c r="H218" s="13" t="s">
        <v>723</v>
      </c>
      <c r="I218" s="13">
        <v>0.375</v>
      </c>
      <c r="J218" s="13">
        <v>0.70833333333333337</v>
      </c>
    </row>
    <row r="219" spans="1:10" x14ac:dyDescent="0.25">
      <c r="A219" s="37">
        <v>2670</v>
      </c>
      <c r="B219" s="37" t="s">
        <v>1842</v>
      </c>
      <c r="C219" s="37" t="s">
        <v>1843</v>
      </c>
      <c r="D219" s="37"/>
      <c r="E219" s="13">
        <v>3060</v>
      </c>
      <c r="F219" s="13" t="s">
        <v>632</v>
      </c>
      <c r="G219" s="13">
        <v>99523683</v>
      </c>
      <c r="H219" s="13" t="s">
        <v>714</v>
      </c>
      <c r="I219" s="13">
        <v>0.33333333333333331</v>
      </c>
      <c r="J219" s="13">
        <v>0.625</v>
      </c>
    </row>
    <row r="220" spans="1:10" x14ac:dyDescent="0.25">
      <c r="A220" s="37">
        <v>2696</v>
      </c>
      <c r="B220" s="37" t="s">
        <v>1844</v>
      </c>
      <c r="C220" s="37" t="s">
        <v>1845</v>
      </c>
      <c r="D220" s="37" t="s">
        <v>1846</v>
      </c>
      <c r="E220" s="13">
        <v>3470</v>
      </c>
      <c r="F220" s="13" t="s">
        <v>1847</v>
      </c>
      <c r="G220" s="13">
        <v>31281294</v>
      </c>
      <c r="H220" s="13" t="s">
        <v>723</v>
      </c>
      <c r="I220" s="13">
        <v>0.375</v>
      </c>
      <c r="J220" s="13">
        <v>0.70833333333333337</v>
      </c>
    </row>
    <row r="221" spans="1:10" x14ac:dyDescent="0.25">
      <c r="A221" s="37">
        <v>2700</v>
      </c>
      <c r="B221" s="37" t="s">
        <v>1848</v>
      </c>
      <c r="C221" s="37" t="s">
        <v>1849</v>
      </c>
      <c r="D221" s="37"/>
      <c r="E221" s="13" t="s">
        <v>1850</v>
      </c>
      <c r="F221" s="13" t="s">
        <v>41</v>
      </c>
      <c r="G221" s="13"/>
      <c r="H221" s="13" t="s">
        <v>714</v>
      </c>
      <c r="I221" s="13">
        <v>0.33333333333333331</v>
      </c>
      <c r="J221" s="13">
        <v>0.625</v>
      </c>
    </row>
    <row r="222" spans="1:10" x14ac:dyDescent="0.25">
      <c r="A222" s="37">
        <v>2713</v>
      </c>
      <c r="B222" s="37" t="s">
        <v>1851</v>
      </c>
      <c r="C222" s="37" t="s">
        <v>1852</v>
      </c>
      <c r="D222" s="37"/>
      <c r="E222" s="13">
        <v>1434</v>
      </c>
      <c r="F222" s="13" t="s">
        <v>653</v>
      </c>
      <c r="G222" s="13">
        <v>64941821</v>
      </c>
      <c r="H222" s="13" t="s">
        <v>714</v>
      </c>
      <c r="I222" s="13">
        <v>0.33333333333333331</v>
      </c>
      <c r="J222" s="13">
        <v>0.625</v>
      </c>
    </row>
    <row r="223" spans="1:10" x14ac:dyDescent="0.25">
      <c r="A223" s="37">
        <v>2714</v>
      </c>
      <c r="B223" s="37" t="s">
        <v>1853</v>
      </c>
      <c r="C223" s="37" t="s">
        <v>1854</v>
      </c>
      <c r="D223" s="37"/>
      <c r="E223" s="13">
        <v>3035</v>
      </c>
      <c r="F223" s="13" t="s">
        <v>605</v>
      </c>
      <c r="G223" s="13">
        <v>32208090</v>
      </c>
      <c r="H223" s="13" t="s">
        <v>714</v>
      </c>
      <c r="I223" s="13">
        <v>0.33333333333333331</v>
      </c>
      <c r="J223" s="13">
        <v>0.625</v>
      </c>
    </row>
    <row r="224" spans="1:10" x14ac:dyDescent="0.25">
      <c r="A224" s="37">
        <v>2716</v>
      </c>
      <c r="B224" s="37" t="s">
        <v>1855</v>
      </c>
      <c r="C224" s="37" t="s">
        <v>1856</v>
      </c>
      <c r="D224" s="37"/>
      <c r="E224" s="13" t="s">
        <v>1857</v>
      </c>
      <c r="F224" s="13" t="s">
        <v>1858</v>
      </c>
      <c r="G224" s="13"/>
      <c r="H224" s="13" t="s">
        <v>714</v>
      </c>
      <c r="I224" s="13">
        <v>0.33333333333333331</v>
      </c>
      <c r="J224" s="13">
        <v>0.625</v>
      </c>
    </row>
    <row r="225" spans="1:10" x14ac:dyDescent="0.25">
      <c r="A225" s="37">
        <v>2719</v>
      </c>
      <c r="B225" s="37" t="s">
        <v>1859</v>
      </c>
      <c r="C225" s="37" t="s">
        <v>1860</v>
      </c>
      <c r="D225" s="37"/>
      <c r="E225" s="13">
        <v>594</v>
      </c>
      <c r="F225" s="13" t="s">
        <v>20</v>
      </c>
      <c r="G225" s="13">
        <v>22881700</v>
      </c>
      <c r="H225" s="13" t="s">
        <v>714</v>
      </c>
      <c r="I225" s="13">
        <v>0.33333333333333331</v>
      </c>
      <c r="J225" s="13">
        <v>0.625</v>
      </c>
    </row>
    <row r="226" spans="1:10" x14ac:dyDescent="0.25">
      <c r="A226" s="37">
        <v>2720</v>
      </c>
      <c r="B226" s="37" t="s">
        <v>1861</v>
      </c>
      <c r="C226" s="37" t="s">
        <v>1862</v>
      </c>
      <c r="D226" s="37"/>
      <c r="E226" s="13">
        <v>3961</v>
      </c>
      <c r="F226" s="13" t="s">
        <v>1863</v>
      </c>
      <c r="G226" s="13">
        <v>35965520</v>
      </c>
      <c r="H226" s="13" t="s">
        <v>714</v>
      </c>
      <c r="I226" s="13">
        <v>0.33333333333333331</v>
      </c>
      <c r="J226" s="13">
        <v>0.625</v>
      </c>
    </row>
    <row r="227" spans="1:10" x14ac:dyDescent="0.25">
      <c r="A227" s="37">
        <v>2721</v>
      </c>
      <c r="B227" s="37" t="s">
        <v>1864</v>
      </c>
      <c r="C227" s="37" t="s">
        <v>1865</v>
      </c>
      <c r="D227" s="37"/>
      <c r="E227" s="13" t="s">
        <v>1215</v>
      </c>
      <c r="F227" s="13" t="s">
        <v>278</v>
      </c>
      <c r="G227" s="13"/>
      <c r="H227" s="13" t="s">
        <v>714</v>
      </c>
      <c r="I227" s="13">
        <v>0.33333333333333331</v>
      </c>
      <c r="J227" s="13">
        <v>0.625</v>
      </c>
    </row>
    <row r="228" spans="1:10" x14ac:dyDescent="0.25">
      <c r="A228" s="37">
        <v>2722</v>
      </c>
      <c r="B228" s="37" t="s">
        <v>1866</v>
      </c>
      <c r="C228" s="37" t="s">
        <v>1867</v>
      </c>
      <c r="D228" s="37"/>
      <c r="E228" s="13">
        <v>2120</v>
      </c>
      <c r="F228" s="13" t="s">
        <v>400</v>
      </c>
      <c r="G228" s="13">
        <v>62978900</v>
      </c>
      <c r="H228" s="13" t="s">
        <v>723</v>
      </c>
      <c r="I228" s="13">
        <v>0.375</v>
      </c>
      <c r="J228" s="13">
        <v>0.70833333333333337</v>
      </c>
    </row>
    <row r="229" spans="1:10" x14ac:dyDescent="0.25">
      <c r="A229" s="37">
        <v>2738</v>
      </c>
      <c r="B229" s="37" t="s">
        <v>1868</v>
      </c>
      <c r="C229" s="37" t="s">
        <v>1869</v>
      </c>
      <c r="D229" s="37" t="s">
        <v>1044</v>
      </c>
      <c r="E229" s="13" t="s">
        <v>1870</v>
      </c>
      <c r="F229" s="13" t="s">
        <v>371</v>
      </c>
      <c r="G229" s="13"/>
      <c r="H229" s="13" t="s">
        <v>714</v>
      </c>
      <c r="I229" s="13">
        <v>0.33333333333333331</v>
      </c>
      <c r="J229" s="13">
        <v>0.625</v>
      </c>
    </row>
    <row r="230" spans="1:10" x14ac:dyDescent="0.25">
      <c r="A230" s="37">
        <v>2745</v>
      </c>
      <c r="B230" s="37" t="s">
        <v>1871</v>
      </c>
      <c r="C230" s="37" t="s">
        <v>1872</v>
      </c>
      <c r="D230" s="37"/>
      <c r="E230" s="13" t="s">
        <v>1241</v>
      </c>
      <c r="F230" s="13" t="s">
        <v>518</v>
      </c>
      <c r="G230" s="13"/>
      <c r="H230" s="13" t="s">
        <v>723</v>
      </c>
      <c r="I230" s="13">
        <v>0.375</v>
      </c>
      <c r="J230" s="13">
        <v>0.70833333333333337</v>
      </c>
    </row>
    <row r="231" spans="1:10" x14ac:dyDescent="0.25">
      <c r="A231" s="37">
        <v>2770</v>
      </c>
      <c r="B231" s="37" t="s">
        <v>573</v>
      </c>
      <c r="C231" s="37" t="s">
        <v>1034</v>
      </c>
      <c r="D231" s="37"/>
      <c r="E231" s="13">
        <v>4645</v>
      </c>
      <c r="F231" s="13" t="s">
        <v>572</v>
      </c>
      <c r="G231" s="13"/>
      <c r="H231" s="13" t="s">
        <v>714</v>
      </c>
      <c r="I231" s="13">
        <v>0.33333333333333331</v>
      </c>
      <c r="J231" s="13">
        <v>0.625</v>
      </c>
    </row>
    <row r="232" spans="1:10" x14ac:dyDescent="0.25">
      <c r="A232" s="37">
        <v>2778</v>
      </c>
      <c r="B232" s="37" t="s">
        <v>1873</v>
      </c>
      <c r="C232" s="37" t="s">
        <v>1874</v>
      </c>
      <c r="D232" s="37"/>
      <c r="E232" s="13" t="s">
        <v>1875</v>
      </c>
      <c r="F232" s="13" t="s">
        <v>228</v>
      </c>
      <c r="G232" s="13"/>
      <c r="H232" s="13" t="s">
        <v>714</v>
      </c>
      <c r="I232" s="13">
        <v>0.33333333333333331</v>
      </c>
      <c r="J232" s="13">
        <v>0.625</v>
      </c>
    </row>
    <row r="233" spans="1:10" x14ac:dyDescent="0.25">
      <c r="A233" s="37">
        <v>2782</v>
      </c>
      <c r="B233" s="37" t="s">
        <v>1876</v>
      </c>
      <c r="C233" s="37" t="s">
        <v>1877</v>
      </c>
      <c r="D233" s="37"/>
      <c r="E233" s="13" t="s">
        <v>1163</v>
      </c>
      <c r="F233" s="13" t="s">
        <v>350</v>
      </c>
      <c r="G233" s="13"/>
      <c r="H233" s="13" t="s">
        <v>714</v>
      </c>
      <c r="I233" s="13">
        <v>0.33333333333333331</v>
      </c>
      <c r="J233" s="13">
        <v>0.625</v>
      </c>
    </row>
    <row r="234" spans="1:10" x14ac:dyDescent="0.25">
      <c r="A234" s="37">
        <v>2794</v>
      </c>
      <c r="B234" s="37" t="s">
        <v>1878</v>
      </c>
      <c r="C234" s="37" t="s">
        <v>1879</v>
      </c>
      <c r="D234" s="37"/>
      <c r="E234" s="13" t="s">
        <v>1203</v>
      </c>
      <c r="F234" s="13" t="s">
        <v>35</v>
      </c>
      <c r="G234" s="13"/>
      <c r="H234" s="13" t="s">
        <v>723</v>
      </c>
      <c r="I234" s="13">
        <v>0.375</v>
      </c>
      <c r="J234" s="13">
        <v>0.70833333333333337</v>
      </c>
    </row>
    <row r="235" spans="1:10" x14ac:dyDescent="0.25">
      <c r="A235" s="37">
        <v>2795</v>
      </c>
      <c r="B235" s="37" t="s">
        <v>1880</v>
      </c>
      <c r="C235" s="37" t="s">
        <v>1881</v>
      </c>
      <c r="D235" s="37" t="s">
        <v>1882</v>
      </c>
      <c r="E235" s="13" t="s">
        <v>1091</v>
      </c>
      <c r="F235" s="13" t="s">
        <v>369</v>
      </c>
      <c r="G235" s="13"/>
      <c r="H235" s="13" t="s">
        <v>723</v>
      </c>
      <c r="I235" s="13">
        <v>0.375</v>
      </c>
      <c r="J235" s="13">
        <v>0.70833333333333337</v>
      </c>
    </row>
    <row r="236" spans="1:10" x14ac:dyDescent="0.25">
      <c r="A236" s="37">
        <v>2800</v>
      </c>
      <c r="B236" s="37" t="s">
        <v>1883</v>
      </c>
      <c r="C236" s="37" t="s">
        <v>1884</v>
      </c>
      <c r="D236" s="37"/>
      <c r="E236" s="13">
        <v>1176</v>
      </c>
      <c r="F236" s="13" t="s">
        <v>20</v>
      </c>
      <c r="G236" s="13">
        <v>23435250</v>
      </c>
      <c r="H236" s="13" t="s">
        <v>714</v>
      </c>
      <c r="I236" s="13">
        <v>0.33333333333333331</v>
      </c>
      <c r="J236" s="13">
        <v>0.625</v>
      </c>
    </row>
    <row r="237" spans="1:10" x14ac:dyDescent="0.25">
      <c r="A237" s="37">
        <v>2833</v>
      </c>
      <c r="B237" s="37" t="s">
        <v>1885</v>
      </c>
      <c r="C237" s="37" t="s">
        <v>1886</v>
      </c>
      <c r="D237" s="37"/>
      <c r="E237" s="13">
        <v>1440</v>
      </c>
      <c r="F237" s="13" t="s">
        <v>226</v>
      </c>
      <c r="G237" s="13">
        <v>64907780</v>
      </c>
      <c r="H237" s="13" t="s">
        <v>723</v>
      </c>
      <c r="I237" s="13">
        <v>0.375</v>
      </c>
      <c r="J237" s="13">
        <v>0.70833333333333337</v>
      </c>
    </row>
    <row r="238" spans="1:10" x14ac:dyDescent="0.25">
      <c r="A238" s="37">
        <v>2843</v>
      </c>
      <c r="B238" s="37" t="s">
        <v>1887</v>
      </c>
      <c r="C238" s="37" t="s">
        <v>1888</v>
      </c>
      <c r="D238" s="37"/>
      <c r="E238" s="13">
        <v>4621</v>
      </c>
      <c r="F238" s="13" t="s">
        <v>80</v>
      </c>
      <c r="G238" s="13">
        <v>38002850</v>
      </c>
      <c r="H238" s="13" t="s">
        <v>723</v>
      </c>
      <c r="I238" s="13">
        <v>0.375</v>
      </c>
      <c r="J238" s="13">
        <v>0.70833333333333337</v>
      </c>
    </row>
    <row r="239" spans="1:10" x14ac:dyDescent="0.25">
      <c r="A239" s="37">
        <v>2846</v>
      </c>
      <c r="B239" s="37" t="s">
        <v>1889</v>
      </c>
      <c r="C239" s="37" t="s">
        <v>1890</v>
      </c>
      <c r="D239" s="37"/>
      <c r="E239" s="13">
        <v>3188</v>
      </c>
      <c r="F239" s="13" t="s">
        <v>149</v>
      </c>
      <c r="G239" s="13">
        <v>33084460</v>
      </c>
      <c r="H239" s="13" t="s">
        <v>714</v>
      </c>
      <c r="I239" s="13">
        <v>0.33333333333333331</v>
      </c>
      <c r="J239" s="13">
        <v>0.625</v>
      </c>
    </row>
    <row r="240" spans="1:10" x14ac:dyDescent="0.25">
      <c r="A240" s="37">
        <v>2861</v>
      </c>
      <c r="B240" s="37" t="s">
        <v>1891</v>
      </c>
      <c r="C240" s="37" t="s">
        <v>1892</v>
      </c>
      <c r="D240" s="37"/>
      <c r="E240" s="13" t="s">
        <v>1163</v>
      </c>
      <c r="F240" s="13" t="s">
        <v>350</v>
      </c>
      <c r="G240" s="13"/>
      <c r="H240" s="13" t="s">
        <v>723</v>
      </c>
      <c r="I240" s="13">
        <v>0.375</v>
      </c>
      <c r="J240" s="13">
        <v>0.70833333333333337</v>
      </c>
    </row>
    <row r="241" spans="1:10" x14ac:dyDescent="0.25">
      <c r="A241" s="37">
        <v>2862</v>
      </c>
      <c r="B241" s="37" t="s">
        <v>1893</v>
      </c>
      <c r="C241" s="37" t="s">
        <v>1092</v>
      </c>
      <c r="D241" s="37"/>
      <c r="E241" s="13" t="s">
        <v>1093</v>
      </c>
      <c r="F241" s="13" t="s">
        <v>147</v>
      </c>
      <c r="G241" s="13"/>
      <c r="H241" s="13" t="s">
        <v>714</v>
      </c>
      <c r="I241" s="13">
        <v>0.33333333333333331</v>
      </c>
      <c r="J241" s="13">
        <v>0.625</v>
      </c>
    </row>
    <row r="242" spans="1:10" x14ac:dyDescent="0.25">
      <c r="A242" s="37">
        <v>2863</v>
      </c>
      <c r="B242" s="37" t="s">
        <v>1894</v>
      </c>
      <c r="C242" s="37" t="s">
        <v>1895</v>
      </c>
      <c r="D242" s="37" t="s">
        <v>1896</v>
      </c>
      <c r="E242" s="13" t="s">
        <v>1072</v>
      </c>
      <c r="F242" s="13" t="s">
        <v>143</v>
      </c>
      <c r="G242" s="13"/>
      <c r="H242" s="13" t="s">
        <v>714</v>
      </c>
      <c r="I242" s="13">
        <v>0.33333333333333331</v>
      </c>
      <c r="J242" s="13">
        <v>0.625</v>
      </c>
    </row>
    <row r="243" spans="1:10" x14ac:dyDescent="0.25">
      <c r="A243" s="37">
        <v>2870</v>
      </c>
      <c r="B243" s="37" t="s">
        <v>946</v>
      </c>
      <c r="C243" s="37" t="s">
        <v>947</v>
      </c>
      <c r="D243" s="37"/>
      <c r="E243" s="13">
        <v>3850</v>
      </c>
      <c r="F243" s="13" t="s">
        <v>948</v>
      </c>
      <c r="G243" s="13">
        <v>35068100</v>
      </c>
      <c r="H243" s="13" t="s">
        <v>714</v>
      </c>
      <c r="I243" s="13">
        <v>0.33333333333333331</v>
      </c>
      <c r="J243" s="13">
        <v>0.625</v>
      </c>
    </row>
    <row r="244" spans="1:10" x14ac:dyDescent="0.25">
      <c r="A244" s="37">
        <v>2877</v>
      </c>
      <c r="B244" s="37" t="s">
        <v>1897</v>
      </c>
      <c r="C244" s="37" t="s">
        <v>1898</v>
      </c>
      <c r="D244" s="37"/>
      <c r="E244" s="13" t="s">
        <v>1875</v>
      </c>
      <c r="F244" s="13" t="s">
        <v>228</v>
      </c>
      <c r="G244" s="13"/>
      <c r="H244" s="13" t="s">
        <v>714</v>
      </c>
      <c r="I244" s="13">
        <v>0.33333333333333331</v>
      </c>
      <c r="J244" s="13">
        <v>0.625</v>
      </c>
    </row>
    <row r="245" spans="1:10" x14ac:dyDescent="0.25">
      <c r="A245" s="37">
        <v>2904</v>
      </c>
      <c r="B245" s="37" t="s">
        <v>1899</v>
      </c>
      <c r="C245" s="37" t="s">
        <v>1900</v>
      </c>
      <c r="D245" s="37"/>
      <c r="E245" s="13">
        <v>3017</v>
      </c>
      <c r="F245" s="13" t="s">
        <v>605</v>
      </c>
      <c r="G245" s="13">
        <v>32219450</v>
      </c>
      <c r="H245" s="13" t="s">
        <v>723</v>
      </c>
      <c r="I245" s="13">
        <v>0.375</v>
      </c>
      <c r="J245" s="13">
        <v>0.70833333333333337</v>
      </c>
    </row>
    <row r="246" spans="1:10" x14ac:dyDescent="0.25">
      <c r="A246" s="37">
        <v>2905</v>
      </c>
      <c r="B246" s="37" t="s">
        <v>1901</v>
      </c>
      <c r="C246" s="37" t="s">
        <v>1902</v>
      </c>
      <c r="D246" s="37" t="s">
        <v>1903</v>
      </c>
      <c r="E246" s="13">
        <v>2020</v>
      </c>
      <c r="F246" s="13" t="s">
        <v>1904</v>
      </c>
      <c r="G246" s="13">
        <v>64836840</v>
      </c>
      <c r="H246" s="13" t="s">
        <v>723</v>
      </c>
      <c r="I246" s="13">
        <v>0.375</v>
      </c>
      <c r="J246" s="13">
        <v>0.70833333333333337</v>
      </c>
    </row>
    <row r="247" spans="1:10" x14ac:dyDescent="0.25">
      <c r="A247" s="37">
        <v>2913</v>
      </c>
      <c r="B247" s="37" t="s">
        <v>1905</v>
      </c>
      <c r="C247" s="37" t="s">
        <v>807</v>
      </c>
      <c r="D247" s="37"/>
      <c r="E247" s="13">
        <v>1950</v>
      </c>
      <c r="F247" s="13" t="s">
        <v>640</v>
      </c>
      <c r="G247" s="13">
        <v>69859085</v>
      </c>
      <c r="H247" s="13" t="s">
        <v>714</v>
      </c>
      <c r="I247" s="13">
        <v>0.33333333333333331</v>
      </c>
      <c r="J247" s="13">
        <v>0.625</v>
      </c>
    </row>
    <row r="248" spans="1:10" x14ac:dyDescent="0.25">
      <c r="A248" s="37">
        <v>2949</v>
      </c>
      <c r="B248" s="37" t="s">
        <v>1906</v>
      </c>
      <c r="C248" s="37" t="s">
        <v>1907</v>
      </c>
      <c r="D248" s="37"/>
      <c r="E248" s="13">
        <v>2007</v>
      </c>
      <c r="F248" s="13" t="s">
        <v>1908</v>
      </c>
      <c r="G248" s="13">
        <v>64846960</v>
      </c>
      <c r="H248" s="13" t="s">
        <v>714</v>
      </c>
      <c r="I248" s="13">
        <v>0.33333333333333331</v>
      </c>
      <c r="J248" s="13">
        <v>0.625</v>
      </c>
    </row>
    <row r="249" spans="1:10" x14ac:dyDescent="0.25">
      <c r="A249" s="37">
        <v>3160</v>
      </c>
      <c r="B249" s="37" t="s">
        <v>1909</v>
      </c>
      <c r="C249" s="37" t="s">
        <v>1910</v>
      </c>
      <c r="D249" s="37"/>
      <c r="E249" s="13" t="s">
        <v>1911</v>
      </c>
      <c r="F249" s="13" t="s">
        <v>1912</v>
      </c>
      <c r="G249" s="13"/>
      <c r="H249" s="13" t="s">
        <v>714</v>
      </c>
      <c r="I249" s="13">
        <v>0.33333333333333331</v>
      </c>
      <c r="J249" s="13">
        <v>0.625</v>
      </c>
    </row>
    <row r="250" spans="1:10" x14ac:dyDescent="0.25">
      <c r="A250" s="37">
        <v>3202</v>
      </c>
      <c r="B250" s="37" t="s">
        <v>1913</v>
      </c>
      <c r="C250" s="37" t="s">
        <v>1914</v>
      </c>
      <c r="D250" s="37"/>
      <c r="E250" s="13" t="s">
        <v>1120</v>
      </c>
      <c r="F250" s="13" t="s">
        <v>43</v>
      </c>
      <c r="G250" s="13"/>
      <c r="H250" s="13" t="s">
        <v>714</v>
      </c>
      <c r="I250" s="13">
        <v>0.33333333333333331</v>
      </c>
      <c r="J250" s="13">
        <v>0.625</v>
      </c>
    </row>
    <row r="251" spans="1:10" x14ac:dyDescent="0.25">
      <c r="A251" s="37">
        <v>3251</v>
      </c>
      <c r="B251" s="37" t="s">
        <v>170</v>
      </c>
      <c r="C251" s="37" t="s">
        <v>1007</v>
      </c>
      <c r="D251" s="37"/>
      <c r="E251" s="13" t="s">
        <v>1008</v>
      </c>
      <c r="F251" s="13" t="s">
        <v>169</v>
      </c>
      <c r="G251" s="13"/>
      <c r="H251" s="13" t="s">
        <v>714</v>
      </c>
      <c r="I251" s="13">
        <v>0.33333333333333331</v>
      </c>
      <c r="J251" s="13">
        <v>0.625</v>
      </c>
    </row>
    <row r="252" spans="1:10" x14ac:dyDescent="0.25">
      <c r="A252" s="37">
        <v>3269</v>
      </c>
      <c r="B252" s="37" t="s">
        <v>1915</v>
      </c>
      <c r="C252" s="37" t="s">
        <v>1916</v>
      </c>
      <c r="D252" s="37"/>
      <c r="E252" s="13" t="s">
        <v>1120</v>
      </c>
      <c r="F252" s="13" t="s">
        <v>43</v>
      </c>
      <c r="G252" s="13"/>
      <c r="H252" s="13" t="s">
        <v>714</v>
      </c>
      <c r="I252" s="13">
        <v>0.33333333333333331</v>
      </c>
      <c r="J252" s="13">
        <v>0.625</v>
      </c>
    </row>
    <row r="253" spans="1:10" x14ac:dyDescent="0.25">
      <c r="A253" s="37">
        <v>3392</v>
      </c>
      <c r="B253" s="37" t="s">
        <v>1917</v>
      </c>
      <c r="C253" s="37" t="s">
        <v>1918</v>
      </c>
      <c r="D253" s="37"/>
      <c r="E253" s="13">
        <v>2670</v>
      </c>
      <c r="F253" s="13" t="s">
        <v>253</v>
      </c>
      <c r="G253" s="13" t="s">
        <v>1919</v>
      </c>
      <c r="H253" s="13" t="s">
        <v>714</v>
      </c>
      <c r="I253" s="13">
        <v>0.33333333333333331</v>
      </c>
      <c r="J253" s="13">
        <v>0.625</v>
      </c>
    </row>
    <row r="254" spans="1:10" x14ac:dyDescent="0.25">
      <c r="A254" s="37">
        <v>3483</v>
      </c>
      <c r="B254" s="37" t="s">
        <v>1920</v>
      </c>
      <c r="C254" s="37" t="s">
        <v>1921</v>
      </c>
      <c r="D254" s="37"/>
      <c r="E254" s="13">
        <v>954</v>
      </c>
      <c r="F254" s="13" t="s">
        <v>20</v>
      </c>
      <c r="G254" s="13">
        <v>22253472</v>
      </c>
      <c r="H254" s="13" t="s">
        <v>714</v>
      </c>
      <c r="I254" s="13">
        <v>0.33333333333333331</v>
      </c>
      <c r="J254" s="13">
        <v>0.625</v>
      </c>
    </row>
    <row r="255" spans="1:10" x14ac:dyDescent="0.25">
      <c r="A255" s="37">
        <v>3731</v>
      </c>
      <c r="B255" s="37" t="s">
        <v>1922</v>
      </c>
      <c r="C255" s="37" t="s">
        <v>1923</v>
      </c>
      <c r="D255" s="37"/>
      <c r="E255" s="13">
        <v>1430</v>
      </c>
      <c r="F255" s="13" t="s">
        <v>653</v>
      </c>
      <c r="G255" s="13">
        <v>64942565</v>
      </c>
      <c r="H255" s="13" t="s">
        <v>714</v>
      </c>
      <c r="I255" s="13">
        <v>0.33333333333333331</v>
      </c>
      <c r="J255" s="13">
        <v>0.625</v>
      </c>
    </row>
    <row r="256" spans="1:10" x14ac:dyDescent="0.25">
      <c r="A256" s="37">
        <v>4234</v>
      </c>
      <c r="B256" s="37" t="s">
        <v>1924</v>
      </c>
      <c r="C256" s="37" t="s">
        <v>1925</v>
      </c>
      <c r="D256" s="37"/>
      <c r="E256" s="13">
        <v>1348</v>
      </c>
      <c r="F256" s="13" t="s">
        <v>1926</v>
      </c>
      <c r="G256" s="13">
        <v>67152990</v>
      </c>
      <c r="H256" s="13" t="s">
        <v>723</v>
      </c>
      <c r="I256" s="13">
        <v>0.375</v>
      </c>
      <c r="J256" s="13">
        <v>0.70833333333333337</v>
      </c>
    </row>
    <row r="257" spans="1:10" x14ac:dyDescent="0.25">
      <c r="A257" s="37">
        <v>4259</v>
      </c>
      <c r="B257" s="37" t="s">
        <v>1927</v>
      </c>
      <c r="C257" s="37" t="s">
        <v>1928</v>
      </c>
      <c r="D257" s="37"/>
      <c r="E257" s="13">
        <v>4610</v>
      </c>
      <c r="F257" s="13" t="s">
        <v>80</v>
      </c>
      <c r="G257" s="13">
        <v>38079140</v>
      </c>
      <c r="H257" s="13" t="s">
        <v>714</v>
      </c>
      <c r="I257" s="13">
        <v>0.33333333333333331</v>
      </c>
      <c r="J257" s="13">
        <v>0.625</v>
      </c>
    </row>
    <row r="258" spans="1:10" x14ac:dyDescent="0.25">
      <c r="A258" s="37">
        <v>4382</v>
      </c>
      <c r="B258" s="37" t="s">
        <v>1929</v>
      </c>
      <c r="C258" s="37" t="s">
        <v>1930</v>
      </c>
      <c r="D258" s="37"/>
      <c r="E258" s="13">
        <v>2640</v>
      </c>
      <c r="F258" s="13" t="s">
        <v>27</v>
      </c>
      <c r="G258" s="13"/>
      <c r="H258" s="13" t="s">
        <v>714</v>
      </c>
      <c r="I258" s="13">
        <v>0.33333333333333331</v>
      </c>
      <c r="J258" s="13">
        <v>0.625</v>
      </c>
    </row>
    <row r="259" spans="1:10" x14ac:dyDescent="0.25">
      <c r="A259" s="37">
        <v>4424</v>
      </c>
      <c r="B259" s="37" t="s">
        <v>1931</v>
      </c>
      <c r="C259" s="37" t="s">
        <v>1932</v>
      </c>
      <c r="D259" s="37"/>
      <c r="E259" s="13">
        <v>1400</v>
      </c>
      <c r="F259" s="13" t="s">
        <v>650</v>
      </c>
      <c r="G259" s="13">
        <v>64871930</v>
      </c>
      <c r="H259" s="13" t="s">
        <v>714</v>
      </c>
      <c r="I259" s="13">
        <v>0.33333333333333331</v>
      </c>
      <c r="J259" s="13">
        <v>0.625</v>
      </c>
    </row>
    <row r="260" spans="1:10" x14ac:dyDescent="0.25">
      <c r="A260" s="37">
        <v>4440</v>
      </c>
      <c r="B260" s="37" t="s">
        <v>548</v>
      </c>
      <c r="C260" s="37" t="s">
        <v>1037</v>
      </c>
      <c r="D260" s="37"/>
      <c r="E260" s="13">
        <v>4724</v>
      </c>
      <c r="F260" s="13" t="s">
        <v>547</v>
      </c>
      <c r="G260" s="13">
        <v>37961230</v>
      </c>
      <c r="H260" s="13" t="s">
        <v>714</v>
      </c>
      <c r="I260" s="13">
        <v>0.33333333333333331</v>
      </c>
      <c r="J260" s="13">
        <v>0.625</v>
      </c>
    </row>
    <row r="261" spans="1:10" x14ac:dyDescent="0.25">
      <c r="A261" s="37">
        <v>4507</v>
      </c>
      <c r="B261" s="37" t="s">
        <v>1004</v>
      </c>
      <c r="C261" s="37" t="s">
        <v>1933</v>
      </c>
      <c r="D261" s="37"/>
      <c r="E261" s="13">
        <v>1723</v>
      </c>
      <c r="F261" s="13" t="s">
        <v>33</v>
      </c>
      <c r="G261" s="13">
        <v>69108049</v>
      </c>
      <c r="H261" s="13" t="s">
        <v>714</v>
      </c>
      <c r="I261" s="13">
        <v>0.33333333333333331</v>
      </c>
      <c r="J261" s="13">
        <v>0.625</v>
      </c>
    </row>
    <row r="262" spans="1:10" x14ac:dyDescent="0.25">
      <c r="A262" s="37">
        <v>4754</v>
      </c>
      <c r="B262" s="37" t="s">
        <v>1934</v>
      </c>
      <c r="C262" s="37" t="s">
        <v>1935</v>
      </c>
      <c r="D262" s="37"/>
      <c r="E262" s="13" t="s">
        <v>994</v>
      </c>
      <c r="F262" s="13" t="s">
        <v>660</v>
      </c>
      <c r="G262" s="13"/>
      <c r="H262" s="13" t="s">
        <v>723</v>
      </c>
      <c r="I262" s="13">
        <v>0.375</v>
      </c>
      <c r="J262" s="13">
        <v>0.70833333333333337</v>
      </c>
    </row>
    <row r="263" spans="1:10" x14ac:dyDescent="0.25">
      <c r="A263" s="37">
        <v>4788</v>
      </c>
      <c r="B263" s="37" t="s">
        <v>1936</v>
      </c>
      <c r="C263" s="37" t="s">
        <v>1937</v>
      </c>
      <c r="D263" s="37"/>
      <c r="E263" s="13">
        <v>3370</v>
      </c>
      <c r="F263" s="13" t="s">
        <v>1938</v>
      </c>
      <c r="G263" s="13">
        <v>32781880</v>
      </c>
      <c r="H263" s="13" t="s">
        <v>723</v>
      </c>
      <c r="I263" s="13">
        <v>0.375</v>
      </c>
      <c r="J263" s="13">
        <v>0.70833333333333337</v>
      </c>
    </row>
    <row r="264" spans="1:10" x14ac:dyDescent="0.25">
      <c r="A264" s="37">
        <v>5116</v>
      </c>
      <c r="B264" s="37" t="s">
        <v>1939</v>
      </c>
      <c r="C264" s="37" t="s">
        <v>1940</v>
      </c>
      <c r="D264" s="37"/>
      <c r="E264" s="13" t="s">
        <v>1875</v>
      </c>
      <c r="F264" s="13" t="s">
        <v>228</v>
      </c>
      <c r="G264" s="13"/>
      <c r="H264" s="13" t="s">
        <v>714</v>
      </c>
      <c r="I264" s="13">
        <v>0.33333333333333331</v>
      </c>
      <c r="J264" s="13">
        <v>0.625</v>
      </c>
    </row>
    <row r="265" spans="1:10" x14ac:dyDescent="0.25">
      <c r="A265" s="37">
        <v>5165</v>
      </c>
      <c r="B265" s="37" t="s">
        <v>191</v>
      </c>
      <c r="C265" s="37" t="s">
        <v>1184</v>
      </c>
      <c r="D265" s="37"/>
      <c r="E265" s="13" t="s">
        <v>1185</v>
      </c>
      <c r="F265" s="13" t="s">
        <v>190</v>
      </c>
      <c r="G265" s="13"/>
      <c r="H265" s="13" t="s">
        <v>714</v>
      </c>
      <c r="I265" s="13">
        <v>0.33333333333333331</v>
      </c>
      <c r="J265" s="13">
        <v>0.625</v>
      </c>
    </row>
    <row r="266" spans="1:10" x14ac:dyDescent="0.25">
      <c r="A266" s="37">
        <v>5215</v>
      </c>
      <c r="B266" s="37" t="s">
        <v>1941</v>
      </c>
      <c r="C266" s="37" t="s">
        <v>1942</v>
      </c>
      <c r="D266" s="37"/>
      <c r="E266" s="13" t="s">
        <v>1450</v>
      </c>
      <c r="F266" s="13" t="s">
        <v>1451</v>
      </c>
      <c r="G266" s="13"/>
      <c r="H266" s="13" t="s">
        <v>714</v>
      </c>
      <c r="I266" s="13">
        <v>0.33333333333333331</v>
      </c>
      <c r="J266" s="13">
        <v>0.625</v>
      </c>
    </row>
    <row r="267" spans="1:10" x14ac:dyDescent="0.25">
      <c r="A267" s="37">
        <v>5231</v>
      </c>
      <c r="B267" s="37" t="s">
        <v>1943</v>
      </c>
      <c r="C267" s="37" t="s">
        <v>1944</v>
      </c>
      <c r="D267" s="37"/>
      <c r="E267" s="13">
        <v>1900</v>
      </c>
      <c r="F267" s="13" t="s">
        <v>331</v>
      </c>
      <c r="G267" s="13">
        <v>63887820</v>
      </c>
      <c r="H267" s="13" t="s">
        <v>714</v>
      </c>
      <c r="I267" s="13">
        <v>0.33333333333333331</v>
      </c>
      <c r="J267" s="13">
        <v>0.625</v>
      </c>
    </row>
    <row r="268" spans="1:10" x14ac:dyDescent="0.25">
      <c r="A268" s="37">
        <v>5470</v>
      </c>
      <c r="B268" s="37" t="s">
        <v>1945</v>
      </c>
      <c r="C268" s="37" t="s">
        <v>1946</v>
      </c>
      <c r="D268" s="37" t="s">
        <v>1947</v>
      </c>
      <c r="E268" s="13" t="s">
        <v>1340</v>
      </c>
      <c r="F268" s="13" t="s">
        <v>88</v>
      </c>
      <c r="G268" s="13"/>
      <c r="H268" s="13" t="s">
        <v>723</v>
      </c>
      <c r="I268" s="13">
        <v>0.375</v>
      </c>
      <c r="J268" s="13">
        <v>0.70833333333333337</v>
      </c>
    </row>
    <row r="269" spans="1:10" x14ac:dyDescent="0.25">
      <c r="A269" s="37">
        <v>5678</v>
      </c>
      <c r="B269" s="37" t="s">
        <v>1948</v>
      </c>
      <c r="C269" s="37" t="s">
        <v>1949</v>
      </c>
      <c r="D269" s="37"/>
      <c r="E269" s="13">
        <v>1767</v>
      </c>
      <c r="F269" s="13" t="s">
        <v>145</v>
      </c>
      <c r="G269" s="13">
        <v>69211080</v>
      </c>
      <c r="H269" s="13" t="s">
        <v>723</v>
      </c>
      <c r="I269" s="13">
        <v>0.375</v>
      </c>
      <c r="J269" s="13">
        <v>0.70833333333333337</v>
      </c>
    </row>
    <row r="270" spans="1:10" x14ac:dyDescent="0.25">
      <c r="A270" s="37">
        <v>5710</v>
      </c>
      <c r="B270" s="37" t="s">
        <v>1950</v>
      </c>
      <c r="C270" s="37" t="s">
        <v>1951</v>
      </c>
      <c r="D270" s="37" t="s">
        <v>1952</v>
      </c>
      <c r="E270" s="13" t="s">
        <v>1704</v>
      </c>
      <c r="F270" s="13" t="s">
        <v>1705</v>
      </c>
      <c r="G270" s="13"/>
      <c r="H270" s="13" t="s">
        <v>714</v>
      </c>
      <c r="I270" s="13">
        <v>0.33333333333333331</v>
      </c>
      <c r="J270" s="13">
        <v>0.625</v>
      </c>
    </row>
    <row r="271" spans="1:10" x14ac:dyDescent="0.25">
      <c r="A271" s="37">
        <v>5769</v>
      </c>
      <c r="B271" s="37" t="s">
        <v>1953</v>
      </c>
      <c r="C271" s="37" t="s">
        <v>1954</v>
      </c>
      <c r="D271" s="37"/>
      <c r="E271" s="13">
        <v>3300</v>
      </c>
      <c r="F271" s="13" t="s">
        <v>505</v>
      </c>
      <c r="G271" s="13">
        <v>32755800</v>
      </c>
      <c r="H271" s="13" t="s">
        <v>714</v>
      </c>
      <c r="I271" s="13">
        <v>0.33333333333333331</v>
      </c>
      <c r="J271" s="13">
        <v>0.625</v>
      </c>
    </row>
    <row r="272" spans="1:10" x14ac:dyDescent="0.25">
      <c r="A272" s="37">
        <v>5819</v>
      </c>
      <c r="B272" s="37" t="s">
        <v>1955</v>
      </c>
      <c r="C272" s="37" t="s">
        <v>1956</v>
      </c>
      <c r="D272" s="37"/>
      <c r="E272" s="13">
        <v>1653</v>
      </c>
      <c r="F272" s="13" t="s">
        <v>1957</v>
      </c>
      <c r="G272" s="13">
        <v>69352050</v>
      </c>
      <c r="H272" s="13" t="s">
        <v>714</v>
      </c>
      <c r="I272" s="13">
        <v>0.33333333333333331</v>
      </c>
      <c r="J272" s="13">
        <v>0.625</v>
      </c>
    </row>
    <row r="273" spans="1:10" x14ac:dyDescent="0.25">
      <c r="A273" s="37">
        <v>5827</v>
      </c>
      <c r="B273" s="37" t="s">
        <v>1958</v>
      </c>
      <c r="C273" s="37" t="s">
        <v>1959</v>
      </c>
      <c r="D273" s="37"/>
      <c r="E273" s="13">
        <v>3960</v>
      </c>
      <c r="F273" s="13" t="s">
        <v>1863</v>
      </c>
      <c r="G273" s="13">
        <v>35960000</v>
      </c>
      <c r="H273" s="13" t="s">
        <v>714</v>
      </c>
      <c r="I273" s="13">
        <v>0.33333333333333331</v>
      </c>
      <c r="J273" s="13">
        <v>0.625</v>
      </c>
    </row>
    <row r="274" spans="1:10" x14ac:dyDescent="0.25">
      <c r="A274" s="37">
        <v>5892</v>
      </c>
      <c r="B274" s="37" t="s">
        <v>1960</v>
      </c>
      <c r="C274" s="37" t="s">
        <v>1961</v>
      </c>
      <c r="D274" s="37"/>
      <c r="E274" s="13">
        <v>1820</v>
      </c>
      <c r="F274" s="13" t="s">
        <v>126</v>
      </c>
      <c r="G274" s="13"/>
      <c r="H274" s="13" t="s">
        <v>714</v>
      </c>
      <c r="I274" s="13">
        <v>0.33333333333333331</v>
      </c>
      <c r="J274" s="13">
        <v>0.625</v>
      </c>
    </row>
    <row r="275" spans="1:10" x14ac:dyDescent="0.25">
      <c r="A275" s="37">
        <v>5942</v>
      </c>
      <c r="B275" s="37" t="s">
        <v>1962</v>
      </c>
      <c r="C275" s="37" t="s">
        <v>1963</v>
      </c>
      <c r="D275" s="37" t="s">
        <v>1964</v>
      </c>
      <c r="E275" s="13">
        <v>1474</v>
      </c>
      <c r="F275" s="13" t="s">
        <v>324</v>
      </c>
      <c r="G275" s="13">
        <v>67960338</v>
      </c>
      <c r="H275" s="13" t="s">
        <v>723</v>
      </c>
      <c r="I275" s="13">
        <v>0.375</v>
      </c>
      <c r="J275" s="13">
        <v>0.70833333333333337</v>
      </c>
    </row>
    <row r="276" spans="1:10" x14ac:dyDescent="0.25">
      <c r="A276" s="37">
        <v>5991</v>
      </c>
      <c r="B276" s="37" t="s">
        <v>1965</v>
      </c>
      <c r="C276" s="37" t="s">
        <v>934</v>
      </c>
      <c r="D276" s="37" t="s">
        <v>1966</v>
      </c>
      <c r="E276" s="13">
        <v>3710</v>
      </c>
      <c r="F276" s="13" t="s">
        <v>63</v>
      </c>
      <c r="G276" s="13">
        <v>35915400</v>
      </c>
      <c r="H276" s="13" t="s">
        <v>723</v>
      </c>
      <c r="I276" s="13">
        <v>0.375</v>
      </c>
      <c r="J276" s="13">
        <v>0.70833333333333337</v>
      </c>
    </row>
    <row r="277" spans="1:10" x14ac:dyDescent="0.25">
      <c r="A277" s="37">
        <v>6270</v>
      </c>
      <c r="B277" s="37" t="s">
        <v>1967</v>
      </c>
      <c r="C277" s="37" t="s">
        <v>1968</v>
      </c>
      <c r="D277" s="37"/>
      <c r="E277" s="13">
        <v>3126</v>
      </c>
      <c r="F277" s="13" t="s">
        <v>24</v>
      </c>
      <c r="G277" s="13">
        <v>33349880</v>
      </c>
      <c r="H277" s="13" t="s">
        <v>723</v>
      </c>
      <c r="I277" s="13">
        <v>0.375</v>
      </c>
      <c r="J277" s="13">
        <v>0.70833333333333337</v>
      </c>
    </row>
    <row r="278" spans="1:10" x14ac:dyDescent="0.25">
      <c r="A278" s="37">
        <v>6296</v>
      </c>
      <c r="B278" s="37" t="s">
        <v>227</v>
      </c>
      <c r="C278" s="37" t="s">
        <v>765</v>
      </c>
      <c r="D278" s="37"/>
      <c r="E278" s="13">
        <v>1443</v>
      </c>
      <c r="F278" s="13" t="s">
        <v>766</v>
      </c>
      <c r="G278" s="13">
        <v>64906262</v>
      </c>
      <c r="H278" s="13" t="s">
        <v>714</v>
      </c>
      <c r="I278" s="13">
        <v>0.33333333333333331</v>
      </c>
      <c r="J278" s="13">
        <v>0.625</v>
      </c>
    </row>
    <row r="279" spans="1:10" x14ac:dyDescent="0.25">
      <c r="A279" s="37">
        <v>6338</v>
      </c>
      <c r="B279" s="37" t="s">
        <v>1969</v>
      </c>
      <c r="C279" s="37" t="s">
        <v>1970</v>
      </c>
      <c r="D279" s="37"/>
      <c r="E279" s="13" t="s">
        <v>1072</v>
      </c>
      <c r="F279" s="13" t="s">
        <v>143</v>
      </c>
      <c r="G279" s="13"/>
      <c r="H279" s="13" t="s">
        <v>714</v>
      </c>
      <c r="I279" s="13">
        <v>0.33333333333333331</v>
      </c>
      <c r="J279" s="13">
        <v>0.625</v>
      </c>
    </row>
    <row r="280" spans="1:10" x14ac:dyDescent="0.25">
      <c r="A280" s="37">
        <v>6650</v>
      </c>
      <c r="B280" s="37" t="s">
        <v>1971</v>
      </c>
      <c r="C280" s="37" t="s">
        <v>1773</v>
      </c>
      <c r="D280" s="37"/>
      <c r="E280" s="13">
        <v>679</v>
      </c>
      <c r="F280" s="13" t="s">
        <v>20</v>
      </c>
      <c r="G280" s="13">
        <v>22762780</v>
      </c>
      <c r="H280" s="13" t="s">
        <v>723</v>
      </c>
      <c r="I280" s="13">
        <v>0.375</v>
      </c>
      <c r="J280" s="13">
        <v>0.70833333333333337</v>
      </c>
    </row>
    <row r="281" spans="1:10" x14ac:dyDescent="0.25">
      <c r="A281" s="37">
        <v>6684</v>
      </c>
      <c r="B281" s="37" t="s">
        <v>1972</v>
      </c>
      <c r="C281" s="37" t="s">
        <v>1973</v>
      </c>
      <c r="D281" s="37"/>
      <c r="E281" s="13" t="s">
        <v>1024</v>
      </c>
      <c r="F281" s="13" t="s">
        <v>562</v>
      </c>
      <c r="G281" s="13"/>
      <c r="H281" s="13" t="s">
        <v>714</v>
      </c>
      <c r="I281" s="13">
        <v>0.33333333333333331</v>
      </c>
      <c r="J281" s="13">
        <v>0.625</v>
      </c>
    </row>
    <row r="282" spans="1:10" x14ac:dyDescent="0.25">
      <c r="A282" s="37">
        <v>6700</v>
      </c>
      <c r="B282" s="37" t="s">
        <v>1974</v>
      </c>
      <c r="C282" s="37" t="s">
        <v>1975</v>
      </c>
      <c r="D282" s="37"/>
      <c r="E282" s="13">
        <v>354</v>
      </c>
      <c r="F282" s="13" t="s">
        <v>20</v>
      </c>
      <c r="G282" s="13">
        <v>23333580</v>
      </c>
      <c r="H282" s="13" t="s">
        <v>714</v>
      </c>
      <c r="I282" s="13">
        <v>0.33333333333333331</v>
      </c>
      <c r="J282" s="13">
        <v>0.625</v>
      </c>
    </row>
    <row r="283" spans="1:10" x14ac:dyDescent="0.25">
      <c r="A283" s="37">
        <v>6874</v>
      </c>
      <c r="B283" s="37" t="s">
        <v>229</v>
      </c>
      <c r="C283" s="37" t="s">
        <v>1059</v>
      </c>
      <c r="D283" s="37"/>
      <c r="E283" s="13" t="s">
        <v>1060</v>
      </c>
      <c r="F283" s="13" t="s">
        <v>228</v>
      </c>
      <c r="G283" s="13"/>
      <c r="H283" s="13" t="s">
        <v>723</v>
      </c>
      <c r="I283" s="13">
        <v>0.375</v>
      </c>
      <c r="J283" s="13">
        <v>0.70833333333333337</v>
      </c>
    </row>
    <row r="284" spans="1:10" x14ac:dyDescent="0.25">
      <c r="A284" s="37">
        <v>7062</v>
      </c>
      <c r="B284" s="37" t="s">
        <v>232</v>
      </c>
      <c r="C284" s="37" t="s">
        <v>1313</v>
      </c>
      <c r="D284" s="37"/>
      <c r="E284" s="13" t="s">
        <v>1314</v>
      </c>
      <c r="F284" s="13" t="s">
        <v>231</v>
      </c>
      <c r="G284" s="13"/>
      <c r="H284" s="13" t="s">
        <v>714</v>
      </c>
      <c r="I284" s="13">
        <v>0.33333333333333331</v>
      </c>
      <c r="J284" s="13">
        <v>0.625</v>
      </c>
    </row>
    <row r="285" spans="1:10" x14ac:dyDescent="0.25">
      <c r="A285" s="37">
        <v>7161</v>
      </c>
      <c r="B285" s="37" t="s">
        <v>1976</v>
      </c>
      <c r="C285" s="37" t="s">
        <v>1977</v>
      </c>
      <c r="D285" s="37"/>
      <c r="E285" s="13" t="s">
        <v>1978</v>
      </c>
      <c r="F285" s="13" t="s">
        <v>660</v>
      </c>
      <c r="G285" s="13"/>
      <c r="H285" s="13" t="s">
        <v>714</v>
      </c>
      <c r="I285" s="13">
        <v>0.33333333333333331</v>
      </c>
      <c r="J285" s="13">
        <v>0.625</v>
      </c>
    </row>
    <row r="286" spans="1:10" x14ac:dyDescent="0.25">
      <c r="A286" s="37">
        <v>7427</v>
      </c>
      <c r="B286" s="37" t="s">
        <v>1979</v>
      </c>
      <c r="C286" s="37" t="s">
        <v>1980</v>
      </c>
      <c r="D286" s="37"/>
      <c r="E286" s="13" t="s">
        <v>1981</v>
      </c>
      <c r="F286" s="13" t="s">
        <v>1982</v>
      </c>
      <c r="G286" s="13"/>
      <c r="H286" s="13" t="s">
        <v>723</v>
      </c>
      <c r="I286" s="13">
        <v>0.375</v>
      </c>
      <c r="J286" s="13">
        <v>0.70833333333333337</v>
      </c>
    </row>
    <row r="287" spans="1:10" x14ac:dyDescent="0.25">
      <c r="A287" s="37">
        <v>7443</v>
      </c>
      <c r="B287" s="37" t="s">
        <v>1234</v>
      </c>
      <c r="C287" s="37" t="s">
        <v>1235</v>
      </c>
      <c r="D287" s="37"/>
      <c r="E287" s="13" t="s">
        <v>1236</v>
      </c>
      <c r="F287" s="13" t="s">
        <v>25</v>
      </c>
      <c r="G287" s="13"/>
      <c r="H287" s="13" t="s">
        <v>714</v>
      </c>
      <c r="I287" s="13">
        <v>0.33333333333333331</v>
      </c>
      <c r="J287" s="13">
        <v>0.625</v>
      </c>
    </row>
    <row r="288" spans="1:10" x14ac:dyDescent="0.25">
      <c r="A288" s="37">
        <v>7492</v>
      </c>
      <c r="B288" s="37" t="s">
        <v>1983</v>
      </c>
      <c r="C288" s="37" t="s">
        <v>1984</v>
      </c>
      <c r="D288" s="37"/>
      <c r="E288" s="13">
        <v>191</v>
      </c>
      <c r="F288" s="13" t="s">
        <v>20</v>
      </c>
      <c r="G288" s="13">
        <v>22860312</v>
      </c>
      <c r="H288" s="13" t="s">
        <v>714</v>
      </c>
      <c r="I288" s="13">
        <v>0.33333333333333331</v>
      </c>
      <c r="J288" s="13">
        <v>0.625</v>
      </c>
    </row>
    <row r="289" spans="1:10" x14ac:dyDescent="0.25">
      <c r="A289" s="37">
        <v>7534</v>
      </c>
      <c r="B289" s="37" t="s">
        <v>1985</v>
      </c>
      <c r="C289" s="37" t="s">
        <v>1986</v>
      </c>
      <c r="D289" s="37"/>
      <c r="E289" s="13">
        <v>2380</v>
      </c>
      <c r="F289" s="13" t="s">
        <v>132</v>
      </c>
      <c r="G289" s="13">
        <v>62334940</v>
      </c>
      <c r="H289" s="13" t="s">
        <v>723</v>
      </c>
      <c r="I289" s="13">
        <v>0.375</v>
      </c>
      <c r="J289" s="13">
        <v>0.70833333333333337</v>
      </c>
    </row>
    <row r="290" spans="1:10" x14ac:dyDescent="0.25">
      <c r="A290" s="37">
        <v>7559</v>
      </c>
      <c r="B290" s="37" t="s">
        <v>1987</v>
      </c>
      <c r="C290" s="37" t="s">
        <v>1988</v>
      </c>
      <c r="D290" s="37" t="s">
        <v>1989</v>
      </c>
      <c r="E290" s="13">
        <v>2010</v>
      </c>
      <c r="F290" s="13" t="s">
        <v>1990</v>
      </c>
      <c r="G290" s="13">
        <v>64845600</v>
      </c>
      <c r="H290" s="13" t="s">
        <v>723</v>
      </c>
      <c r="I290" s="13">
        <v>0.375</v>
      </c>
      <c r="J290" s="13">
        <v>0.70833333333333337</v>
      </c>
    </row>
    <row r="291" spans="1:10" x14ac:dyDescent="0.25">
      <c r="A291" s="37">
        <v>7591</v>
      </c>
      <c r="B291" s="37" t="s">
        <v>1991</v>
      </c>
      <c r="C291" s="37" t="s">
        <v>1992</v>
      </c>
      <c r="D291" s="37"/>
      <c r="E291" s="13" t="s">
        <v>1993</v>
      </c>
      <c r="F291" s="13" t="s">
        <v>228</v>
      </c>
      <c r="G291" s="13"/>
      <c r="H291" s="13" t="s">
        <v>723</v>
      </c>
      <c r="I291" s="13">
        <v>0.375</v>
      </c>
      <c r="J291" s="13">
        <v>0.70833333333333337</v>
      </c>
    </row>
    <row r="292" spans="1:10" x14ac:dyDescent="0.25">
      <c r="A292" s="37">
        <v>7633</v>
      </c>
      <c r="B292" s="37" t="s">
        <v>1994</v>
      </c>
      <c r="C292" s="37" t="s">
        <v>1995</v>
      </c>
      <c r="D292" s="37"/>
      <c r="E292" s="13">
        <v>4876</v>
      </c>
      <c r="F292" s="13" t="s">
        <v>412</v>
      </c>
      <c r="G292" s="13">
        <v>37090800</v>
      </c>
      <c r="H292" s="13" t="s">
        <v>714</v>
      </c>
      <c r="I292" s="13">
        <v>0.33333333333333331</v>
      </c>
      <c r="J292" s="13">
        <v>0.625</v>
      </c>
    </row>
    <row r="293" spans="1:10" x14ac:dyDescent="0.25">
      <c r="A293" s="37">
        <v>7690</v>
      </c>
      <c r="B293" s="37" t="s">
        <v>1996</v>
      </c>
      <c r="C293" s="37" t="s">
        <v>1997</v>
      </c>
      <c r="D293" s="37" t="s">
        <v>1998</v>
      </c>
      <c r="E293" s="13">
        <v>594</v>
      </c>
      <c r="F293" s="13" t="s">
        <v>20</v>
      </c>
      <c r="G293" s="13">
        <v>22801270</v>
      </c>
      <c r="H293" s="13" t="s">
        <v>723</v>
      </c>
      <c r="I293" s="13">
        <v>0.375</v>
      </c>
      <c r="J293" s="13">
        <v>0.70833333333333337</v>
      </c>
    </row>
    <row r="294" spans="1:10" x14ac:dyDescent="0.25">
      <c r="A294" s="37">
        <v>7930</v>
      </c>
      <c r="B294" s="37" t="s">
        <v>254</v>
      </c>
      <c r="C294" s="37" t="s">
        <v>857</v>
      </c>
      <c r="D294" s="37"/>
      <c r="E294" s="13">
        <v>2670</v>
      </c>
      <c r="F294" s="13" t="s">
        <v>253</v>
      </c>
      <c r="G294" s="13">
        <v>61700900</v>
      </c>
      <c r="H294" s="13" t="s">
        <v>714</v>
      </c>
      <c r="I294" s="13">
        <v>0.33333333333333331</v>
      </c>
      <c r="J294" s="13">
        <v>0.625</v>
      </c>
    </row>
    <row r="295" spans="1:10" x14ac:dyDescent="0.25">
      <c r="A295" s="37">
        <v>7948</v>
      </c>
      <c r="B295" s="37" t="s">
        <v>1999</v>
      </c>
      <c r="C295" s="37" t="s">
        <v>2000</v>
      </c>
      <c r="D295" s="37"/>
      <c r="E295" s="13" t="s">
        <v>2001</v>
      </c>
      <c r="F295" s="13" t="s">
        <v>233</v>
      </c>
      <c r="G295" s="13"/>
      <c r="H295" s="13" t="s">
        <v>714</v>
      </c>
      <c r="I295" s="13">
        <v>0.33333333333333331</v>
      </c>
      <c r="J295" s="13">
        <v>0.625</v>
      </c>
    </row>
    <row r="296" spans="1:10" x14ac:dyDescent="0.25">
      <c r="A296" s="37">
        <v>7963</v>
      </c>
      <c r="B296" s="37" t="s">
        <v>524</v>
      </c>
      <c r="C296" s="37" t="s">
        <v>1117</v>
      </c>
      <c r="D296" s="37"/>
      <c r="E296" s="13" t="s">
        <v>1118</v>
      </c>
      <c r="F296" s="13" t="s">
        <v>523</v>
      </c>
      <c r="G296" s="13"/>
      <c r="H296" s="13" t="s">
        <v>714</v>
      </c>
      <c r="I296" s="13">
        <v>0.33333333333333331</v>
      </c>
      <c r="J296" s="13">
        <v>0.625</v>
      </c>
    </row>
    <row r="297" spans="1:10" x14ac:dyDescent="0.25">
      <c r="A297" s="37">
        <v>7971</v>
      </c>
      <c r="B297" s="37" t="s">
        <v>2002</v>
      </c>
      <c r="C297" s="37" t="s">
        <v>2003</v>
      </c>
      <c r="D297" s="37" t="s">
        <v>2004</v>
      </c>
      <c r="E297" s="13" t="s">
        <v>2005</v>
      </c>
      <c r="F297" s="13" t="s">
        <v>2006</v>
      </c>
      <c r="G297" s="13"/>
      <c r="H297" s="13" t="s">
        <v>723</v>
      </c>
      <c r="I297" s="13">
        <v>0.375</v>
      </c>
      <c r="J297" s="13">
        <v>0.70833333333333337</v>
      </c>
    </row>
    <row r="298" spans="1:10" x14ac:dyDescent="0.25">
      <c r="A298" s="37">
        <v>8318</v>
      </c>
      <c r="B298" s="37" t="s">
        <v>321</v>
      </c>
      <c r="C298" s="37" t="s">
        <v>883</v>
      </c>
      <c r="D298" s="37"/>
      <c r="E298" s="13">
        <v>3070</v>
      </c>
      <c r="F298" s="13" t="s">
        <v>884</v>
      </c>
      <c r="G298" s="13">
        <v>33787000</v>
      </c>
      <c r="H298" s="13" t="s">
        <v>714</v>
      </c>
      <c r="I298" s="13">
        <v>0.33333333333333331</v>
      </c>
      <c r="J298" s="13">
        <v>0.625</v>
      </c>
    </row>
    <row r="299" spans="1:10" x14ac:dyDescent="0.25">
      <c r="A299" s="37">
        <v>8425</v>
      </c>
      <c r="B299" s="37" t="s">
        <v>1429</v>
      </c>
      <c r="C299" s="37" t="s">
        <v>1061</v>
      </c>
      <c r="D299" s="37" t="s">
        <v>1062</v>
      </c>
      <c r="E299" s="13" t="s">
        <v>1063</v>
      </c>
      <c r="F299" s="13" t="s">
        <v>228</v>
      </c>
      <c r="G299" s="13"/>
      <c r="H299" s="13" t="s">
        <v>714</v>
      </c>
      <c r="I299" s="13">
        <v>0.33333333333333331</v>
      </c>
      <c r="J299" s="13">
        <v>0.625</v>
      </c>
    </row>
    <row r="300" spans="1:10" x14ac:dyDescent="0.25">
      <c r="A300" s="37">
        <v>8730</v>
      </c>
      <c r="B300" s="37" t="s">
        <v>2007</v>
      </c>
      <c r="C300" s="37" t="s">
        <v>2008</v>
      </c>
      <c r="D300" s="37"/>
      <c r="E300" s="13">
        <v>3475</v>
      </c>
      <c r="F300" s="13" t="s">
        <v>2009</v>
      </c>
      <c r="G300" s="13">
        <v>32792500</v>
      </c>
      <c r="H300" s="13" t="s">
        <v>714</v>
      </c>
      <c r="I300" s="13">
        <v>0.33333333333333331</v>
      </c>
      <c r="J300" s="13">
        <v>0.625</v>
      </c>
    </row>
    <row r="301" spans="1:10" x14ac:dyDescent="0.25">
      <c r="A301" s="37">
        <v>8763</v>
      </c>
      <c r="B301" s="37" t="s">
        <v>317</v>
      </c>
      <c r="C301" s="37" t="s">
        <v>778</v>
      </c>
      <c r="D301" s="37"/>
      <c r="E301" s="13">
        <v>1540</v>
      </c>
      <c r="F301" s="13" t="s">
        <v>316</v>
      </c>
      <c r="G301" s="13"/>
      <c r="H301" s="13" t="s">
        <v>714</v>
      </c>
      <c r="I301" s="13">
        <v>0.33333333333333331</v>
      </c>
      <c r="J301" s="13">
        <v>0.625</v>
      </c>
    </row>
    <row r="302" spans="1:10" x14ac:dyDescent="0.25">
      <c r="A302" s="37">
        <v>8854</v>
      </c>
      <c r="B302" s="37" t="s">
        <v>2010</v>
      </c>
      <c r="C302" s="37" t="s">
        <v>2011</v>
      </c>
      <c r="D302" s="37"/>
      <c r="E302" s="13" t="s">
        <v>2012</v>
      </c>
      <c r="F302" s="13" t="s">
        <v>228</v>
      </c>
      <c r="G302" s="13"/>
      <c r="H302" s="13" t="s">
        <v>714</v>
      </c>
      <c r="I302" s="13">
        <v>0.33333333333333331</v>
      </c>
      <c r="J302" s="13">
        <v>0.625</v>
      </c>
    </row>
    <row r="303" spans="1:10" x14ac:dyDescent="0.25">
      <c r="A303" s="37">
        <v>8938</v>
      </c>
      <c r="B303" s="37" t="s">
        <v>319</v>
      </c>
      <c r="C303" s="37" t="s">
        <v>951</v>
      </c>
      <c r="D303" s="37"/>
      <c r="E303" s="13">
        <v>3890</v>
      </c>
      <c r="F303" s="13" t="s">
        <v>318</v>
      </c>
      <c r="G303" s="13">
        <v>35062500</v>
      </c>
      <c r="H303" s="13" t="s">
        <v>714</v>
      </c>
      <c r="I303" s="13">
        <v>0.33333333333333331</v>
      </c>
      <c r="J303" s="13">
        <v>0.625</v>
      </c>
    </row>
    <row r="304" spans="1:10" x14ac:dyDescent="0.25">
      <c r="A304" s="37">
        <v>8979</v>
      </c>
      <c r="B304" s="37" t="s">
        <v>298</v>
      </c>
      <c r="C304" s="37" t="s">
        <v>878</v>
      </c>
      <c r="D304" s="37"/>
      <c r="E304" s="13">
        <v>2966</v>
      </c>
      <c r="F304" s="13" t="s">
        <v>297</v>
      </c>
      <c r="G304" s="13">
        <v>61344790</v>
      </c>
      <c r="H304" s="13" t="s">
        <v>714</v>
      </c>
      <c r="I304" s="13">
        <v>0.33333333333333331</v>
      </c>
      <c r="J304" s="13">
        <v>0.625</v>
      </c>
    </row>
    <row r="305" spans="1:10" x14ac:dyDescent="0.25">
      <c r="A305" s="37">
        <v>9126</v>
      </c>
      <c r="B305" s="37" t="s">
        <v>515</v>
      </c>
      <c r="C305" s="37" t="s">
        <v>943</v>
      </c>
      <c r="D305" s="37"/>
      <c r="E305" s="13">
        <v>3810</v>
      </c>
      <c r="F305" s="13" t="s">
        <v>514</v>
      </c>
      <c r="G305" s="13">
        <v>35957100</v>
      </c>
      <c r="H305" s="13" t="s">
        <v>714</v>
      </c>
      <c r="I305" s="13">
        <v>0.33333333333333331</v>
      </c>
      <c r="J305" s="13">
        <v>0.625</v>
      </c>
    </row>
    <row r="306" spans="1:10" x14ac:dyDescent="0.25">
      <c r="A306" s="37">
        <v>9449</v>
      </c>
      <c r="B306" s="37" t="s">
        <v>2013</v>
      </c>
      <c r="C306" s="37" t="s">
        <v>2014</v>
      </c>
      <c r="D306" s="37"/>
      <c r="E306" s="13" t="s">
        <v>2015</v>
      </c>
      <c r="F306" s="13" t="s">
        <v>41</v>
      </c>
      <c r="G306" s="13"/>
      <c r="H306" s="13" t="s">
        <v>714</v>
      </c>
      <c r="I306" s="13">
        <v>0.33333333333333331</v>
      </c>
      <c r="J306" s="13">
        <v>0.625</v>
      </c>
    </row>
    <row r="307" spans="1:10" x14ac:dyDescent="0.25">
      <c r="A307" s="37">
        <v>9597</v>
      </c>
      <c r="B307" s="37" t="s">
        <v>2016</v>
      </c>
      <c r="C307" s="37" t="s">
        <v>2017</v>
      </c>
      <c r="D307" s="37"/>
      <c r="E307" s="13" t="s">
        <v>2018</v>
      </c>
      <c r="F307" s="13" t="s">
        <v>228</v>
      </c>
      <c r="G307" s="13"/>
      <c r="H307" s="13" t="s">
        <v>714</v>
      </c>
      <c r="I307" s="13">
        <v>0.33333333333333331</v>
      </c>
      <c r="J307" s="13">
        <v>0.625</v>
      </c>
    </row>
    <row r="308" spans="1:10" x14ac:dyDescent="0.25">
      <c r="A308" s="37">
        <v>9688</v>
      </c>
      <c r="B308" s="37" t="s">
        <v>2019</v>
      </c>
      <c r="C308" s="37" t="s">
        <v>958</v>
      </c>
      <c r="D308" s="37"/>
      <c r="E308" s="13" t="s">
        <v>957</v>
      </c>
      <c r="F308" s="13" t="s">
        <v>619</v>
      </c>
      <c r="G308" s="13"/>
      <c r="H308" s="13" t="s">
        <v>723</v>
      </c>
      <c r="I308" s="13">
        <v>0.375</v>
      </c>
      <c r="J308" s="13">
        <v>0.70833333333333337</v>
      </c>
    </row>
    <row r="309" spans="1:10" x14ac:dyDescent="0.25">
      <c r="A309" s="37">
        <v>9886</v>
      </c>
      <c r="B309" s="37" t="s">
        <v>2020</v>
      </c>
      <c r="C309" s="37" t="s">
        <v>2021</v>
      </c>
      <c r="D309" s="37"/>
      <c r="E309" s="13">
        <v>4818</v>
      </c>
      <c r="F309" s="13" t="s">
        <v>2022</v>
      </c>
      <c r="G309" s="13">
        <v>37058350</v>
      </c>
      <c r="H309" s="13" t="s">
        <v>714</v>
      </c>
      <c r="I309" s="13">
        <v>0.33333333333333331</v>
      </c>
      <c r="J309" s="13">
        <v>0.625</v>
      </c>
    </row>
    <row r="310" spans="1:10" x14ac:dyDescent="0.25">
      <c r="A310" s="37">
        <v>9985</v>
      </c>
      <c r="B310" s="37" t="s">
        <v>2023</v>
      </c>
      <c r="C310" s="37" t="s">
        <v>2024</v>
      </c>
      <c r="D310" s="37"/>
      <c r="E310" s="13">
        <v>1526</v>
      </c>
      <c r="F310" s="13" t="s">
        <v>128</v>
      </c>
      <c r="G310" s="13"/>
      <c r="H310" s="13" t="s">
        <v>714</v>
      </c>
      <c r="I310" s="13">
        <v>0.33333333333333331</v>
      </c>
      <c r="J310" s="13">
        <v>0.625</v>
      </c>
    </row>
    <row r="311" spans="1:10" x14ac:dyDescent="0.25">
      <c r="A311" s="37">
        <v>10033</v>
      </c>
      <c r="B311" s="37" t="s">
        <v>2025</v>
      </c>
      <c r="C311" s="37" t="s">
        <v>2026</v>
      </c>
      <c r="D311" s="37"/>
      <c r="E311" s="13">
        <v>1671</v>
      </c>
      <c r="F311" s="13" t="s">
        <v>594</v>
      </c>
      <c r="G311" s="13">
        <v>69302300</v>
      </c>
      <c r="H311" s="13" t="s">
        <v>714</v>
      </c>
      <c r="I311" s="13">
        <v>0.33333333333333331</v>
      </c>
      <c r="J311" s="13">
        <v>0.625</v>
      </c>
    </row>
    <row r="312" spans="1:10" x14ac:dyDescent="0.25">
      <c r="A312" s="37">
        <v>10041</v>
      </c>
      <c r="B312" s="37" t="s">
        <v>2027</v>
      </c>
      <c r="C312" s="37" t="s">
        <v>1968</v>
      </c>
      <c r="D312" s="37"/>
      <c r="E312" s="13">
        <v>184</v>
      </c>
      <c r="F312" s="13" t="s">
        <v>20</v>
      </c>
      <c r="G312" s="13">
        <v>23158850</v>
      </c>
      <c r="H312" s="13" t="s">
        <v>714</v>
      </c>
      <c r="I312" s="13">
        <v>0.33333333333333331</v>
      </c>
      <c r="J312" s="13">
        <v>0.625</v>
      </c>
    </row>
    <row r="313" spans="1:10" x14ac:dyDescent="0.25">
      <c r="A313" s="37">
        <v>10082</v>
      </c>
      <c r="B313" s="37" t="s">
        <v>21</v>
      </c>
      <c r="C313" s="37" t="s">
        <v>715</v>
      </c>
      <c r="D313" s="37"/>
      <c r="E313" s="13">
        <v>159</v>
      </c>
      <c r="F313" s="13" t="s">
        <v>20</v>
      </c>
      <c r="G313" s="13">
        <v>22008160</v>
      </c>
      <c r="H313" s="13" t="s">
        <v>714</v>
      </c>
      <c r="I313" s="13">
        <v>0.33333333333333331</v>
      </c>
      <c r="J313" s="13">
        <v>0.625</v>
      </c>
    </row>
    <row r="314" spans="1:10" x14ac:dyDescent="0.25">
      <c r="A314" s="37">
        <v>10108</v>
      </c>
      <c r="B314" s="37" t="s">
        <v>492</v>
      </c>
      <c r="C314" s="37" t="s">
        <v>2028</v>
      </c>
      <c r="D314" s="37"/>
      <c r="E314" s="13">
        <v>3692</v>
      </c>
      <c r="F314" s="13" t="s">
        <v>491</v>
      </c>
      <c r="G314" s="13">
        <v>35015000</v>
      </c>
      <c r="H314" s="13" t="s">
        <v>714</v>
      </c>
      <c r="I314" s="13">
        <v>0.33333333333333331</v>
      </c>
      <c r="J314" s="13">
        <v>0.625</v>
      </c>
    </row>
    <row r="315" spans="1:10" x14ac:dyDescent="0.25">
      <c r="A315" s="37">
        <v>10181</v>
      </c>
      <c r="B315" s="37" t="s">
        <v>2029</v>
      </c>
      <c r="C315" s="37" t="s">
        <v>844</v>
      </c>
      <c r="D315" s="37"/>
      <c r="E315" s="13">
        <v>2540</v>
      </c>
      <c r="F315" s="13" t="s">
        <v>583</v>
      </c>
      <c r="G315" s="13">
        <v>62496501</v>
      </c>
      <c r="H315" s="13" t="s">
        <v>714</v>
      </c>
      <c r="I315" s="13">
        <v>0.33333333333333331</v>
      </c>
      <c r="J315" s="13">
        <v>0.625</v>
      </c>
    </row>
    <row r="316" spans="1:10" x14ac:dyDescent="0.25">
      <c r="A316" s="37">
        <v>10223</v>
      </c>
      <c r="B316" s="37" t="s">
        <v>2030</v>
      </c>
      <c r="C316" s="37" t="s">
        <v>2031</v>
      </c>
      <c r="D316" s="37"/>
      <c r="E316" s="13" t="s">
        <v>1290</v>
      </c>
      <c r="F316" s="13" t="s">
        <v>233</v>
      </c>
      <c r="G316" s="13"/>
      <c r="H316" s="13" t="s">
        <v>714</v>
      </c>
      <c r="I316" s="13">
        <v>0.33333333333333331</v>
      </c>
      <c r="J316" s="13">
        <v>0.625</v>
      </c>
    </row>
    <row r="317" spans="1:10" x14ac:dyDescent="0.25">
      <c r="A317" s="37">
        <v>10314</v>
      </c>
      <c r="B317" s="37" t="s">
        <v>2032</v>
      </c>
      <c r="C317" s="37" t="s">
        <v>2033</v>
      </c>
      <c r="D317" s="37"/>
      <c r="E317" s="13">
        <v>3018</v>
      </c>
      <c r="F317" s="13" t="s">
        <v>605</v>
      </c>
      <c r="G317" s="13">
        <v>32265390</v>
      </c>
      <c r="H317" s="13" t="s">
        <v>714</v>
      </c>
      <c r="I317" s="13">
        <v>0.33333333333333331</v>
      </c>
      <c r="J317" s="13">
        <v>0.625</v>
      </c>
    </row>
    <row r="318" spans="1:10" x14ac:dyDescent="0.25">
      <c r="A318" s="37">
        <v>10637</v>
      </c>
      <c r="B318" s="37" t="s">
        <v>2034</v>
      </c>
      <c r="C318" s="37" t="s">
        <v>2035</v>
      </c>
      <c r="D318" s="37" t="s">
        <v>1010</v>
      </c>
      <c r="E318" s="13" t="s">
        <v>2036</v>
      </c>
      <c r="F318" s="13" t="s">
        <v>2037</v>
      </c>
      <c r="G318" s="13"/>
      <c r="H318" s="13" t="s">
        <v>714</v>
      </c>
      <c r="I318" s="13">
        <v>0.33333333333333331</v>
      </c>
      <c r="J318" s="13">
        <v>0.625</v>
      </c>
    </row>
    <row r="319" spans="1:10" x14ac:dyDescent="0.25">
      <c r="A319" s="37">
        <v>10678</v>
      </c>
      <c r="B319" s="37" t="s">
        <v>2038</v>
      </c>
      <c r="C319" s="37" t="s">
        <v>2039</v>
      </c>
      <c r="D319" s="37"/>
      <c r="E319" s="13">
        <v>572</v>
      </c>
      <c r="F319" s="13" t="s">
        <v>20</v>
      </c>
      <c r="G319" s="13">
        <v>22007200</v>
      </c>
      <c r="H319" s="13" t="s">
        <v>714</v>
      </c>
      <c r="I319" s="13">
        <v>0.33333333333333331</v>
      </c>
      <c r="J319" s="13">
        <v>0.625</v>
      </c>
    </row>
    <row r="320" spans="1:10" x14ac:dyDescent="0.25">
      <c r="A320" s="37">
        <v>11833</v>
      </c>
      <c r="B320" s="37" t="s">
        <v>2040</v>
      </c>
      <c r="C320" s="37" t="s">
        <v>2041</v>
      </c>
      <c r="D320" s="37"/>
      <c r="E320" s="13">
        <v>3520</v>
      </c>
      <c r="F320" s="13" t="s">
        <v>259</v>
      </c>
      <c r="G320" s="13">
        <v>61021050</v>
      </c>
      <c r="H320" s="13" t="s">
        <v>723</v>
      </c>
      <c r="I320" s="13">
        <v>0.375</v>
      </c>
      <c r="J320" s="13">
        <v>0.70833333333333337</v>
      </c>
    </row>
    <row r="321" spans="1:10" x14ac:dyDescent="0.25">
      <c r="A321" s="37">
        <v>11866</v>
      </c>
      <c r="B321" s="37" t="s">
        <v>2042</v>
      </c>
      <c r="C321" s="37" t="s">
        <v>2043</v>
      </c>
      <c r="D321" s="37" t="s">
        <v>1046</v>
      </c>
      <c r="E321" s="13">
        <v>1473</v>
      </c>
      <c r="F321" s="13" t="s">
        <v>222</v>
      </c>
      <c r="G321" s="13">
        <v>94008059</v>
      </c>
      <c r="H321" s="13" t="s">
        <v>714</v>
      </c>
      <c r="I321" s="13">
        <v>0.33333333333333331</v>
      </c>
      <c r="J321" s="13">
        <v>0.625</v>
      </c>
    </row>
    <row r="322" spans="1:10" x14ac:dyDescent="0.25">
      <c r="A322" s="37">
        <v>11874</v>
      </c>
      <c r="B322" s="37" t="s">
        <v>2044</v>
      </c>
      <c r="C322" s="37" t="s">
        <v>2045</v>
      </c>
      <c r="D322" s="37" t="s">
        <v>2046</v>
      </c>
      <c r="E322" s="13">
        <v>366</v>
      </c>
      <c r="F322" s="13" t="s">
        <v>20</v>
      </c>
      <c r="G322" s="13">
        <v>23462400</v>
      </c>
      <c r="H322" s="13" t="s">
        <v>714</v>
      </c>
      <c r="I322" s="13">
        <v>0.33333333333333331</v>
      </c>
      <c r="J322" s="13">
        <v>0.625</v>
      </c>
    </row>
    <row r="323" spans="1:10" x14ac:dyDescent="0.25">
      <c r="A323" s="37">
        <v>11924</v>
      </c>
      <c r="B323" s="37" t="s">
        <v>2047</v>
      </c>
      <c r="C323" s="37" t="s">
        <v>2048</v>
      </c>
      <c r="D323" s="37"/>
      <c r="E323" s="13">
        <v>2070</v>
      </c>
      <c r="F323" s="13" t="s">
        <v>2049</v>
      </c>
      <c r="G323" s="13">
        <v>63959550</v>
      </c>
      <c r="H323" s="13" t="s">
        <v>714</v>
      </c>
      <c r="I323" s="13">
        <v>0.33333333333333331</v>
      </c>
      <c r="J323" s="13">
        <v>0.625</v>
      </c>
    </row>
    <row r="324" spans="1:10" x14ac:dyDescent="0.25">
      <c r="A324" s="37">
        <v>12039</v>
      </c>
      <c r="B324" s="37" t="s">
        <v>2050</v>
      </c>
      <c r="C324" s="37" t="s">
        <v>2026</v>
      </c>
      <c r="D324" s="37"/>
      <c r="E324" s="13">
        <v>1671</v>
      </c>
      <c r="F324" s="13" t="s">
        <v>594</v>
      </c>
      <c r="G324" s="13"/>
      <c r="H324" s="13" t="s">
        <v>714</v>
      </c>
      <c r="I324" s="13">
        <v>0.33333333333333331</v>
      </c>
      <c r="J324" s="13">
        <v>0.625</v>
      </c>
    </row>
    <row r="325" spans="1:10" x14ac:dyDescent="0.25">
      <c r="A325" s="37">
        <v>12187</v>
      </c>
      <c r="B325" s="37" t="s">
        <v>2051</v>
      </c>
      <c r="C325" s="37" t="s">
        <v>2052</v>
      </c>
      <c r="D325" s="37" t="s">
        <v>1188</v>
      </c>
      <c r="E325" s="13">
        <v>4790</v>
      </c>
      <c r="F325" s="13" t="s">
        <v>407</v>
      </c>
      <c r="G325" s="13" t="s">
        <v>2053</v>
      </c>
      <c r="H325" s="13" t="s">
        <v>714</v>
      </c>
      <c r="I325" s="13">
        <v>0.33333333333333331</v>
      </c>
      <c r="J325" s="13">
        <v>0.625</v>
      </c>
    </row>
    <row r="326" spans="1:10" x14ac:dyDescent="0.25">
      <c r="A326" s="37">
        <v>12203</v>
      </c>
      <c r="B326" s="37" t="s">
        <v>936</v>
      </c>
      <c r="C326" s="37" t="s">
        <v>937</v>
      </c>
      <c r="D326" s="37" t="s">
        <v>938</v>
      </c>
      <c r="E326" s="13">
        <v>3730</v>
      </c>
      <c r="F326" s="13" t="s">
        <v>63</v>
      </c>
      <c r="G326" s="13">
        <v>35581580</v>
      </c>
      <c r="H326" s="13" t="s">
        <v>714</v>
      </c>
      <c r="I326" s="13">
        <v>0.33333333333333331</v>
      </c>
      <c r="J326" s="13">
        <v>0.625</v>
      </c>
    </row>
    <row r="327" spans="1:10" x14ac:dyDescent="0.25">
      <c r="A327" s="37">
        <v>12435</v>
      </c>
      <c r="B327" s="37" t="s">
        <v>506</v>
      </c>
      <c r="C327" s="37" t="s">
        <v>902</v>
      </c>
      <c r="D327" s="37"/>
      <c r="E327" s="13">
        <v>3300</v>
      </c>
      <c r="F327" s="13" t="s">
        <v>505</v>
      </c>
      <c r="G327" s="13">
        <v>32251000</v>
      </c>
      <c r="H327" s="13" t="s">
        <v>714</v>
      </c>
      <c r="I327" s="13">
        <v>0.33333333333333331</v>
      </c>
      <c r="J327" s="13">
        <v>0.625</v>
      </c>
    </row>
    <row r="328" spans="1:10" x14ac:dyDescent="0.25">
      <c r="A328" s="37">
        <v>12534</v>
      </c>
      <c r="B328" s="37" t="s">
        <v>390</v>
      </c>
      <c r="C328" s="37" t="s">
        <v>1406</v>
      </c>
      <c r="D328" s="37" t="s">
        <v>1407</v>
      </c>
      <c r="E328" s="13">
        <v>26</v>
      </c>
      <c r="F328" s="13" t="s">
        <v>20</v>
      </c>
      <c r="G328" s="13">
        <v>23313050</v>
      </c>
      <c r="H328" s="13" t="s">
        <v>714</v>
      </c>
      <c r="I328" s="13">
        <v>0.33333333333333331</v>
      </c>
      <c r="J328" s="13">
        <v>0.625</v>
      </c>
    </row>
    <row r="329" spans="1:10" x14ac:dyDescent="0.25">
      <c r="A329" s="37">
        <v>12740</v>
      </c>
      <c r="B329" s="37" t="s">
        <v>2054</v>
      </c>
      <c r="C329" s="37" t="s">
        <v>2055</v>
      </c>
      <c r="D329" s="37"/>
      <c r="E329" s="13">
        <v>450</v>
      </c>
      <c r="F329" s="13" t="s">
        <v>20</v>
      </c>
      <c r="G329" s="13" t="s">
        <v>726</v>
      </c>
      <c r="H329" s="13" t="s">
        <v>714</v>
      </c>
      <c r="I329" s="13">
        <v>0.33333333333333331</v>
      </c>
      <c r="J329" s="13">
        <v>0.625</v>
      </c>
    </row>
    <row r="330" spans="1:10" x14ac:dyDescent="0.25">
      <c r="A330" s="37">
        <v>13177</v>
      </c>
      <c r="B330" s="37" t="s">
        <v>2056</v>
      </c>
      <c r="C330" s="37" t="s">
        <v>2057</v>
      </c>
      <c r="D330" s="37"/>
      <c r="E330" s="13">
        <v>3060</v>
      </c>
      <c r="F330" s="13" t="s">
        <v>632</v>
      </c>
      <c r="G330" s="13">
        <v>33784050</v>
      </c>
      <c r="H330" s="13" t="s">
        <v>714</v>
      </c>
      <c r="I330" s="13">
        <v>0.33333333333333331</v>
      </c>
      <c r="J330" s="13">
        <v>0.625</v>
      </c>
    </row>
    <row r="331" spans="1:10" x14ac:dyDescent="0.25">
      <c r="A331" s="37">
        <v>13276</v>
      </c>
      <c r="B331" s="37" t="s">
        <v>2058</v>
      </c>
      <c r="C331" s="37" t="s">
        <v>2059</v>
      </c>
      <c r="D331" s="37"/>
      <c r="E331" s="13" t="s">
        <v>2060</v>
      </c>
      <c r="F331" s="13" t="s">
        <v>2061</v>
      </c>
      <c r="G331" s="13"/>
      <c r="H331" s="13" t="s">
        <v>714</v>
      </c>
      <c r="I331" s="13">
        <v>0.33333333333333331</v>
      </c>
      <c r="J331" s="13">
        <v>0.625</v>
      </c>
    </row>
    <row r="332" spans="1:10" x14ac:dyDescent="0.25">
      <c r="A332" s="37">
        <v>13367</v>
      </c>
      <c r="B332" s="37" t="s">
        <v>2062</v>
      </c>
      <c r="C332" s="37" t="s">
        <v>2063</v>
      </c>
      <c r="D332" s="37"/>
      <c r="E332" s="13" t="s">
        <v>2064</v>
      </c>
      <c r="F332" s="13" t="s">
        <v>1435</v>
      </c>
      <c r="G332" s="13"/>
      <c r="H332" s="13" t="s">
        <v>714</v>
      </c>
      <c r="I332" s="13">
        <v>0.33333333333333331</v>
      </c>
      <c r="J332" s="13">
        <v>0.625</v>
      </c>
    </row>
    <row r="333" spans="1:10" x14ac:dyDescent="0.25">
      <c r="A333" s="37">
        <v>13417</v>
      </c>
      <c r="B333" s="37" t="s">
        <v>590</v>
      </c>
      <c r="C333" s="37" t="s">
        <v>1199</v>
      </c>
      <c r="D333" s="37" t="s">
        <v>1200</v>
      </c>
      <c r="E333" s="13" t="s">
        <v>1201</v>
      </c>
      <c r="F333" s="13" t="s">
        <v>95</v>
      </c>
      <c r="G333" s="13"/>
      <c r="H333" s="13" t="s">
        <v>714</v>
      </c>
      <c r="I333" s="13">
        <v>0.33333333333333331</v>
      </c>
      <c r="J333" s="13">
        <v>0.625</v>
      </c>
    </row>
    <row r="334" spans="1:10" x14ac:dyDescent="0.25">
      <c r="A334" s="37">
        <v>13607</v>
      </c>
      <c r="B334" s="37" t="s">
        <v>2065</v>
      </c>
      <c r="C334" s="37" t="s">
        <v>2066</v>
      </c>
      <c r="D334" s="37" t="s">
        <v>2067</v>
      </c>
      <c r="E334" s="13">
        <v>2060</v>
      </c>
      <c r="F334" s="13" t="s">
        <v>2068</v>
      </c>
      <c r="G334" s="13">
        <v>64816050</v>
      </c>
      <c r="H334" s="13" t="s">
        <v>714</v>
      </c>
      <c r="I334" s="13">
        <v>0.33333333333333331</v>
      </c>
      <c r="J334" s="13">
        <v>0.625</v>
      </c>
    </row>
    <row r="335" spans="1:10" x14ac:dyDescent="0.25">
      <c r="A335" s="37">
        <v>13714</v>
      </c>
      <c r="B335" s="37" t="s">
        <v>77</v>
      </c>
      <c r="C335" s="37" t="s">
        <v>1170</v>
      </c>
      <c r="D335" s="37"/>
      <c r="E335" s="13" t="s">
        <v>1171</v>
      </c>
      <c r="F335" s="13" t="s">
        <v>76</v>
      </c>
      <c r="G335" s="13"/>
      <c r="H335" s="13" t="s">
        <v>714</v>
      </c>
      <c r="I335" s="13">
        <v>0.33333333333333331</v>
      </c>
      <c r="J335" s="13">
        <v>0.625</v>
      </c>
    </row>
    <row r="336" spans="1:10" x14ac:dyDescent="0.25">
      <c r="A336" s="37">
        <v>13789</v>
      </c>
      <c r="B336" s="37" t="s">
        <v>1004</v>
      </c>
      <c r="C336" s="37" t="s">
        <v>2069</v>
      </c>
      <c r="D336" s="37" t="s">
        <v>2070</v>
      </c>
      <c r="E336" s="13" t="s">
        <v>2071</v>
      </c>
      <c r="F336" s="13" t="s">
        <v>147</v>
      </c>
      <c r="G336" s="13"/>
      <c r="H336" s="13" t="s">
        <v>714</v>
      </c>
      <c r="I336" s="13">
        <v>0.33333333333333331</v>
      </c>
      <c r="J336" s="13">
        <v>0.625</v>
      </c>
    </row>
    <row r="337" spans="1:10" x14ac:dyDescent="0.25">
      <c r="A337" s="37">
        <v>13813</v>
      </c>
      <c r="B337" s="37" t="s">
        <v>2072</v>
      </c>
      <c r="C337" s="37" t="s">
        <v>2073</v>
      </c>
      <c r="D337" s="37"/>
      <c r="E337" s="13" t="s">
        <v>2074</v>
      </c>
      <c r="F337" s="13" t="s">
        <v>2075</v>
      </c>
      <c r="G337" s="13"/>
      <c r="H337" s="13" t="s">
        <v>723</v>
      </c>
      <c r="I337" s="13">
        <v>0.375</v>
      </c>
      <c r="J337" s="13">
        <v>0.70833333333333337</v>
      </c>
    </row>
    <row r="338" spans="1:10" x14ac:dyDescent="0.25">
      <c r="A338" s="37">
        <v>13862</v>
      </c>
      <c r="B338" s="37" t="s">
        <v>2076</v>
      </c>
      <c r="C338" s="37" t="s">
        <v>2077</v>
      </c>
      <c r="D338" s="37" t="s">
        <v>2078</v>
      </c>
      <c r="E338" s="13">
        <v>1940</v>
      </c>
      <c r="F338" s="13" t="s">
        <v>404</v>
      </c>
      <c r="G338" s="13">
        <v>63852692</v>
      </c>
      <c r="H338" s="13" t="s">
        <v>714</v>
      </c>
      <c r="I338" s="13">
        <v>0.33333333333333331</v>
      </c>
      <c r="J338" s="13">
        <v>0.625</v>
      </c>
    </row>
    <row r="339" spans="1:10" x14ac:dyDescent="0.25">
      <c r="A339" s="37">
        <v>13961</v>
      </c>
      <c r="B339" s="37" t="s">
        <v>2079</v>
      </c>
      <c r="C339" s="37" t="s">
        <v>2080</v>
      </c>
      <c r="D339" s="37"/>
      <c r="E339" s="13">
        <v>2849</v>
      </c>
      <c r="F339" s="13" t="s">
        <v>2081</v>
      </c>
      <c r="G339" s="13">
        <v>61147000</v>
      </c>
      <c r="H339" s="13" t="s">
        <v>714</v>
      </c>
      <c r="I339" s="13">
        <v>0.33333333333333331</v>
      </c>
      <c r="J339" s="13">
        <v>0.625</v>
      </c>
    </row>
    <row r="340" spans="1:10" x14ac:dyDescent="0.25">
      <c r="A340" s="37">
        <v>14142</v>
      </c>
      <c r="B340" s="37" t="s">
        <v>2082</v>
      </c>
      <c r="C340" s="37" t="s">
        <v>2083</v>
      </c>
      <c r="D340" s="37"/>
      <c r="E340" s="13">
        <v>3300</v>
      </c>
      <c r="F340" s="13" t="s">
        <v>505</v>
      </c>
      <c r="G340" s="13">
        <v>32251000</v>
      </c>
      <c r="H340" s="13" t="s">
        <v>714</v>
      </c>
      <c r="I340" s="13">
        <v>0.33333333333333331</v>
      </c>
      <c r="J340" s="13">
        <v>0.625</v>
      </c>
    </row>
    <row r="341" spans="1:10" x14ac:dyDescent="0.25">
      <c r="A341" s="37">
        <v>14175</v>
      </c>
      <c r="B341" s="37" t="s">
        <v>622</v>
      </c>
      <c r="C341" s="37" t="s">
        <v>987</v>
      </c>
      <c r="D341" s="37"/>
      <c r="E341" s="13" t="s">
        <v>988</v>
      </c>
      <c r="F341" s="13" t="s">
        <v>621</v>
      </c>
      <c r="G341" s="13"/>
      <c r="H341" s="13" t="s">
        <v>714</v>
      </c>
      <c r="I341" s="13">
        <v>0.33333333333333331</v>
      </c>
      <c r="J341" s="13">
        <v>0.625</v>
      </c>
    </row>
    <row r="342" spans="1:10" x14ac:dyDescent="0.25">
      <c r="A342" s="37">
        <v>14415</v>
      </c>
      <c r="B342" s="37" t="s">
        <v>2084</v>
      </c>
      <c r="C342" s="37" t="s">
        <v>1716</v>
      </c>
      <c r="D342" s="37"/>
      <c r="E342" s="13" t="s">
        <v>1717</v>
      </c>
      <c r="F342" s="13" t="s">
        <v>1718</v>
      </c>
      <c r="G342" s="13"/>
      <c r="H342" s="13" t="s">
        <v>714</v>
      </c>
      <c r="I342" s="13">
        <v>0.33333333333333331</v>
      </c>
      <c r="J342" s="13">
        <v>0.625</v>
      </c>
    </row>
    <row r="343" spans="1:10" x14ac:dyDescent="0.25">
      <c r="A343" s="37">
        <v>14746</v>
      </c>
      <c r="B343" s="37" t="s">
        <v>79</v>
      </c>
      <c r="C343" s="37" t="s">
        <v>838</v>
      </c>
      <c r="D343" s="37" t="s">
        <v>839</v>
      </c>
      <c r="E343" s="13">
        <v>2480</v>
      </c>
      <c r="F343" s="13" t="s">
        <v>78</v>
      </c>
      <c r="G343" s="13">
        <v>62463415</v>
      </c>
      <c r="H343" s="13" t="s">
        <v>714</v>
      </c>
      <c r="I343" s="13">
        <v>0.33333333333333331</v>
      </c>
      <c r="J343" s="13">
        <v>0.625</v>
      </c>
    </row>
    <row r="344" spans="1:10" x14ac:dyDescent="0.25">
      <c r="A344" s="37">
        <v>14787</v>
      </c>
      <c r="B344" s="37" t="s">
        <v>2085</v>
      </c>
      <c r="C344" s="37" t="s">
        <v>2086</v>
      </c>
      <c r="D344" s="37"/>
      <c r="E344" s="13" t="s">
        <v>1450</v>
      </c>
      <c r="F344" s="13" t="s">
        <v>1451</v>
      </c>
      <c r="G344" s="13"/>
      <c r="H344" s="13" t="s">
        <v>723</v>
      </c>
      <c r="I344" s="13">
        <v>0.375</v>
      </c>
      <c r="J344" s="13">
        <v>0.70833333333333337</v>
      </c>
    </row>
    <row r="345" spans="1:10" x14ac:dyDescent="0.25">
      <c r="A345" s="37">
        <v>14910</v>
      </c>
      <c r="B345" s="37" t="s">
        <v>2087</v>
      </c>
      <c r="C345" s="37" t="s">
        <v>787</v>
      </c>
      <c r="D345" s="37"/>
      <c r="E345" s="13">
        <v>1723</v>
      </c>
      <c r="F345" s="13" t="s">
        <v>33</v>
      </c>
      <c r="G345" s="13"/>
      <c r="H345" s="13" t="s">
        <v>714</v>
      </c>
      <c r="I345" s="13">
        <v>0.33333333333333331</v>
      </c>
      <c r="J345" s="13">
        <v>0.625</v>
      </c>
    </row>
    <row r="346" spans="1:10" x14ac:dyDescent="0.25">
      <c r="A346" s="37">
        <v>15081</v>
      </c>
      <c r="B346" s="37" t="s">
        <v>2088</v>
      </c>
      <c r="C346" s="37" t="s">
        <v>2089</v>
      </c>
      <c r="D346" s="37"/>
      <c r="E346" s="13">
        <v>2850</v>
      </c>
      <c r="F346" s="13" t="s">
        <v>1418</v>
      </c>
      <c r="G346" s="13">
        <v>61168700</v>
      </c>
      <c r="H346" s="13" t="s">
        <v>714</v>
      </c>
      <c r="I346" s="13">
        <v>0.33333333333333331</v>
      </c>
      <c r="J346" s="13">
        <v>0.625</v>
      </c>
    </row>
    <row r="347" spans="1:10" x14ac:dyDescent="0.25">
      <c r="A347" s="37">
        <v>15115</v>
      </c>
      <c r="B347" s="37" t="s">
        <v>2090</v>
      </c>
      <c r="C347" s="37" t="s">
        <v>2091</v>
      </c>
      <c r="D347" s="37" t="s">
        <v>2092</v>
      </c>
      <c r="E347" s="13">
        <v>691</v>
      </c>
      <c r="F347" s="13" t="s">
        <v>20</v>
      </c>
      <c r="G347" s="13">
        <v>22759190</v>
      </c>
      <c r="H347" s="13" t="s">
        <v>723</v>
      </c>
      <c r="I347" s="13">
        <v>0.375</v>
      </c>
      <c r="J347" s="13">
        <v>0.70833333333333337</v>
      </c>
    </row>
    <row r="348" spans="1:10" x14ac:dyDescent="0.25">
      <c r="A348" s="37">
        <v>15529</v>
      </c>
      <c r="B348" s="37" t="s">
        <v>2093</v>
      </c>
      <c r="C348" s="37" t="s">
        <v>2094</v>
      </c>
      <c r="D348" s="37"/>
      <c r="E348" s="13" t="s">
        <v>2071</v>
      </c>
      <c r="F348" s="13" t="s">
        <v>147</v>
      </c>
      <c r="G348" s="13"/>
      <c r="H348" s="13" t="s">
        <v>723</v>
      </c>
      <c r="I348" s="13">
        <v>0.375</v>
      </c>
      <c r="J348" s="13">
        <v>0.70833333333333337</v>
      </c>
    </row>
    <row r="349" spans="1:10" x14ac:dyDescent="0.25">
      <c r="A349" s="37">
        <v>15867</v>
      </c>
      <c r="B349" s="37" t="s">
        <v>2095</v>
      </c>
      <c r="C349" s="37" t="s">
        <v>2096</v>
      </c>
      <c r="D349" s="37"/>
      <c r="E349" s="13" t="s">
        <v>1323</v>
      </c>
      <c r="F349" s="13" t="s">
        <v>198</v>
      </c>
      <c r="G349" s="13"/>
      <c r="H349" s="13" t="s">
        <v>723</v>
      </c>
      <c r="I349" s="13">
        <v>0.375</v>
      </c>
      <c r="J349" s="13">
        <v>0.70833333333333337</v>
      </c>
    </row>
    <row r="350" spans="1:10" x14ac:dyDescent="0.25">
      <c r="A350" s="37">
        <v>16113</v>
      </c>
      <c r="B350" s="37" t="s">
        <v>2097</v>
      </c>
      <c r="C350" s="37" t="s">
        <v>2098</v>
      </c>
      <c r="D350" s="37"/>
      <c r="E350" s="13">
        <v>352</v>
      </c>
      <c r="F350" s="13" t="s">
        <v>20</v>
      </c>
      <c r="G350" s="13">
        <v>23196440</v>
      </c>
      <c r="H350" s="13" t="s">
        <v>714</v>
      </c>
      <c r="I350" s="13">
        <v>0.33333333333333331</v>
      </c>
      <c r="J350" s="13">
        <v>0.625</v>
      </c>
    </row>
    <row r="351" spans="1:10" x14ac:dyDescent="0.25">
      <c r="A351" s="37">
        <v>16451</v>
      </c>
      <c r="B351" s="37" t="s">
        <v>2099</v>
      </c>
      <c r="C351" s="37" t="s">
        <v>2100</v>
      </c>
      <c r="D351" s="37"/>
      <c r="E351" s="13">
        <v>363</v>
      </c>
      <c r="F351" s="13" t="s">
        <v>20</v>
      </c>
      <c r="G351" s="13">
        <v>23195100</v>
      </c>
      <c r="H351" s="13" t="s">
        <v>714</v>
      </c>
      <c r="I351" s="13">
        <v>0.33333333333333331</v>
      </c>
      <c r="J351" s="13">
        <v>0.625</v>
      </c>
    </row>
    <row r="352" spans="1:10" x14ac:dyDescent="0.25">
      <c r="A352" s="37">
        <v>16642</v>
      </c>
      <c r="B352" s="37" t="s">
        <v>2101</v>
      </c>
      <c r="C352" s="37" t="s">
        <v>2102</v>
      </c>
      <c r="D352" s="37"/>
      <c r="E352" s="13">
        <v>2836</v>
      </c>
      <c r="F352" s="13" t="s">
        <v>1841</v>
      </c>
      <c r="G352" s="13">
        <v>61158800</v>
      </c>
      <c r="H352" s="13" t="s">
        <v>714</v>
      </c>
      <c r="I352" s="13">
        <v>0.33333333333333331</v>
      </c>
      <c r="J352" s="13">
        <v>0.625</v>
      </c>
    </row>
    <row r="353" spans="1:10" x14ac:dyDescent="0.25">
      <c r="A353" s="37">
        <v>16758</v>
      </c>
      <c r="B353" s="37" t="s">
        <v>2103</v>
      </c>
      <c r="C353" s="37" t="s">
        <v>2104</v>
      </c>
      <c r="D353" s="37"/>
      <c r="E353" s="13">
        <v>1341</v>
      </c>
      <c r="F353" s="13" t="s">
        <v>2105</v>
      </c>
      <c r="G353" s="13">
        <v>67544405</v>
      </c>
      <c r="H353" s="13" t="s">
        <v>714</v>
      </c>
      <c r="I353" s="13">
        <v>0.33333333333333331</v>
      </c>
      <c r="J353" s="13">
        <v>0.625</v>
      </c>
    </row>
    <row r="354" spans="1:10" x14ac:dyDescent="0.25">
      <c r="A354" s="37">
        <v>16766</v>
      </c>
      <c r="B354" s="37" t="s">
        <v>2106</v>
      </c>
      <c r="C354" s="37" t="s">
        <v>1273</v>
      </c>
      <c r="D354" s="37"/>
      <c r="E354" s="13" t="s">
        <v>1274</v>
      </c>
      <c r="F354" s="13" t="s">
        <v>1275</v>
      </c>
      <c r="G354" s="13"/>
      <c r="H354" s="13" t="s">
        <v>714</v>
      </c>
      <c r="I354" s="13">
        <v>0.33333333333333331</v>
      </c>
      <c r="J354" s="13">
        <v>0.625</v>
      </c>
    </row>
    <row r="355" spans="1:10" x14ac:dyDescent="0.25">
      <c r="A355" s="37">
        <v>16964</v>
      </c>
      <c r="B355" s="37" t="s">
        <v>2107</v>
      </c>
      <c r="C355" s="37" t="s">
        <v>2108</v>
      </c>
      <c r="D355" s="37"/>
      <c r="E355" s="13">
        <v>352</v>
      </c>
      <c r="F355" s="13" t="s">
        <v>20</v>
      </c>
      <c r="G355" s="13">
        <v>22850910</v>
      </c>
      <c r="H355" s="13" t="s">
        <v>723</v>
      </c>
      <c r="I355" s="13">
        <v>0.375</v>
      </c>
      <c r="J355" s="13">
        <v>0.70833333333333337</v>
      </c>
    </row>
    <row r="356" spans="1:10" x14ac:dyDescent="0.25">
      <c r="A356" s="37">
        <v>17145</v>
      </c>
      <c r="B356" s="37" t="s">
        <v>2109</v>
      </c>
      <c r="C356" s="37" t="s">
        <v>2110</v>
      </c>
      <c r="D356" s="37"/>
      <c r="E356" s="13" t="s">
        <v>1287</v>
      </c>
      <c r="F356" s="13" t="s">
        <v>476</v>
      </c>
      <c r="G356" s="13"/>
      <c r="H356" s="13" t="s">
        <v>723</v>
      </c>
      <c r="I356" s="13">
        <v>0.375</v>
      </c>
      <c r="J356" s="13">
        <v>0.70833333333333337</v>
      </c>
    </row>
    <row r="357" spans="1:10" x14ac:dyDescent="0.25">
      <c r="A357" s="37">
        <v>17574</v>
      </c>
      <c r="B357" s="37" t="s">
        <v>2111</v>
      </c>
      <c r="C357" s="37" t="s">
        <v>2112</v>
      </c>
      <c r="D357" s="37" t="s">
        <v>2113</v>
      </c>
      <c r="E357" s="13" t="s">
        <v>2015</v>
      </c>
      <c r="F357" s="13" t="s">
        <v>41</v>
      </c>
      <c r="G357" s="13"/>
      <c r="H357" s="13" t="s">
        <v>714</v>
      </c>
      <c r="I357" s="13">
        <v>0.33333333333333331</v>
      </c>
      <c r="J357" s="13">
        <v>0.625</v>
      </c>
    </row>
    <row r="358" spans="1:10" x14ac:dyDescent="0.25">
      <c r="A358" s="37">
        <v>17673</v>
      </c>
      <c r="B358" s="37" t="s">
        <v>2114</v>
      </c>
      <c r="C358" s="37" t="s">
        <v>2115</v>
      </c>
      <c r="D358" s="37"/>
      <c r="E358" s="13">
        <v>2420</v>
      </c>
      <c r="F358" s="13" t="s">
        <v>577</v>
      </c>
      <c r="G358" s="13">
        <v>62457700</v>
      </c>
      <c r="H358" s="13" t="s">
        <v>714</v>
      </c>
      <c r="I358" s="13">
        <v>0.33333333333333331</v>
      </c>
      <c r="J358" s="13">
        <v>0.625</v>
      </c>
    </row>
    <row r="359" spans="1:10" x14ac:dyDescent="0.25">
      <c r="A359" s="37">
        <v>17749</v>
      </c>
      <c r="B359" s="37" t="s">
        <v>2116</v>
      </c>
      <c r="C359" s="37" t="s">
        <v>2117</v>
      </c>
      <c r="D359" s="37"/>
      <c r="E359" s="13" t="s">
        <v>2118</v>
      </c>
      <c r="F359" s="13" t="s">
        <v>1376</v>
      </c>
      <c r="G359" s="13"/>
      <c r="H359" s="13" t="s">
        <v>714</v>
      </c>
      <c r="I359" s="13">
        <v>0.33333333333333331</v>
      </c>
      <c r="J359" s="13">
        <v>0.625</v>
      </c>
    </row>
    <row r="360" spans="1:10" x14ac:dyDescent="0.25">
      <c r="A360" s="37">
        <v>17822</v>
      </c>
      <c r="B360" s="37" t="s">
        <v>2119</v>
      </c>
      <c r="C360" s="37" t="s">
        <v>843</v>
      </c>
      <c r="D360" s="37"/>
      <c r="E360" s="13">
        <v>2550</v>
      </c>
      <c r="F360" s="13" t="s">
        <v>845</v>
      </c>
      <c r="G360" s="13">
        <v>56575000</v>
      </c>
      <c r="H360" s="13" t="s">
        <v>714</v>
      </c>
      <c r="I360" s="13">
        <v>0.33333333333333331</v>
      </c>
      <c r="J360" s="13">
        <v>0.625</v>
      </c>
    </row>
    <row r="361" spans="1:10" x14ac:dyDescent="0.25">
      <c r="A361" s="37">
        <v>18150</v>
      </c>
      <c r="B361" s="37" t="s">
        <v>925</v>
      </c>
      <c r="C361" s="37" t="s">
        <v>926</v>
      </c>
      <c r="D361" s="37"/>
      <c r="E361" s="13">
        <v>3623</v>
      </c>
      <c r="F361" s="13" t="s">
        <v>927</v>
      </c>
      <c r="G361" s="13">
        <v>31022000</v>
      </c>
      <c r="H361" s="13" t="s">
        <v>714</v>
      </c>
      <c r="I361" s="13">
        <v>0.33333333333333331</v>
      </c>
      <c r="J361" s="13">
        <v>0.625</v>
      </c>
    </row>
    <row r="362" spans="1:10" x14ac:dyDescent="0.25">
      <c r="A362" s="37">
        <v>18192</v>
      </c>
      <c r="B362" s="37" t="s">
        <v>2120</v>
      </c>
      <c r="C362" s="37" t="s">
        <v>2121</v>
      </c>
      <c r="D362" s="37"/>
      <c r="E362" s="13">
        <v>768</v>
      </c>
      <c r="F362" s="13" t="s">
        <v>20</v>
      </c>
      <c r="G362" s="13">
        <v>22136760</v>
      </c>
      <c r="H362" s="13" t="s">
        <v>714</v>
      </c>
      <c r="I362" s="13">
        <v>0.33333333333333331</v>
      </c>
      <c r="J362" s="13">
        <v>0.625</v>
      </c>
    </row>
    <row r="363" spans="1:10" x14ac:dyDescent="0.25">
      <c r="A363" s="37">
        <v>18226</v>
      </c>
      <c r="B363" s="37" t="s">
        <v>2122</v>
      </c>
      <c r="C363" s="37" t="s">
        <v>1188</v>
      </c>
      <c r="D363" s="37" t="s">
        <v>2123</v>
      </c>
      <c r="E363" s="13">
        <v>2500</v>
      </c>
      <c r="F363" s="13" t="s">
        <v>220</v>
      </c>
      <c r="G363" s="13">
        <v>62485160</v>
      </c>
      <c r="H363" s="13" t="s">
        <v>714</v>
      </c>
      <c r="I363" s="13">
        <v>0.33333333333333331</v>
      </c>
      <c r="J363" s="13">
        <v>0.625</v>
      </c>
    </row>
    <row r="364" spans="1:10" x14ac:dyDescent="0.25">
      <c r="A364" s="37">
        <v>18341</v>
      </c>
      <c r="B364" s="37" t="s">
        <v>2124</v>
      </c>
      <c r="C364" s="37" t="s">
        <v>727</v>
      </c>
      <c r="D364" s="37"/>
      <c r="E364" s="13">
        <v>377</v>
      </c>
      <c r="F364" s="13" t="s">
        <v>20</v>
      </c>
      <c r="G364" s="13">
        <v>22511100</v>
      </c>
      <c r="H364" s="13" t="s">
        <v>714</v>
      </c>
      <c r="I364" s="13">
        <v>0.33333333333333331</v>
      </c>
      <c r="J364" s="13">
        <v>0.625</v>
      </c>
    </row>
    <row r="365" spans="1:10" x14ac:dyDescent="0.25">
      <c r="A365" s="37">
        <v>18473</v>
      </c>
      <c r="B365" s="37" t="s">
        <v>2125</v>
      </c>
      <c r="C365" s="37" t="s">
        <v>2126</v>
      </c>
      <c r="D365" s="37"/>
      <c r="E365" s="13">
        <v>3160</v>
      </c>
      <c r="F365" s="13" t="s">
        <v>2127</v>
      </c>
      <c r="G365" s="13">
        <v>33360330</v>
      </c>
      <c r="H365" s="13" t="s">
        <v>714</v>
      </c>
      <c r="I365" s="13">
        <v>0.33333333333333331</v>
      </c>
      <c r="J365" s="13">
        <v>0.625</v>
      </c>
    </row>
    <row r="366" spans="1:10" x14ac:dyDescent="0.25">
      <c r="A366" s="37">
        <v>18499</v>
      </c>
      <c r="B366" s="37" t="s">
        <v>2128</v>
      </c>
      <c r="C366" s="37" t="s">
        <v>2129</v>
      </c>
      <c r="D366" s="37"/>
      <c r="E366" s="13">
        <v>2317</v>
      </c>
      <c r="F366" s="13" t="s">
        <v>165</v>
      </c>
      <c r="G366" s="13">
        <v>62538200</v>
      </c>
      <c r="H366" s="13" t="s">
        <v>714</v>
      </c>
      <c r="I366" s="13">
        <v>0.33333333333333331</v>
      </c>
      <c r="J366" s="13">
        <v>0.625</v>
      </c>
    </row>
    <row r="367" spans="1:10" x14ac:dyDescent="0.25">
      <c r="A367" s="37">
        <v>18796</v>
      </c>
      <c r="B367" s="37" t="s">
        <v>81</v>
      </c>
      <c r="C367" s="37" t="s">
        <v>1031</v>
      </c>
      <c r="D367" s="37" t="s">
        <v>1032</v>
      </c>
      <c r="E367" s="13">
        <v>4615</v>
      </c>
      <c r="F367" s="13" t="s">
        <v>80</v>
      </c>
      <c r="G367" s="13">
        <v>38073096</v>
      </c>
      <c r="H367" s="13" t="s">
        <v>723</v>
      </c>
      <c r="I367" s="13">
        <v>0.375</v>
      </c>
      <c r="J367" s="13">
        <v>0.70833333333333337</v>
      </c>
    </row>
    <row r="368" spans="1:10" x14ac:dyDescent="0.25">
      <c r="A368" s="37">
        <v>18846</v>
      </c>
      <c r="B368" s="37" t="s">
        <v>2130</v>
      </c>
      <c r="C368" s="37" t="s">
        <v>2131</v>
      </c>
      <c r="D368" s="37"/>
      <c r="E368" s="13" t="s">
        <v>1300</v>
      </c>
      <c r="F368" s="13" t="s">
        <v>418</v>
      </c>
      <c r="G368" s="13"/>
      <c r="H368" s="13" t="s">
        <v>723</v>
      </c>
      <c r="I368" s="13">
        <v>0.375</v>
      </c>
      <c r="J368" s="13">
        <v>0.70833333333333337</v>
      </c>
    </row>
    <row r="369" spans="1:10" x14ac:dyDescent="0.25">
      <c r="A369" s="37">
        <v>18911</v>
      </c>
      <c r="B369" s="37" t="s">
        <v>2132</v>
      </c>
      <c r="C369" s="37" t="s">
        <v>2133</v>
      </c>
      <c r="D369" s="37" t="s">
        <v>2134</v>
      </c>
      <c r="E369" s="13">
        <v>1346</v>
      </c>
      <c r="F369" s="13" t="s">
        <v>2135</v>
      </c>
      <c r="G369" s="13">
        <v>6780</v>
      </c>
      <c r="H369" s="13" t="s">
        <v>714</v>
      </c>
      <c r="I369" s="13">
        <v>0.33333333333333331</v>
      </c>
      <c r="J369" s="13">
        <v>0.625</v>
      </c>
    </row>
    <row r="370" spans="1:10" x14ac:dyDescent="0.25">
      <c r="A370" s="37">
        <v>18986</v>
      </c>
      <c r="B370" s="37" t="s">
        <v>2136</v>
      </c>
      <c r="C370" s="37" t="s">
        <v>2137</v>
      </c>
      <c r="D370" s="37"/>
      <c r="E370" s="13">
        <v>1715</v>
      </c>
      <c r="F370" s="13" t="s">
        <v>2138</v>
      </c>
      <c r="G370" s="13">
        <v>69116889</v>
      </c>
      <c r="H370" s="13" t="s">
        <v>714</v>
      </c>
      <c r="I370" s="13">
        <v>0.33333333333333331</v>
      </c>
      <c r="J370" s="13">
        <v>0.625</v>
      </c>
    </row>
    <row r="371" spans="1:10" x14ac:dyDescent="0.25">
      <c r="A371" s="37">
        <v>19000</v>
      </c>
      <c r="B371" s="37" t="s">
        <v>2139</v>
      </c>
      <c r="C371" s="37" t="s">
        <v>2140</v>
      </c>
      <c r="D371" s="37" t="s">
        <v>2141</v>
      </c>
      <c r="E371" s="13">
        <v>4735</v>
      </c>
      <c r="F371" s="13" t="s">
        <v>1040</v>
      </c>
      <c r="G371" s="13">
        <v>37930017</v>
      </c>
      <c r="H371" s="13" t="s">
        <v>723</v>
      </c>
      <c r="I371" s="13">
        <v>0.375</v>
      </c>
      <c r="J371" s="13">
        <v>0.70833333333333337</v>
      </c>
    </row>
    <row r="372" spans="1:10" x14ac:dyDescent="0.25">
      <c r="A372" s="37">
        <v>19117</v>
      </c>
      <c r="B372" s="37" t="s">
        <v>2142</v>
      </c>
      <c r="C372" s="37" t="s">
        <v>2143</v>
      </c>
      <c r="D372" s="37"/>
      <c r="E372" s="13" t="s">
        <v>2144</v>
      </c>
      <c r="F372" s="13" t="s">
        <v>2145</v>
      </c>
      <c r="G372" s="13"/>
      <c r="H372" s="13" t="s">
        <v>714</v>
      </c>
      <c r="I372" s="13">
        <v>0.33333333333333331</v>
      </c>
      <c r="J372" s="13">
        <v>0.625</v>
      </c>
    </row>
    <row r="373" spans="1:10" x14ac:dyDescent="0.25">
      <c r="A373" s="37">
        <v>19224</v>
      </c>
      <c r="B373" s="37" t="s">
        <v>2146</v>
      </c>
      <c r="C373" s="37" t="s">
        <v>2147</v>
      </c>
      <c r="D373" s="37"/>
      <c r="E373" s="13" t="s">
        <v>2148</v>
      </c>
      <c r="F373" s="13" t="s">
        <v>233</v>
      </c>
      <c r="G373" s="13"/>
      <c r="H373" s="13" t="s">
        <v>714</v>
      </c>
      <c r="I373" s="13">
        <v>0.33333333333333331</v>
      </c>
      <c r="J373" s="13">
        <v>0.625</v>
      </c>
    </row>
    <row r="374" spans="1:10" x14ac:dyDescent="0.25">
      <c r="A374" s="37">
        <v>19372</v>
      </c>
      <c r="B374" s="37" t="s">
        <v>83</v>
      </c>
      <c r="C374" s="37" t="s">
        <v>1246</v>
      </c>
      <c r="D374" s="37"/>
      <c r="E374" s="13" t="s">
        <v>1247</v>
      </c>
      <c r="F374" s="13" t="s">
        <v>82</v>
      </c>
      <c r="G374" s="13"/>
      <c r="H374" s="13" t="s">
        <v>714</v>
      </c>
      <c r="I374" s="13">
        <v>0.33333333333333331</v>
      </c>
      <c r="J374" s="13">
        <v>0.625</v>
      </c>
    </row>
    <row r="375" spans="1:10" x14ac:dyDescent="0.25">
      <c r="A375" s="37">
        <v>19596</v>
      </c>
      <c r="B375" s="37" t="s">
        <v>2149</v>
      </c>
      <c r="C375" s="37" t="s">
        <v>2150</v>
      </c>
      <c r="D375" s="37"/>
      <c r="E375" s="13">
        <v>1738</v>
      </c>
      <c r="F375" s="13" t="s">
        <v>2151</v>
      </c>
      <c r="G375" s="13">
        <v>69102880</v>
      </c>
      <c r="H375" s="13" t="s">
        <v>723</v>
      </c>
      <c r="I375" s="13">
        <v>0.375</v>
      </c>
      <c r="J375" s="13">
        <v>0.70833333333333337</v>
      </c>
    </row>
    <row r="376" spans="1:10" x14ac:dyDescent="0.25">
      <c r="A376" s="37">
        <v>19604</v>
      </c>
      <c r="B376" s="37" t="s">
        <v>2152</v>
      </c>
      <c r="C376" s="37" t="s">
        <v>2153</v>
      </c>
      <c r="D376" s="37"/>
      <c r="E376" s="13">
        <v>1086</v>
      </c>
      <c r="F376" s="13" t="s">
        <v>20</v>
      </c>
      <c r="G376" s="13">
        <v>23344400</v>
      </c>
      <c r="H376" s="13" t="s">
        <v>714</v>
      </c>
      <c r="I376" s="13">
        <v>0.33333333333333331</v>
      </c>
      <c r="J376" s="13">
        <v>0.625</v>
      </c>
    </row>
    <row r="377" spans="1:10" x14ac:dyDescent="0.25">
      <c r="A377" s="37">
        <v>19646</v>
      </c>
      <c r="B377" s="37" t="s">
        <v>2154</v>
      </c>
      <c r="C377" s="37" t="s">
        <v>2155</v>
      </c>
      <c r="D377" s="37"/>
      <c r="E377" s="13" t="s">
        <v>2156</v>
      </c>
      <c r="F377" s="13" t="s">
        <v>53</v>
      </c>
      <c r="G377" s="13"/>
      <c r="H377" s="13" t="s">
        <v>714</v>
      </c>
      <c r="I377" s="13">
        <v>0.33333333333333331</v>
      </c>
      <c r="J377" s="13">
        <v>0.625</v>
      </c>
    </row>
    <row r="378" spans="1:10" x14ac:dyDescent="0.25">
      <c r="A378" s="37">
        <v>19935</v>
      </c>
      <c r="B378" s="37" t="s">
        <v>2157</v>
      </c>
      <c r="C378" s="37" t="s">
        <v>2158</v>
      </c>
      <c r="D378" s="37"/>
      <c r="E378" s="13" t="s">
        <v>1109</v>
      </c>
      <c r="F378" s="13" t="s">
        <v>1110</v>
      </c>
      <c r="G378" s="13"/>
      <c r="H378" s="13" t="s">
        <v>723</v>
      </c>
      <c r="I378" s="13">
        <v>0.375</v>
      </c>
      <c r="J378" s="13">
        <v>0.70833333333333337</v>
      </c>
    </row>
    <row r="379" spans="1:10" x14ac:dyDescent="0.25">
      <c r="A379" s="37">
        <v>20016</v>
      </c>
      <c r="B379" s="37" t="s">
        <v>2159</v>
      </c>
      <c r="C379" s="37" t="s">
        <v>2160</v>
      </c>
      <c r="D379" s="37"/>
      <c r="E379" s="13">
        <v>586</v>
      </c>
      <c r="F379" s="13" t="s">
        <v>20</v>
      </c>
      <c r="G379" s="13">
        <v>2770</v>
      </c>
      <c r="H379" s="13" t="s">
        <v>714</v>
      </c>
      <c r="I379" s="13">
        <v>0.33333333333333331</v>
      </c>
      <c r="J379" s="13">
        <v>0.625</v>
      </c>
    </row>
    <row r="380" spans="1:10" x14ac:dyDescent="0.25">
      <c r="A380" s="37">
        <v>20024</v>
      </c>
      <c r="B380" s="37" t="s">
        <v>325</v>
      </c>
      <c r="C380" s="37" t="s">
        <v>773</v>
      </c>
      <c r="D380" s="37" t="s">
        <v>774</v>
      </c>
      <c r="E380" s="13">
        <v>1474</v>
      </c>
      <c r="F380" s="13" t="s">
        <v>324</v>
      </c>
      <c r="G380" s="13">
        <v>2900</v>
      </c>
      <c r="H380" s="13" t="s">
        <v>714</v>
      </c>
      <c r="I380" s="13">
        <v>0.33333333333333331</v>
      </c>
      <c r="J380" s="13">
        <v>0.625</v>
      </c>
    </row>
    <row r="381" spans="1:10" x14ac:dyDescent="0.25">
      <c r="A381" s="37">
        <v>20057</v>
      </c>
      <c r="B381" s="37" t="s">
        <v>2161</v>
      </c>
      <c r="C381" s="37" t="s">
        <v>2162</v>
      </c>
      <c r="D381" s="37"/>
      <c r="E381" s="13">
        <v>4838</v>
      </c>
      <c r="F381" s="13" t="s">
        <v>210</v>
      </c>
      <c r="G381" s="13">
        <v>3738</v>
      </c>
      <c r="H381" s="13" t="s">
        <v>714</v>
      </c>
      <c r="I381" s="13">
        <v>0.33333333333333331</v>
      </c>
      <c r="J381" s="13">
        <v>0.625</v>
      </c>
    </row>
    <row r="382" spans="1:10" x14ac:dyDescent="0.25">
      <c r="A382" s="37">
        <v>20123</v>
      </c>
      <c r="B382" s="37" t="s">
        <v>586</v>
      </c>
      <c r="C382" s="37" t="s">
        <v>1064</v>
      </c>
      <c r="D382" s="37"/>
      <c r="E382" s="13" t="s">
        <v>1065</v>
      </c>
      <c r="F382" s="13" t="s">
        <v>585</v>
      </c>
      <c r="G382" s="13"/>
      <c r="H382" s="13" t="s">
        <v>714</v>
      </c>
      <c r="I382" s="13">
        <v>0.33333333333333331</v>
      </c>
      <c r="J382" s="13">
        <v>0.625</v>
      </c>
    </row>
    <row r="383" spans="1:10" x14ac:dyDescent="0.25">
      <c r="A383" s="37">
        <v>20163</v>
      </c>
      <c r="B383" s="37" t="s">
        <v>85</v>
      </c>
      <c r="C383" s="37" t="s">
        <v>1255</v>
      </c>
      <c r="D383" s="37" t="s">
        <v>1256</v>
      </c>
      <c r="E383" s="13" t="s">
        <v>1254</v>
      </c>
      <c r="F383" s="13" t="s">
        <v>84</v>
      </c>
      <c r="G383" s="13"/>
      <c r="H383" s="13" t="s">
        <v>714</v>
      </c>
      <c r="I383" s="13">
        <v>0.33333333333333331</v>
      </c>
      <c r="J383" s="13">
        <v>0.625</v>
      </c>
    </row>
    <row r="384" spans="1:10" x14ac:dyDescent="0.25">
      <c r="A384" s="37">
        <v>20222</v>
      </c>
      <c r="B384" s="37" t="s">
        <v>847</v>
      </c>
      <c r="C384" s="37" t="s">
        <v>848</v>
      </c>
      <c r="D384" s="37"/>
      <c r="E384" s="13">
        <v>2609</v>
      </c>
      <c r="F384" s="13" t="s">
        <v>638</v>
      </c>
      <c r="G384" s="13" t="s">
        <v>849</v>
      </c>
      <c r="H384" s="13" t="s">
        <v>714</v>
      </c>
      <c r="I384" s="13">
        <v>0.33333333333333331</v>
      </c>
      <c r="J384" s="13">
        <v>0.625</v>
      </c>
    </row>
    <row r="385" spans="1:10" x14ac:dyDescent="0.25">
      <c r="A385" s="37">
        <v>20289</v>
      </c>
      <c r="B385" s="37" t="s">
        <v>2163</v>
      </c>
      <c r="C385" s="37" t="s">
        <v>2164</v>
      </c>
      <c r="D385" s="37"/>
      <c r="E385" s="13">
        <v>370</v>
      </c>
      <c r="F385" s="13" t="s">
        <v>20</v>
      </c>
      <c r="G385" s="13">
        <v>22451500</v>
      </c>
      <c r="H385" s="13" t="s">
        <v>714</v>
      </c>
      <c r="I385" s="13">
        <v>0.33333333333333331</v>
      </c>
      <c r="J385" s="13">
        <v>0.625</v>
      </c>
    </row>
    <row r="386" spans="1:10" x14ac:dyDescent="0.25">
      <c r="A386" s="37">
        <v>20313</v>
      </c>
      <c r="B386" s="37" t="s">
        <v>2165</v>
      </c>
      <c r="C386" s="37" t="s">
        <v>2166</v>
      </c>
      <c r="D386" s="37" t="s">
        <v>2167</v>
      </c>
      <c r="E386" s="13">
        <v>3004</v>
      </c>
      <c r="F386" s="13" t="s">
        <v>605</v>
      </c>
      <c r="G386" s="13">
        <v>3525</v>
      </c>
      <c r="H386" s="13" t="s">
        <v>714</v>
      </c>
      <c r="I386" s="13">
        <v>0.33333333333333331</v>
      </c>
      <c r="J386" s="13">
        <v>0.625</v>
      </c>
    </row>
    <row r="387" spans="1:10" x14ac:dyDescent="0.25">
      <c r="A387" s="37">
        <v>20461</v>
      </c>
      <c r="B387" s="37" t="s">
        <v>2168</v>
      </c>
      <c r="C387" s="37" t="s">
        <v>2169</v>
      </c>
      <c r="D387" s="37"/>
      <c r="E387" s="13" t="s">
        <v>1582</v>
      </c>
      <c r="F387" s="13" t="s">
        <v>56</v>
      </c>
      <c r="G387" s="13"/>
      <c r="H387" s="13" t="s">
        <v>714</v>
      </c>
      <c r="I387" s="13">
        <v>0.33333333333333331</v>
      </c>
      <c r="J387" s="13">
        <v>0.625</v>
      </c>
    </row>
    <row r="388" spans="1:10" x14ac:dyDescent="0.25">
      <c r="A388" s="37">
        <v>20487</v>
      </c>
      <c r="B388" s="37" t="s">
        <v>2170</v>
      </c>
      <c r="C388" s="37" t="s">
        <v>2171</v>
      </c>
      <c r="D388" s="37"/>
      <c r="E388" s="13">
        <v>1251</v>
      </c>
      <c r="F388" s="13" t="s">
        <v>20</v>
      </c>
      <c r="G388" s="13">
        <v>22752970</v>
      </c>
      <c r="H388" s="13" t="s">
        <v>714</v>
      </c>
      <c r="I388" s="13">
        <v>0.33333333333333331</v>
      </c>
      <c r="J388" s="13">
        <v>0.625</v>
      </c>
    </row>
    <row r="389" spans="1:10" x14ac:dyDescent="0.25">
      <c r="A389" s="37">
        <v>20503</v>
      </c>
      <c r="B389" s="37" t="s">
        <v>2172</v>
      </c>
      <c r="C389" s="37" t="s">
        <v>2173</v>
      </c>
      <c r="D389" s="37"/>
      <c r="E389" s="13">
        <v>1487</v>
      </c>
      <c r="F389" s="13" t="s">
        <v>2174</v>
      </c>
      <c r="G389" s="13"/>
      <c r="H389" s="13" t="s">
        <v>714</v>
      </c>
      <c r="I389" s="13">
        <v>0.33333333333333331</v>
      </c>
      <c r="J389" s="13">
        <v>0.625</v>
      </c>
    </row>
    <row r="390" spans="1:10" x14ac:dyDescent="0.25">
      <c r="A390" s="37">
        <v>20560</v>
      </c>
      <c r="B390" s="37" t="s">
        <v>2175</v>
      </c>
      <c r="C390" s="37" t="s">
        <v>2176</v>
      </c>
      <c r="D390" s="37"/>
      <c r="E390" s="13">
        <v>2318</v>
      </c>
      <c r="F390" s="13" t="s">
        <v>165</v>
      </c>
      <c r="G390" s="13">
        <v>6200</v>
      </c>
      <c r="H390" s="13" t="s">
        <v>714</v>
      </c>
      <c r="I390" s="13">
        <v>0.33333333333333331</v>
      </c>
      <c r="J390" s="13">
        <v>0.625</v>
      </c>
    </row>
    <row r="391" spans="1:10" x14ac:dyDescent="0.25">
      <c r="A391" s="37">
        <v>20594</v>
      </c>
      <c r="B391" s="37" t="s">
        <v>2177</v>
      </c>
      <c r="C391" s="37" t="s">
        <v>2178</v>
      </c>
      <c r="D391" s="37"/>
      <c r="E391" s="13" t="s">
        <v>2071</v>
      </c>
      <c r="F391" s="13" t="s">
        <v>147</v>
      </c>
      <c r="G391" s="13"/>
      <c r="H391" s="13" t="s">
        <v>714</v>
      </c>
      <c r="I391" s="13">
        <v>0.33333333333333331</v>
      </c>
      <c r="J391" s="13">
        <v>0.625</v>
      </c>
    </row>
    <row r="392" spans="1:10" x14ac:dyDescent="0.25">
      <c r="A392" s="37">
        <v>20602</v>
      </c>
      <c r="B392" s="37" t="s">
        <v>2179</v>
      </c>
      <c r="C392" s="37" t="s">
        <v>2180</v>
      </c>
      <c r="D392" s="37"/>
      <c r="E392" s="13" t="s">
        <v>2181</v>
      </c>
      <c r="F392" s="13" t="s">
        <v>228</v>
      </c>
      <c r="G392" s="13"/>
      <c r="H392" s="13" t="s">
        <v>714</v>
      </c>
      <c r="I392" s="13">
        <v>0.33333333333333331</v>
      </c>
      <c r="J392" s="13">
        <v>0.625</v>
      </c>
    </row>
    <row r="393" spans="1:10" x14ac:dyDescent="0.25">
      <c r="A393" s="37">
        <v>20644</v>
      </c>
      <c r="B393" s="37" t="s">
        <v>2182</v>
      </c>
      <c r="C393" s="37" t="s">
        <v>2183</v>
      </c>
      <c r="D393" s="37"/>
      <c r="E393" s="13">
        <v>2340</v>
      </c>
      <c r="F393" s="13" t="s">
        <v>249</v>
      </c>
      <c r="G393" s="13">
        <v>62547070</v>
      </c>
      <c r="H393" s="13" t="s">
        <v>714</v>
      </c>
      <c r="I393" s="13">
        <v>0.33333333333333331</v>
      </c>
      <c r="J393" s="13">
        <v>0.625</v>
      </c>
    </row>
    <row r="394" spans="1:10" x14ac:dyDescent="0.25">
      <c r="A394" s="37">
        <v>20768</v>
      </c>
      <c r="B394" s="37" t="s">
        <v>89</v>
      </c>
      <c r="C394" s="37" t="s">
        <v>2184</v>
      </c>
      <c r="D394" s="37"/>
      <c r="E394" s="13" t="s">
        <v>1340</v>
      </c>
      <c r="F394" s="13" t="s">
        <v>88</v>
      </c>
      <c r="G394" s="13"/>
      <c r="H394" s="13" t="s">
        <v>714</v>
      </c>
      <c r="I394" s="13">
        <v>0.33333333333333331</v>
      </c>
      <c r="J394" s="13">
        <v>0.625</v>
      </c>
    </row>
    <row r="395" spans="1:10" x14ac:dyDescent="0.25">
      <c r="A395" s="37">
        <v>20776</v>
      </c>
      <c r="B395" s="37" t="s">
        <v>2185</v>
      </c>
      <c r="C395" s="37" t="s">
        <v>2186</v>
      </c>
      <c r="D395" s="37"/>
      <c r="E395" s="13">
        <v>481</v>
      </c>
      <c r="F395" s="13" t="s">
        <v>20</v>
      </c>
      <c r="G395" s="13"/>
      <c r="H395" s="13" t="s">
        <v>714</v>
      </c>
      <c r="I395" s="13">
        <v>0.33333333333333331</v>
      </c>
      <c r="J395" s="13">
        <v>0.625</v>
      </c>
    </row>
    <row r="396" spans="1:10" x14ac:dyDescent="0.25">
      <c r="A396" s="37">
        <v>20818</v>
      </c>
      <c r="B396" s="37" t="s">
        <v>2187</v>
      </c>
      <c r="C396" s="37" t="s">
        <v>2188</v>
      </c>
      <c r="D396" s="37"/>
      <c r="E396" s="13">
        <v>3612</v>
      </c>
      <c r="F396" s="13" t="s">
        <v>570</v>
      </c>
      <c r="G396" s="13">
        <v>3525</v>
      </c>
      <c r="H396" s="13" t="s">
        <v>714</v>
      </c>
      <c r="I396" s="13">
        <v>0.33333333333333331</v>
      </c>
      <c r="J396" s="13">
        <v>0.625</v>
      </c>
    </row>
    <row r="397" spans="1:10" x14ac:dyDescent="0.25">
      <c r="A397" s="37">
        <v>20826</v>
      </c>
      <c r="B397" s="37" t="s">
        <v>2189</v>
      </c>
      <c r="C397" s="37" t="s">
        <v>2190</v>
      </c>
      <c r="D397" s="37"/>
      <c r="E397" s="13">
        <v>2212</v>
      </c>
      <c r="F397" s="13" t="s">
        <v>452</v>
      </c>
      <c r="G397" s="13">
        <v>6200</v>
      </c>
      <c r="H397" s="13" t="s">
        <v>714</v>
      </c>
      <c r="I397" s="13">
        <v>0.33333333333333331</v>
      </c>
      <c r="J397" s="13">
        <v>0.625</v>
      </c>
    </row>
    <row r="398" spans="1:10" x14ac:dyDescent="0.25">
      <c r="A398" s="37">
        <v>20842</v>
      </c>
      <c r="B398" s="37" t="s">
        <v>2161</v>
      </c>
      <c r="C398" s="37" t="s">
        <v>2191</v>
      </c>
      <c r="D398" s="37"/>
      <c r="E398" s="13">
        <v>4615</v>
      </c>
      <c r="F398" s="13" t="s">
        <v>80</v>
      </c>
      <c r="G398" s="13" t="s">
        <v>2192</v>
      </c>
      <c r="H398" s="13" t="s">
        <v>714</v>
      </c>
      <c r="I398" s="13">
        <v>0.33333333333333331</v>
      </c>
      <c r="J398" s="13">
        <v>0.625</v>
      </c>
    </row>
    <row r="399" spans="1:10" x14ac:dyDescent="0.25">
      <c r="A399" s="37">
        <v>20859</v>
      </c>
      <c r="B399" s="37" t="s">
        <v>2193</v>
      </c>
      <c r="C399" s="37" t="s">
        <v>1216</v>
      </c>
      <c r="D399" s="37"/>
      <c r="E399" s="13" t="s">
        <v>1217</v>
      </c>
      <c r="F399" s="13" t="s">
        <v>186</v>
      </c>
      <c r="G399" s="13"/>
      <c r="H399" s="13" t="s">
        <v>714</v>
      </c>
      <c r="I399" s="13">
        <v>0.33333333333333331</v>
      </c>
      <c r="J399" s="13">
        <v>0.625</v>
      </c>
    </row>
    <row r="400" spans="1:10" x14ac:dyDescent="0.25">
      <c r="A400" s="37">
        <v>20974</v>
      </c>
      <c r="B400" s="37" t="s">
        <v>2194</v>
      </c>
      <c r="C400" s="37" t="s">
        <v>1584</v>
      </c>
      <c r="D400" s="37"/>
      <c r="E400" s="13">
        <v>2609</v>
      </c>
      <c r="F400" s="13" t="s">
        <v>638</v>
      </c>
      <c r="G400" s="13">
        <v>6200</v>
      </c>
      <c r="H400" s="13" t="s">
        <v>714</v>
      </c>
      <c r="I400" s="13">
        <v>0.33333333333333331</v>
      </c>
      <c r="J400" s="13">
        <v>0.625</v>
      </c>
    </row>
    <row r="401" spans="1:10" x14ac:dyDescent="0.25">
      <c r="A401" s="37">
        <v>21014</v>
      </c>
      <c r="B401" s="37" t="s">
        <v>360</v>
      </c>
      <c r="C401" s="37" t="s">
        <v>729</v>
      </c>
      <c r="D401" s="37"/>
      <c r="E401" s="13">
        <v>456</v>
      </c>
      <c r="F401" s="13" t="s">
        <v>20</v>
      </c>
      <c r="G401" s="13">
        <v>23225000</v>
      </c>
      <c r="H401" s="13" t="s">
        <v>714</v>
      </c>
      <c r="I401" s="13">
        <v>0.33333333333333331</v>
      </c>
      <c r="J401" s="13">
        <v>0.625</v>
      </c>
    </row>
    <row r="402" spans="1:10" x14ac:dyDescent="0.25">
      <c r="A402" s="37">
        <v>21022</v>
      </c>
      <c r="B402" s="37" t="s">
        <v>2195</v>
      </c>
      <c r="C402" s="37" t="s">
        <v>2196</v>
      </c>
      <c r="D402" s="37" t="s">
        <v>2197</v>
      </c>
      <c r="E402" s="13" t="s">
        <v>1911</v>
      </c>
      <c r="F402" s="13" t="s">
        <v>1912</v>
      </c>
      <c r="G402" s="13"/>
      <c r="H402" s="13" t="s">
        <v>714</v>
      </c>
      <c r="I402" s="13">
        <v>0.33333333333333331</v>
      </c>
      <c r="J402" s="13">
        <v>0.625</v>
      </c>
    </row>
    <row r="403" spans="1:10" x14ac:dyDescent="0.25">
      <c r="A403" s="37">
        <v>21105</v>
      </c>
      <c r="B403" s="37" t="s">
        <v>2198</v>
      </c>
      <c r="C403" s="37" t="s">
        <v>1567</v>
      </c>
      <c r="D403" s="37"/>
      <c r="E403" s="13" t="s">
        <v>2199</v>
      </c>
      <c r="F403" s="13" t="s">
        <v>665</v>
      </c>
      <c r="G403" s="13"/>
      <c r="H403" s="13" t="s">
        <v>714</v>
      </c>
      <c r="I403" s="13">
        <v>0.33333333333333331</v>
      </c>
      <c r="J403" s="13">
        <v>0.625</v>
      </c>
    </row>
    <row r="404" spans="1:10" x14ac:dyDescent="0.25">
      <c r="A404" s="37">
        <v>21154</v>
      </c>
      <c r="B404" s="37" t="s">
        <v>2200</v>
      </c>
      <c r="C404" s="37" t="s">
        <v>2201</v>
      </c>
      <c r="D404" s="37"/>
      <c r="E404" s="13" t="s">
        <v>1198</v>
      </c>
      <c r="F404" s="13" t="s">
        <v>95</v>
      </c>
      <c r="G404" s="13"/>
      <c r="H404" s="13" t="s">
        <v>714</v>
      </c>
      <c r="I404" s="13">
        <v>0.33333333333333331</v>
      </c>
      <c r="J404" s="13">
        <v>0.625</v>
      </c>
    </row>
    <row r="405" spans="1:10" x14ac:dyDescent="0.25">
      <c r="A405" s="37">
        <v>21170</v>
      </c>
      <c r="B405" s="37" t="s">
        <v>2202</v>
      </c>
      <c r="C405" s="37" t="s">
        <v>2203</v>
      </c>
      <c r="D405" s="37"/>
      <c r="E405" s="13">
        <v>1535</v>
      </c>
      <c r="F405" s="13" t="s">
        <v>128</v>
      </c>
      <c r="G405" s="13">
        <v>8600</v>
      </c>
      <c r="H405" s="13" t="s">
        <v>714</v>
      </c>
      <c r="I405" s="13">
        <v>0.33333333333333331</v>
      </c>
      <c r="J405" s="13">
        <v>0.625</v>
      </c>
    </row>
    <row r="406" spans="1:10" x14ac:dyDescent="0.25">
      <c r="A406" s="37">
        <v>21253</v>
      </c>
      <c r="B406" s="37" t="s">
        <v>2204</v>
      </c>
      <c r="C406" s="37" t="s">
        <v>2205</v>
      </c>
      <c r="D406" s="37"/>
      <c r="E406" s="13" t="s">
        <v>2206</v>
      </c>
      <c r="F406" s="13" t="s">
        <v>106</v>
      </c>
      <c r="G406" s="13"/>
      <c r="H406" s="13" t="s">
        <v>723</v>
      </c>
      <c r="I406" s="13">
        <v>0.375</v>
      </c>
      <c r="J406" s="13">
        <v>0.70833333333333337</v>
      </c>
    </row>
    <row r="407" spans="1:10" x14ac:dyDescent="0.25">
      <c r="A407" s="37">
        <v>21360</v>
      </c>
      <c r="B407" s="37" t="s">
        <v>867</v>
      </c>
      <c r="C407" s="37" t="s">
        <v>868</v>
      </c>
      <c r="D407" s="37"/>
      <c r="E407" s="13">
        <v>2819</v>
      </c>
      <c r="F407" s="13" t="s">
        <v>90</v>
      </c>
      <c r="G407" s="13">
        <v>6200</v>
      </c>
      <c r="H407" s="13" t="s">
        <v>714</v>
      </c>
      <c r="I407" s="13">
        <v>0.33333333333333331</v>
      </c>
      <c r="J407" s="13">
        <v>0.625</v>
      </c>
    </row>
    <row r="408" spans="1:10" x14ac:dyDescent="0.25">
      <c r="A408" s="37">
        <v>21402</v>
      </c>
      <c r="B408" s="37" t="s">
        <v>2207</v>
      </c>
      <c r="C408" s="37" t="s">
        <v>2208</v>
      </c>
      <c r="D408" s="37"/>
      <c r="E408" s="13">
        <v>352</v>
      </c>
      <c r="F408" s="13" t="s">
        <v>20</v>
      </c>
      <c r="G408" s="13">
        <v>22955010</v>
      </c>
      <c r="H408" s="13" t="s">
        <v>714</v>
      </c>
      <c r="I408" s="13">
        <v>0.33333333333333331</v>
      </c>
      <c r="J408" s="13">
        <v>0.625</v>
      </c>
    </row>
    <row r="409" spans="1:10" x14ac:dyDescent="0.25">
      <c r="A409" s="37">
        <v>21428</v>
      </c>
      <c r="B409" s="37" t="s">
        <v>2209</v>
      </c>
      <c r="C409" s="37" t="s">
        <v>2210</v>
      </c>
      <c r="D409" s="37"/>
      <c r="E409" s="13" t="s">
        <v>2211</v>
      </c>
      <c r="F409" s="13" t="s">
        <v>2212</v>
      </c>
      <c r="G409" s="13"/>
      <c r="H409" s="13" t="s">
        <v>714</v>
      </c>
      <c r="I409" s="13">
        <v>0.33333333333333331</v>
      </c>
      <c r="J409" s="13">
        <v>0.625</v>
      </c>
    </row>
    <row r="410" spans="1:10" x14ac:dyDescent="0.25">
      <c r="A410" s="37">
        <v>21501</v>
      </c>
      <c r="B410" s="37" t="s">
        <v>2213</v>
      </c>
      <c r="C410" s="37" t="s">
        <v>2214</v>
      </c>
      <c r="D410" s="37"/>
      <c r="E410" s="13">
        <v>3116</v>
      </c>
      <c r="F410" s="13" t="s">
        <v>24</v>
      </c>
      <c r="G410" s="13">
        <v>33343100</v>
      </c>
      <c r="H410" s="13" t="s">
        <v>723</v>
      </c>
      <c r="I410" s="13">
        <v>0.375</v>
      </c>
      <c r="J410" s="13">
        <v>0.70833333333333337</v>
      </c>
    </row>
    <row r="411" spans="1:10" x14ac:dyDescent="0.25">
      <c r="A411" s="37">
        <v>21550</v>
      </c>
      <c r="B411" s="37" t="s">
        <v>2215</v>
      </c>
      <c r="C411" s="37" t="s">
        <v>2216</v>
      </c>
      <c r="D411" s="37"/>
      <c r="E411" s="13">
        <v>484</v>
      </c>
      <c r="F411" s="13" t="s">
        <v>20</v>
      </c>
      <c r="G411" s="13">
        <v>23470700</v>
      </c>
      <c r="H411" s="13" t="s">
        <v>714</v>
      </c>
      <c r="I411" s="13">
        <v>0.33333333333333331</v>
      </c>
      <c r="J411" s="13">
        <v>0.625</v>
      </c>
    </row>
    <row r="412" spans="1:10" x14ac:dyDescent="0.25">
      <c r="A412" s="37">
        <v>21568</v>
      </c>
      <c r="B412" s="37" t="s">
        <v>2217</v>
      </c>
      <c r="C412" s="37" t="s">
        <v>2218</v>
      </c>
      <c r="D412" s="37"/>
      <c r="E412" s="13" t="s">
        <v>1632</v>
      </c>
      <c r="F412" s="13" t="s">
        <v>1633</v>
      </c>
      <c r="G412" s="13"/>
      <c r="H412" s="13" t="s">
        <v>714</v>
      </c>
      <c r="I412" s="13">
        <v>0.33333333333333331</v>
      </c>
      <c r="J412" s="13">
        <v>0.625</v>
      </c>
    </row>
    <row r="413" spans="1:10" x14ac:dyDescent="0.25">
      <c r="A413" s="37">
        <v>21618</v>
      </c>
      <c r="B413" s="37" t="s">
        <v>2219</v>
      </c>
      <c r="C413" s="37" t="s">
        <v>2220</v>
      </c>
      <c r="D413" s="37" t="s">
        <v>2221</v>
      </c>
      <c r="E413" s="13">
        <v>372</v>
      </c>
      <c r="F413" s="13" t="s">
        <v>20</v>
      </c>
      <c r="G413" s="13" t="s">
        <v>726</v>
      </c>
      <c r="H413" s="13" t="s">
        <v>714</v>
      </c>
      <c r="I413" s="13">
        <v>0.33333333333333331</v>
      </c>
      <c r="J413" s="13">
        <v>0.625</v>
      </c>
    </row>
    <row r="414" spans="1:10" x14ac:dyDescent="0.25">
      <c r="A414" s="37">
        <v>21659</v>
      </c>
      <c r="B414" s="37" t="s">
        <v>2222</v>
      </c>
      <c r="C414" s="37" t="s">
        <v>2223</v>
      </c>
      <c r="D414" s="37"/>
      <c r="E414" s="13" t="s">
        <v>957</v>
      </c>
      <c r="F414" s="13" t="s">
        <v>619</v>
      </c>
      <c r="G414" s="13"/>
      <c r="H414" s="13" t="s">
        <v>714</v>
      </c>
      <c r="I414" s="13">
        <v>0.33333333333333331</v>
      </c>
      <c r="J414" s="13">
        <v>0.625</v>
      </c>
    </row>
    <row r="415" spans="1:10" x14ac:dyDescent="0.25">
      <c r="A415" s="37">
        <v>21691</v>
      </c>
      <c r="B415" s="37" t="s">
        <v>2224</v>
      </c>
      <c r="C415" s="37" t="s">
        <v>2225</v>
      </c>
      <c r="D415" s="37"/>
      <c r="E415" s="13" t="s">
        <v>1325</v>
      </c>
      <c r="F415" s="13" t="s">
        <v>22</v>
      </c>
      <c r="G415" s="13"/>
      <c r="H415" s="13" t="s">
        <v>714</v>
      </c>
      <c r="I415" s="13">
        <v>0.33333333333333331</v>
      </c>
      <c r="J415" s="13">
        <v>0.625</v>
      </c>
    </row>
    <row r="416" spans="1:10" x14ac:dyDescent="0.25">
      <c r="A416" s="37">
        <v>21832</v>
      </c>
      <c r="B416" s="37" t="s">
        <v>2226</v>
      </c>
      <c r="C416" s="37" t="s">
        <v>2227</v>
      </c>
      <c r="D416" s="37"/>
      <c r="E416" s="13" t="s">
        <v>2228</v>
      </c>
      <c r="F416" s="13" t="s">
        <v>2229</v>
      </c>
      <c r="G416" s="13"/>
      <c r="H416" s="13" t="s">
        <v>714</v>
      </c>
      <c r="I416" s="13">
        <v>0.33333333333333331</v>
      </c>
      <c r="J416" s="13">
        <v>0.625</v>
      </c>
    </row>
    <row r="417" spans="1:10" x14ac:dyDescent="0.25">
      <c r="A417" s="37">
        <v>21840</v>
      </c>
      <c r="B417" s="37" t="s">
        <v>2230</v>
      </c>
      <c r="C417" s="37" t="s">
        <v>2231</v>
      </c>
      <c r="D417" s="37"/>
      <c r="E417" s="13" t="s">
        <v>2232</v>
      </c>
      <c r="F417" s="13" t="s">
        <v>392</v>
      </c>
      <c r="G417" s="13"/>
      <c r="H417" s="13" t="s">
        <v>714</v>
      </c>
      <c r="I417" s="13">
        <v>0.33333333333333331</v>
      </c>
      <c r="J417" s="13">
        <v>0.625</v>
      </c>
    </row>
    <row r="418" spans="1:10" x14ac:dyDescent="0.25">
      <c r="A418" s="37">
        <v>21915</v>
      </c>
      <c r="B418" s="37" t="s">
        <v>2233</v>
      </c>
      <c r="C418" s="37" t="s">
        <v>2234</v>
      </c>
      <c r="D418" s="37"/>
      <c r="E418" s="13" t="s">
        <v>2235</v>
      </c>
      <c r="F418" s="13" t="s">
        <v>2236</v>
      </c>
      <c r="G418" s="13"/>
      <c r="H418" s="13" t="s">
        <v>714</v>
      </c>
      <c r="I418" s="13">
        <v>0.33333333333333331</v>
      </c>
      <c r="J418" s="13">
        <v>0.625</v>
      </c>
    </row>
    <row r="419" spans="1:10" x14ac:dyDescent="0.25">
      <c r="A419" s="37">
        <v>21923</v>
      </c>
      <c r="B419" s="37" t="s">
        <v>2237</v>
      </c>
      <c r="C419" s="37" t="s">
        <v>2238</v>
      </c>
      <c r="D419" s="37"/>
      <c r="E419" s="13" t="s">
        <v>2239</v>
      </c>
      <c r="F419" s="13" t="s">
        <v>2240</v>
      </c>
      <c r="G419" s="13"/>
      <c r="H419" s="13" t="s">
        <v>714</v>
      </c>
      <c r="I419" s="13">
        <v>0.33333333333333331</v>
      </c>
      <c r="J419" s="13">
        <v>0.625</v>
      </c>
    </row>
    <row r="420" spans="1:10" x14ac:dyDescent="0.25">
      <c r="A420" s="37">
        <v>21949</v>
      </c>
      <c r="B420" s="37" t="s">
        <v>2241</v>
      </c>
      <c r="C420" s="37" t="s">
        <v>2242</v>
      </c>
      <c r="D420" s="37"/>
      <c r="E420" s="13" t="s">
        <v>2243</v>
      </c>
      <c r="F420" s="13" t="s">
        <v>204</v>
      </c>
      <c r="G420" s="13"/>
      <c r="H420" s="13" t="s">
        <v>723</v>
      </c>
      <c r="I420" s="13">
        <v>0.375</v>
      </c>
      <c r="J420" s="13">
        <v>0.70833333333333337</v>
      </c>
    </row>
    <row r="421" spans="1:10" x14ac:dyDescent="0.25">
      <c r="A421" s="37">
        <v>21980</v>
      </c>
      <c r="B421" s="37" t="s">
        <v>2244</v>
      </c>
      <c r="C421" s="37" t="s">
        <v>2245</v>
      </c>
      <c r="D421" s="37"/>
      <c r="E421" s="13">
        <v>1592</v>
      </c>
      <c r="F421" s="13" t="s">
        <v>314</v>
      </c>
      <c r="G421" s="13">
        <v>69289700</v>
      </c>
      <c r="H421" s="13" t="s">
        <v>714</v>
      </c>
      <c r="I421" s="13">
        <v>0.33333333333333331</v>
      </c>
      <c r="J421" s="13">
        <v>0.625</v>
      </c>
    </row>
    <row r="422" spans="1:10" x14ac:dyDescent="0.25">
      <c r="A422" s="37">
        <v>22046</v>
      </c>
      <c r="B422" s="37" t="s">
        <v>2246</v>
      </c>
      <c r="C422" s="37" t="s">
        <v>2247</v>
      </c>
      <c r="D422" s="37"/>
      <c r="E422" s="13" t="s">
        <v>2248</v>
      </c>
      <c r="F422" s="13" t="s">
        <v>15</v>
      </c>
      <c r="G422" s="13"/>
      <c r="H422" s="13" t="s">
        <v>714</v>
      </c>
      <c r="I422" s="13">
        <v>0.33333333333333331</v>
      </c>
      <c r="J422" s="13">
        <v>0.625</v>
      </c>
    </row>
    <row r="423" spans="1:10" x14ac:dyDescent="0.25">
      <c r="A423" s="37">
        <v>22053</v>
      </c>
      <c r="B423" s="37" t="s">
        <v>366</v>
      </c>
      <c r="C423" s="37" t="s">
        <v>768</v>
      </c>
      <c r="D423" s="37"/>
      <c r="E423" s="13">
        <v>1453</v>
      </c>
      <c r="F423" s="13" t="s">
        <v>365</v>
      </c>
      <c r="G423" s="13">
        <v>66969000</v>
      </c>
      <c r="H423" s="13" t="s">
        <v>714</v>
      </c>
      <c r="I423" s="13">
        <v>0.33333333333333331</v>
      </c>
      <c r="J423" s="13">
        <v>0.625</v>
      </c>
    </row>
    <row r="424" spans="1:10" x14ac:dyDescent="0.25">
      <c r="A424" s="37">
        <v>22137</v>
      </c>
      <c r="B424" s="37" t="s">
        <v>1285</v>
      </c>
      <c r="C424" s="37" t="s">
        <v>1286</v>
      </c>
      <c r="D424" s="37"/>
      <c r="E424" s="13" t="s">
        <v>1287</v>
      </c>
      <c r="F424" s="13" t="s">
        <v>476</v>
      </c>
      <c r="G424" s="13"/>
      <c r="H424" s="13" t="s">
        <v>714</v>
      </c>
      <c r="I424" s="13">
        <v>0.33333333333333331</v>
      </c>
      <c r="J424" s="13">
        <v>0.625</v>
      </c>
    </row>
    <row r="425" spans="1:10" x14ac:dyDescent="0.25">
      <c r="A425" s="37">
        <v>22202</v>
      </c>
      <c r="B425" s="37" t="s">
        <v>1474</v>
      </c>
      <c r="C425" s="37" t="s">
        <v>934</v>
      </c>
      <c r="D425" s="37"/>
      <c r="E425" s="13">
        <v>3710</v>
      </c>
      <c r="F425" s="13" t="s">
        <v>63</v>
      </c>
      <c r="G425" s="13">
        <v>35003500</v>
      </c>
      <c r="H425" s="13" t="s">
        <v>714</v>
      </c>
      <c r="I425" s="13">
        <v>0.33333333333333331</v>
      </c>
      <c r="J425" s="13">
        <v>0.625</v>
      </c>
    </row>
    <row r="426" spans="1:10" x14ac:dyDescent="0.25">
      <c r="A426" s="37">
        <v>22269</v>
      </c>
      <c r="B426" s="37" t="s">
        <v>2249</v>
      </c>
      <c r="C426" s="37" t="s">
        <v>2250</v>
      </c>
      <c r="D426" s="37"/>
      <c r="E426" s="13">
        <v>2500</v>
      </c>
      <c r="F426" s="13" t="s">
        <v>220</v>
      </c>
      <c r="G426" s="13">
        <v>6200</v>
      </c>
      <c r="H426" s="13" t="s">
        <v>714</v>
      </c>
      <c r="I426" s="13">
        <v>0.33333333333333331</v>
      </c>
      <c r="J426" s="13">
        <v>0.625</v>
      </c>
    </row>
    <row r="427" spans="1:10" x14ac:dyDescent="0.25">
      <c r="A427" s="37">
        <v>22343</v>
      </c>
      <c r="B427" s="37" t="s">
        <v>2251</v>
      </c>
      <c r="C427" s="37" t="s">
        <v>2252</v>
      </c>
      <c r="D427" s="37"/>
      <c r="E427" s="13" t="s">
        <v>1745</v>
      </c>
      <c r="F427" s="13" t="s">
        <v>86</v>
      </c>
      <c r="G427" s="13"/>
      <c r="H427" s="13" t="s">
        <v>714</v>
      </c>
      <c r="I427" s="13">
        <v>0.33333333333333331</v>
      </c>
      <c r="J427" s="13">
        <v>0.625</v>
      </c>
    </row>
    <row r="428" spans="1:10" x14ac:dyDescent="0.25">
      <c r="A428" s="37">
        <v>22442</v>
      </c>
      <c r="B428" s="37" t="s">
        <v>2253</v>
      </c>
      <c r="C428" s="37" t="s">
        <v>2254</v>
      </c>
      <c r="D428" s="37"/>
      <c r="E428" s="13" t="s">
        <v>1325</v>
      </c>
      <c r="F428" s="13" t="s">
        <v>22</v>
      </c>
      <c r="G428" s="13"/>
      <c r="H428" s="13" t="s">
        <v>723</v>
      </c>
      <c r="I428" s="13">
        <v>0.375</v>
      </c>
      <c r="J428" s="13">
        <v>0.70833333333333337</v>
      </c>
    </row>
    <row r="429" spans="1:10" x14ac:dyDescent="0.25">
      <c r="A429" s="37">
        <v>22517</v>
      </c>
      <c r="B429" s="37" t="s">
        <v>2255</v>
      </c>
      <c r="C429" s="37" t="s">
        <v>891</v>
      </c>
      <c r="D429" s="37"/>
      <c r="E429" s="13">
        <v>3116</v>
      </c>
      <c r="F429" s="13" t="s">
        <v>24</v>
      </c>
      <c r="G429" s="13">
        <v>33342000</v>
      </c>
      <c r="H429" s="13" t="s">
        <v>714</v>
      </c>
      <c r="I429" s="13">
        <v>0.33333333333333331</v>
      </c>
      <c r="J429" s="13">
        <v>0.625</v>
      </c>
    </row>
    <row r="430" spans="1:10" x14ac:dyDescent="0.25">
      <c r="A430" s="37">
        <v>22533</v>
      </c>
      <c r="B430" s="37" t="s">
        <v>2256</v>
      </c>
      <c r="C430" s="37" t="s">
        <v>2257</v>
      </c>
      <c r="D430" s="37"/>
      <c r="E430" s="13" t="s">
        <v>2258</v>
      </c>
      <c r="F430" s="13" t="s">
        <v>76</v>
      </c>
      <c r="G430" s="13"/>
      <c r="H430" s="13" t="s">
        <v>714</v>
      </c>
      <c r="I430" s="13">
        <v>0.33333333333333331</v>
      </c>
      <c r="J430" s="13">
        <v>0.625</v>
      </c>
    </row>
    <row r="431" spans="1:10" x14ac:dyDescent="0.25">
      <c r="A431" s="37">
        <v>22558</v>
      </c>
      <c r="B431" s="37" t="s">
        <v>2259</v>
      </c>
      <c r="C431" s="37" t="s">
        <v>2260</v>
      </c>
      <c r="D431" s="37"/>
      <c r="E431" s="13" t="s">
        <v>2261</v>
      </c>
      <c r="F431" s="13" t="s">
        <v>43</v>
      </c>
      <c r="G431" s="13"/>
      <c r="H431" s="13" t="s">
        <v>714</v>
      </c>
      <c r="I431" s="13">
        <v>0.33333333333333331</v>
      </c>
      <c r="J431" s="13">
        <v>0.625</v>
      </c>
    </row>
    <row r="432" spans="1:10" x14ac:dyDescent="0.25">
      <c r="A432" s="37">
        <v>22566</v>
      </c>
      <c r="B432" s="37" t="s">
        <v>2262</v>
      </c>
      <c r="C432" s="37" t="s">
        <v>2263</v>
      </c>
      <c r="D432" s="37"/>
      <c r="E432" s="13">
        <v>3850</v>
      </c>
      <c r="F432" s="13" t="s">
        <v>948</v>
      </c>
      <c r="G432" s="13">
        <v>35068880</v>
      </c>
      <c r="H432" s="13" t="s">
        <v>723</v>
      </c>
      <c r="I432" s="13">
        <v>0.375</v>
      </c>
      <c r="J432" s="13">
        <v>0.70833333333333337</v>
      </c>
    </row>
    <row r="433" spans="1:10" x14ac:dyDescent="0.25">
      <c r="A433" s="37">
        <v>22574</v>
      </c>
      <c r="B433" s="37" t="s">
        <v>2264</v>
      </c>
      <c r="C433" s="37" t="s">
        <v>2265</v>
      </c>
      <c r="D433" s="37"/>
      <c r="E433" s="13" t="s">
        <v>1139</v>
      </c>
      <c r="F433" s="13" t="s">
        <v>564</v>
      </c>
      <c r="G433" s="13"/>
      <c r="H433" s="13" t="s">
        <v>723</v>
      </c>
      <c r="I433" s="13">
        <v>0.375</v>
      </c>
      <c r="J433" s="13">
        <v>0.70833333333333337</v>
      </c>
    </row>
    <row r="434" spans="1:10" x14ac:dyDescent="0.25">
      <c r="A434" s="37">
        <v>22640</v>
      </c>
      <c r="B434" s="37" t="s">
        <v>582</v>
      </c>
      <c r="C434" s="37" t="s">
        <v>1266</v>
      </c>
      <c r="D434" s="37"/>
      <c r="E434" s="13" t="s">
        <v>1267</v>
      </c>
      <c r="F434" s="13" t="s">
        <v>581</v>
      </c>
      <c r="G434" s="13"/>
      <c r="H434" s="13" t="s">
        <v>714</v>
      </c>
      <c r="I434" s="13">
        <v>0.33333333333333331</v>
      </c>
      <c r="J434" s="13">
        <v>0.625</v>
      </c>
    </row>
    <row r="435" spans="1:10" x14ac:dyDescent="0.25">
      <c r="A435" s="37">
        <v>22657</v>
      </c>
      <c r="B435" s="37" t="s">
        <v>2266</v>
      </c>
      <c r="C435" s="37" t="s">
        <v>1076</v>
      </c>
      <c r="D435" s="37"/>
      <c r="E435" s="13" t="s">
        <v>1077</v>
      </c>
      <c r="F435" s="13" t="s">
        <v>204</v>
      </c>
      <c r="G435" s="13"/>
      <c r="H435" s="13" t="s">
        <v>714</v>
      </c>
      <c r="I435" s="13">
        <v>0.33333333333333331</v>
      </c>
      <c r="J435" s="13">
        <v>0.625</v>
      </c>
    </row>
    <row r="436" spans="1:10" x14ac:dyDescent="0.25">
      <c r="A436" s="37">
        <v>22707</v>
      </c>
      <c r="B436" s="37" t="s">
        <v>2267</v>
      </c>
      <c r="C436" s="37" t="s">
        <v>2268</v>
      </c>
      <c r="D436" s="37" t="s">
        <v>2269</v>
      </c>
      <c r="E436" s="13">
        <v>1714</v>
      </c>
      <c r="F436" s="13" t="s">
        <v>464</v>
      </c>
      <c r="G436" s="13">
        <v>8600</v>
      </c>
      <c r="H436" s="13" t="s">
        <v>714</v>
      </c>
      <c r="I436" s="13">
        <v>0.33333333333333331</v>
      </c>
      <c r="J436" s="13">
        <v>0.625</v>
      </c>
    </row>
    <row r="437" spans="1:10" x14ac:dyDescent="0.25">
      <c r="A437" s="37">
        <v>22731</v>
      </c>
      <c r="B437" s="37" t="s">
        <v>2270</v>
      </c>
      <c r="C437" s="37" t="s">
        <v>2271</v>
      </c>
      <c r="D437" s="37"/>
      <c r="E437" s="13">
        <v>3922</v>
      </c>
      <c r="F437" s="13" t="s">
        <v>155</v>
      </c>
      <c r="G437" s="13">
        <v>35932393</v>
      </c>
      <c r="H437" s="13" t="s">
        <v>714</v>
      </c>
      <c r="I437" s="13">
        <v>0.33333333333333331</v>
      </c>
      <c r="J437" s="13">
        <v>0.625</v>
      </c>
    </row>
    <row r="438" spans="1:10" x14ac:dyDescent="0.25">
      <c r="A438" s="37">
        <v>23135</v>
      </c>
      <c r="B438" s="37" t="s">
        <v>2272</v>
      </c>
      <c r="C438" s="37" t="s">
        <v>2273</v>
      </c>
      <c r="D438" s="37"/>
      <c r="E438" s="13">
        <v>651</v>
      </c>
      <c r="F438" s="13" t="s">
        <v>20</v>
      </c>
      <c r="G438" s="13">
        <v>23433150</v>
      </c>
      <c r="H438" s="13" t="s">
        <v>714</v>
      </c>
      <c r="I438" s="13">
        <v>0.33333333333333331</v>
      </c>
      <c r="J438" s="13">
        <v>0.625</v>
      </c>
    </row>
    <row r="439" spans="1:10" x14ac:dyDescent="0.25">
      <c r="A439" s="37">
        <v>23267</v>
      </c>
      <c r="B439" s="37" t="s">
        <v>2274</v>
      </c>
      <c r="C439" s="37" t="s">
        <v>2275</v>
      </c>
      <c r="D439" s="37"/>
      <c r="E439" s="13">
        <v>557</v>
      </c>
      <c r="F439" s="13" t="s">
        <v>20</v>
      </c>
      <c r="G439" s="13">
        <v>23422020</v>
      </c>
      <c r="H439" s="13" t="s">
        <v>714</v>
      </c>
      <c r="I439" s="13">
        <v>0.33333333333333331</v>
      </c>
      <c r="J439" s="13">
        <v>0.625</v>
      </c>
    </row>
    <row r="440" spans="1:10" x14ac:dyDescent="0.25">
      <c r="A440" s="37">
        <v>23358</v>
      </c>
      <c r="B440" s="37" t="s">
        <v>2276</v>
      </c>
      <c r="C440" s="37" t="s">
        <v>2277</v>
      </c>
      <c r="D440" s="37"/>
      <c r="E440" s="13">
        <v>2651</v>
      </c>
      <c r="F440" s="13" t="s">
        <v>558</v>
      </c>
      <c r="G440" s="13">
        <v>61229390</v>
      </c>
      <c r="H440" s="13" t="s">
        <v>723</v>
      </c>
      <c r="I440" s="13">
        <v>0.375</v>
      </c>
      <c r="J440" s="13">
        <v>0.70833333333333337</v>
      </c>
    </row>
    <row r="441" spans="1:10" x14ac:dyDescent="0.25">
      <c r="A441" s="37">
        <v>23440</v>
      </c>
      <c r="B441" s="37" t="s">
        <v>2278</v>
      </c>
      <c r="C441" s="37" t="s">
        <v>2279</v>
      </c>
      <c r="D441" s="37"/>
      <c r="E441" s="13">
        <v>353</v>
      </c>
      <c r="F441" s="13" t="s">
        <v>20</v>
      </c>
      <c r="G441" s="13">
        <v>23425300</v>
      </c>
      <c r="H441" s="13" t="s">
        <v>714</v>
      </c>
      <c r="I441" s="13">
        <v>0.33333333333333331</v>
      </c>
      <c r="J441" s="13">
        <v>0.625</v>
      </c>
    </row>
    <row r="442" spans="1:10" x14ac:dyDescent="0.25">
      <c r="A442" s="37">
        <v>23531</v>
      </c>
      <c r="B442" s="37" t="s">
        <v>2280</v>
      </c>
      <c r="C442" s="37" t="s">
        <v>2281</v>
      </c>
      <c r="D442" s="37"/>
      <c r="E442" s="13">
        <v>658</v>
      </c>
      <c r="F442" s="13" t="s">
        <v>20</v>
      </c>
      <c r="G442" s="13">
        <v>23035840</v>
      </c>
      <c r="H442" s="13" t="s">
        <v>714</v>
      </c>
      <c r="I442" s="13">
        <v>0.33333333333333331</v>
      </c>
      <c r="J442" s="13">
        <v>0.625</v>
      </c>
    </row>
    <row r="443" spans="1:10" x14ac:dyDescent="0.25">
      <c r="A443" s="37">
        <v>23770</v>
      </c>
      <c r="B443" s="37" t="s">
        <v>2282</v>
      </c>
      <c r="C443" s="37" t="s">
        <v>2283</v>
      </c>
      <c r="D443" s="37"/>
      <c r="E443" s="13" t="s">
        <v>2284</v>
      </c>
      <c r="F443" s="13" t="s">
        <v>2285</v>
      </c>
      <c r="G443" s="13"/>
      <c r="H443" s="13" t="s">
        <v>714</v>
      </c>
      <c r="I443" s="13">
        <v>0.33333333333333331</v>
      </c>
      <c r="J443" s="13">
        <v>0.625</v>
      </c>
    </row>
    <row r="444" spans="1:10" x14ac:dyDescent="0.25">
      <c r="A444" s="37">
        <v>23812</v>
      </c>
      <c r="B444" s="37" t="s">
        <v>610</v>
      </c>
      <c r="C444" s="37" t="s">
        <v>2286</v>
      </c>
      <c r="D444" s="37" t="s">
        <v>1078</v>
      </c>
      <c r="E444" s="13">
        <v>3660</v>
      </c>
      <c r="F444" s="13" t="s">
        <v>609</v>
      </c>
      <c r="G444" s="13">
        <v>35082960</v>
      </c>
      <c r="H444" s="13" t="s">
        <v>714</v>
      </c>
      <c r="I444" s="13">
        <v>0.33333333333333331</v>
      </c>
      <c r="J444" s="13">
        <v>0.625</v>
      </c>
    </row>
    <row r="445" spans="1:10" x14ac:dyDescent="0.25">
      <c r="A445" s="37">
        <v>23861</v>
      </c>
      <c r="B445" s="37" t="s">
        <v>2287</v>
      </c>
      <c r="C445" s="37" t="s">
        <v>928</v>
      </c>
      <c r="D445" s="37"/>
      <c r="E445" s="13">
        <v>3630</v>
      </c>
      <c r="F445" s="13" t="s">
        <v>634</v>
      </c>
      <c r="G445" s="13">
        <v>31024800</v>
      </c>
      <c r="H445" s="13" t="s">
        <v>714</v>
      </c>
      <c r="I445" s="13">
        <v>0.33333333333333331</v>
      </c>
      <c r="J445" s="13">
        <v>0.625</v>
      </c>
    </row>
    <row r="446" spans="1:10" x14ac:dyDescent="0.25">
      <c r="A446" s="37">
        <v>24067</v>
      </c>
      <c r="B446" s="37" t="s">
        <v>2288</v>
      </c>
      <c r="C446" s="37" t="s">
        <v>2289</v>
      </c>
      <c r="D446" s="37"/>
      <c r="E446" s="13" t="s">
        <v>2290</v>
      </c>
      <c r="F446" s="13" t="s">
        <v>233</v>
      </c>
      <c r="G446" s="13"/>
      <c r="H446" s="13" t="s">
        <v>714</v>
      </c>
      <c r="I446" s="13">
        <v>0.33333333333333331</v>
      </c>
      <c r="J446" s="13">
        <v>0.625</v>
      </c>
    </row>
    <row r="447" spans="1:10" x14ac:dyDescent="0.25">
      <c r="A447" s="37">
        <v>24083</v>
      </c>
      <c r="B447" s="37" t="s">
        <v>2291</v>
      </c>
      <c r="C447" s="37" t="s">
        <v>2292</v>
      </c>
      <c r="D447" s="37"/>
      <c r="E447" s="13">
        <v>580</v>
      </c>
      <c r="F447" s="13" t="s">
        <v>20</v>
      </c>
      <c r="G447" s="13">
        <v>23435300</v>
      </c>
      <c r="H447" s="13" t="s">
        <v>714</v>
      </c>
      <c r="I447" s="13">
        <v>0.33333333333333331</v>
      </c>
      <c r="J447" s="13">
        <v>0.625</v>
      </c>
    </row>
    <row r="448" spans="1:10" x14ac:dyDescent="0.25">
      <c r="A448" s="37">
        <v>24240</v>
      </c>
      <c r="B448" s="37" t="s">
        <v>2293</v>
      </c>
      <c r="C448" s="37" t="s">
        <v>1023</v>
      </c>
      <c r="D448" s="37"/>
      <c r="E448" s="13" t="s">
        <v>1024</v>
      </c>
      <c r="F448" s="13" t="s">
        <v>562</v>
      </c>
      <c r="G448" s="13"/>
      <c r="H448" s="13" t="s">
        <v>714</v>
      </c>
      <c r="I448" s="13">
        <v>0.33333333333333331</v>
      </c>
      <c r="J448" s="13">
        <v>0.625</v>
      </c>
    </row>
    <row r="449" spans="1:10" x14ac:dyDescent="0.25">
      <c r="A449" s="37">
        <v>24307</v>
      </c>
      <c r="B449" s="37" t="s">
        <v>2294</v>
      </c>
      <c r="C449" s="37" t="s">
        <v>2295</v>
      </c>
      <c r="D449" s="37"/>
      <c r="E449" s="13">
        <v>686</v>
      </c>
      <c r="F449" s="13" t="s">
        <v>20</v>
      </c>
      <c r="G449" s="13">
        <v>41432679</v>
      </c>
      <c r="H449" s="13" t="s">
        <v>714</v>
      </c>
      <c r="I449" s="13">
        <v>0.33333333333333331</v>
      </c>
      <c r="J449" s="13">
        <v>0.625</v>
      </c>
    </row>
    <row r="450" spans="1:10" x14ac:dyDescent="0.25">
      <c r="A450" s="37">
        <v>24356</v>
      </c>
      <c r="B450" s="37" t="s">
        <v>2296</v>
      </c>
      <c r="C450" s="37" t="s">
        <v>2297</v>
      </c>
      <c r="D450" s="37"/>
      <c r="E450" s="13" t="s">
        <v>1290</v>
      </c>
      <c r="F450" s="13" t="s">
        <v>233</v>
      </c>
      <c r="G450" s="13"/>
      <c r="H450" s="13" t="s">
        <v>723</v>
      </c>
      <c r="I450" s="13">
        <v>0.375</v>
      </c>
      <c r="J450" s="13">
        <v>0.70833333333333337</v>
      </c>
    </row>
    <row r="451" spans="1:10" x14ac:dyDescent="0.25">
      <c r="A451" s="37">
        <v>24364</v>
      </c>
      <c r="B451" s="37" t="s">
        <v>96</v>
      </c>
      <c r="C451" s="37" t="s">
        <v>1196</v>
      </c>
      <c r="D451" s="37" t="s">
        <v>1197</v>
      </c>
      <c r="E451" s="13" t="s">
        <v>1198</v>
      </c>
      <c r="F451" s="13" t="s">
        <v>95</v>
      </c>
      <c r="G451" s="13"/>
      <c r="H451" s="13" t="s">
        <v>723</v>
      </c>
      <c r="I451" s="13">
        <v>0.375</v>
      </c>
      <c r="J451" s="13">
        <v>0.70833333333333337</v>
      </c>
    </row>
    <row r="452" spans="1:10" x14ac:dyDescent="0.25">
      <c r="A452" s="37">
        <v>24414</v>
      </c>
      <c r="B452" s="37" t="s">
        <v>2298</v>
      </c>
      <c r="C452" s="37" t="s">
        <v>2299</v>
      </c>
      <c r="D452" s="37"/>
      <c r="E452" s="13" t="s">
        <v>2005</v>
      </c>
      <c r="F452" s="13" t="s">
        <v>2006</v>
      </c>
      <c r="G452" s="13"/>
      <c r="H452" s="13" t="s">
        <v>714</v>
      </c>
      <c r="I452" s="13">
        <v>0.33333333333333331</v>
      </c>
      <c r="J452" s="13">
        <v>0.625</v>
      </c>
    </row>
    <row r="453" spans="1:10" x14ac:dyDescent="0.25">
      <c r="A453" s="37">
        <v>24489</v>
      </c>
      <c r="B453" s="37" t="s">
        <v>932</v>
      </c>
      <c r="C453" s="37" t="s">
        <v>933</v>
      </c>
      <c r="D453" s="37" t="s">
        <v>790</v>
      </c>
      <c r="E453" s="13">
        <v>3692</v>
      </c>
      <c r="F453" s="13" t="s">
        <v>491</v>
      </c>
      <c r="G453" s="13">
        <v>35028000</v>
      </c>
      <c r="H453" s="13" t="s">
        <v>714</v>
      </c>
      <c r="I453" s="13">
        <v>0.33333333333333331</v>
      </c>
      <c r="J453" s="13">
        <v>0.625</v>
      </c>
    </row>
    <row r="454" spans="1:10" x14ac:dyDescent="0.25">
      <c r="A454" s="37">
        <v>24497</v>
      </c>
      <c r="B454" s="37" t="s">
        <v>2300</v>
      </c>
      <c r="C454" s="37" t="s">
        <v>2301</v>
      </c>
      <c r="D454" s="37"/>
      <c r="E454" s="13" t="s">
        <v>1258</v>
      </c>
      <c r="F454" s="13" t="s">
        <v>516</v>
      </c>
      <c r="G454" s="13"/>
      <c r="H454" s="13" t="s">
        <v>714</v>
      </c>
      <c r="I454" s="13">
        <v>0.33333333333333331</v>
      </c>
      <c r="J454" s="13">
        <v>0.625</v>
      </c>
    </row>
    <row r="455" spans="1:10" x14ac:dyDescent="0.25">
      <c r="A455" s="37">
        <v>24554</v>
      </c>
      <c r="B455" s="37" t="s">
        <v>2302</v>
      </c>
      <c r="C455" s="37" t="s">
        <v>2303</v>
      </c>
      <c r="D455" s="37"/>
      <c r="E455" s="13" t="s">
        <v>980</v>
      </c>
      <c r="F455" s="13" t="s">
        <v>218</v>
      </c>
      <c r="G455" s="13"/>
      <c r="H455" s="13" t="s">
        <v>723</v>
      </c>
      <c r="I455" s="13">
        <v>0.375</v>
      </c>
      <c r="J455" s="13">
        <v>0.70833333333333337</v>
      </c>
    </row>
    <row r="456" spans="1:10" x14ac:dyDescent="0.25">
      <c r="A456" s="37">
        <v>24562</v>
      </c>
      <c r="B456" s="37" t="s">
        <v>2304</v>
      </c>
      <c r="C456" s="37" t="s">
        <v>1012</v>
      </c>
      <c r="D456" s="37"/>
      <c r="E456" s="13" t="s">
        <v>1013</v>
      </c>
      <c r="F456" s="13" t="s">
        <v>212</v>
      </c>
      <c r="G456" s="13"/>
      <c r="H456" s="13" t="s">
        <v>714</v>
      </c>
      <c r="I456" s="13">
        <v>0.33333333333333331</v>
      </c>
      <c r="J456" s="13">
        <v>0.625</v>
      </c>
    </row>
    <row r="457" spans="1:10" x14ac:dyDescent="0.25">
      <c r="A457" s="37">
        <v>24711</v>
      </c>
      <c r="B457" s="37" t="s">
        <v>368</v>
      </c>
      <c r="C457" s="37" t="s">
        <v>1309</v>
      </c>
      <c r="D457" s="37"/>
      <c r="E457" s="13" t="s">
        <v>1310</v>
      </c>
      <c r="F457" s="13" t="s">
        <v>367</v>
      </c>
      <c r="G457" s="13"/>
      <c r="H457" s="13" t="s">
        <v>714</v>
      </c>
      <c r="I457" s="13">
        <v>0.33333333333333331</v>
      </c>
      <c r="J457" s="13">
        <v>0.625</v>
      </c>
    </row>
    <row r="458" spans="1:10" x14ac:dyDescent="0.25">
      <c r="A458" s="37">
        <v>24794</v>
      </c>
      <c r="B458" s="37" t="s">
        <v>100</v>
      </c>
      <c r="C458" s="37" t="s">
        <v>1232</v>
      </c>
      <c r="D458" s="37"/>
      <c r="E458" s="13" t="s">
        <v>1233</v>
      </c>
      <c r="F458" s="13" t="s">
        <v>99</v>
      </c>
      <c r="G458" s="13"/>
      <c r="H458" s="13" t="s">
        <v>714</v>
      </c>
      <c r="I458" s="13">
        <v>0.33333333333333331</v>
      </c>
      <c r="J458" s="13">
        <v>0.625</v>
      </c>
    </row>
    <row r="459" spans="1:10" x14ac:dyDescent="0.25">
      <c r="A459" s="37">
        <v>24885</v>
      </c>
      <c r="B459" s="37" t="s">
        <v>2305</v>
      </c>
      <c r="C459" s="37" t="s">
        <v>2306</v>
      </c>
      <c r="D459" s="37"/>
      <c r="E459" s="13">
        <v>980</v>
      </c>
      <c r="F459" s="13" t="s">
        <v>20</v>
      </c>
      <c r="G459" s="13">
        <v>23433200</v>
      </c>
      <c r="H459" s="13" t="s">
        <v>714</v>
      </c>
      <c r="I459" s="13">
        <v>0.33333333333333331</v>
      </c>
      <c r="J459" s="13">
        <v>0.625</v>
      </c>
    </row>
    <row r="460" spans="1:10" x14ac:dyDescent="0.25">
      <c r="A460" s="37">
        <v>24943</v>
      </c>
      <c r="B460" s="37" t="s">
        <v>576</v>
      </c>
      <c r="C460" s="37" t="s">
        <v>1009</v>
      </c>
      <c r="D460" s="37" t="s">
        <v>1010</v>
      </c>
      <c r="E460" s="13" t="s">
        <v>1011</v>
      </c>
      <c r="F460" s="13" t="s">
        <v>575</v>
      </c>
      <c r="G460" s="13"/>
      <c r="H460" s="13" t="s">
        <v>714</v>
      </c>
      <c r="I460" s="13">
        <v>0.33333333333333331</v>
      </c>
      <c r="J460" s="13">
        <v>0.625</v>
      </c>
    </row>
    <row r="461" spans="1:10" x14ac:dyDescent="0.25">
      <c r="A461" s="37">
        <v>25189</v>
      </c>
      <c r="B461" s="37" t="s">
        <v>2307</v>
      </c>
      <c r="C461" s="37" t="s">
        <v>2308</v>
      </c>
      <c r="D461" s="37"/>
      <c r="E461" s="13">
        <v>2022</v>
      </c>
      <c r="F461" s="13" t="s">
        <v>387</v>
      </c>
      <c r="G461" s="13">
        <v>66106320</v>
      </c>
      <c r="H461" s="13" t="s">
        <v>714</v>
      </c>
      <c r="I461" s="13">
        <v>0.33333333333333331</v>
      </c>
      <c r="J461" s="13">
        <v>0.625</v>
      </c>
    </row>
    <row r="462" spans="1:10" x14ac:dyDescent="0.25">
      <c r="A462" s="37">
        <v>25312</v>
      </c>
      <c r="B462" s="37" t="s">
        <v>2309</v>
      </c>
      <c r="C462" s="37" t="s">
        <v>2310</v>
      </c>
      <c r="D462" s="37" t="s">
        <v>2311</v>
      </c>
      <c r="E462" s="13">
        <v>2058</v>
      </c>
      <c r="F462" s="13" t="s">
        <v>2312</v>
      </c>
      <c r="G462" s="13"/>
      <c r="H462" s="13" t="s">
        <v>714</v>
      </c>
      <c r="I462" s="13">
        <v>0.33333333333333331</v>
      </c>
      <c r="J462" s="13">
        <v>0.625</v>
      </c>
    </row>
    <row r="463" spans="1:10" x14ac:dyDescent="0.25">
      <c r="A463" s="37">
        <v>25452</v>
      </c>
      <c r="B463" s="37" t="s">
        <v>2313</v>
      </c>
      <c r="C463" s="37" t="s">
        <v>1335</v>
      </c>
      <c r="D463" s="37"/>
      <c r="E463" s="13" t="s">
        <v>1003</v>
      </c>
      <c r="F463" s="13" t="s">
        <v>39</v>
      </c>
      <c r="G463" s="13"/>
      <c r="H463" s="13" t="s">
        <v>723</v>
      </c>
      <c r="I463" s="13">
        <v>0.375</v>
      </c>
      <c r="J463" s="13">
        <v>0.70833333333333337</v>
      </c>
    </row>
    <row r="464" spans="1:10" x14ac:dyDescent="0.25">
      <c r="A464" s="37">
        <v>25502</v>
      </c>
      <c r="B464" s="37" t="s">
        <v>2314</v>
      </c>
      <c r="C464" s="37" t="s">
        <v>2315</v>
      </c>
      <c r="D464" s="37"/>
      <c r="E464" s="13">
        <v>1283</v>
      </c>
      <c r="F464" s="13" t="s">
        <v>20</v>
      </c>
      <c r="G464" s="13"/>
      <c r="H464" s="13" t="s">
        <v>714</v>
      </c>
      <c r="I464" s="13">
        <v>0.33333333333333331</v>
      </c>
      <c r="J464" s="13">
        <v>0.625</v>
      </c>
    </row>
    <row r="465" spans="1:10" x14ac:dyDescent="0.25">
      <c r="A465" s="37">
        <v>25551</v>
      </c>
      <c r="B465" s="37" t="s">
        <v>2316</v>
      </c>
      <c r="C465" s="37" t="s">
        <v>2317</v>
      </c>
      <c r="D465" s="37"/>
      <c r="E465" s="13">
        <v>3340</v>
      </c>
      <c r="F465" s="13" t="s">
        <v>553</v>
      </c>
      <c r="G465" s="13">
        <v>32781840</v>
      </c>
      <c r="H465" s="13" t="s">
        <v>723</v>
      </c>
      <c r="I465" s="13">
        <v>0.375</v>
      </c>
      <c r="J465" s="13">
        <v>0.70833333333333337</v>
      </c>
    </row>
    <row r="466" spans="1:10" x14ac:dyDescent="0.25">
      <c r="A466" s="37">
        <v>25569</v>
      </c>
      <c r="B466" s="37" t="s">
        <v>2318</v>
      </c>
      <c r="C466" s="37" t="s">
        <v>928</v>
      </c>
      <c r="D466" s="37"/>
      <c r="E466" s="13">
        <v>3630</v>
      </c>
      <c r="F466" s="13" t="s">
        <v>634</v>
      </c>
      <c r="G466" s="13">
        <v>31024800</v>
      </c>
      <c r="H466" s="13" t="s">
        <v>714</v>
      </c>
      <c r="I466" s="13">
        <v>0.33333333333333331</v>
      </c>
      <c r="J466" s="13">
        <v>0.625</v>
      </c>
    </row>
    <row r="467" spans="1:10" x14ac:dyDescent="0.25">
      <c r="A467" s="37">
        <v>25650</v>
      </c>
      <c r="B467" s="37" t="s">
        <v>2319</v>
      </c>
      <c r="C467" s="37" t="s">
        <v>2320</v>
      </c>
      <c r="D467" s="37"/>
      <c r="E467" s="13">
        <v>3360</v>
      </c>
      <c r="F467" s="13" t="s">
        <v>2321</v>
      </c>
      <c r="G467" s="13">
        <v>32781033</v>
      </c>
      <c r="H467" s="13" t="s">
        <v>714</v>
      </c>
      <c r="I467" s="13">
        <v>0.33333333333333331</v>
      </c>
      <c r="J467" s="13">
        <v>0.625</v>
      </c>
    </row>
    <row r="468" spans="1:10" x14ac:dyDescent="0.25">
      <c r="A468" s="37">
        <v>25734</v>
      </c>
      <c r="B468" s="37" t="s">
        <v>2322</v>
      </c>
      <c r="C468" s="37" t="s">
        <v>2323</v>
      </c>
      <c r="D468" s="37"/>
      <c r="E468" s="13">
        <v>2150</v>
      </c>
      <c r="F468" s="13" t="s">
        <v>1516</v>
      </c>
      <c r="G468" s="13">
        <v>63911350</v>
      </c>
      <c r="H468" s="13" t="s">
        <v>714</v>
      </c>
      <c r="I468" s="13">
        <v>0.33333333333333331</v>
      </c>
      <c r="J468" s="13">
        <v>0.625</v>
      </c>
    </row>
    <row r="469" spans="1:10" x14ac:dyDescent="0.25">
      <c r="A469" s="37">
        <v>25783</v>
      </c>
      <c r="B469" s="37" t="s">
        <v>2324</v>
      </c>
      <c r="C469" s="37" t="s">
        <v>2325</v>
      </c>
      <c r="D469" s="37"/>
      <c r="E469" s="13">
        <v>4838</v>
      </c>
      <c r="F469" s="13" t="s">
        <v>210</v>
      </c>
      <c r="G469" s="13">
        <v>3738</v>
      </c>
      <c r="H469" s="13" t="s">
        <v>714</v>
      </c>
      <c r="I469" s="13">
        <v>0.33333333333333331</v>
      </c>
      <c r="J469" s="13">
        <v>0.625</v>
      </c>
    </row>
    <row r="470" spans="1:10" x14ac:dyDescent="0.25">
      <c r="A470" s="37">
        <v>25817</v>
      </c>
      <c r="B470" s="37" t="s">
        <v>2326</v>
      </c>
      <c r="C470" s="37" t="s">
        <v>2327</v>
      </c>
      <c r="D470" s="37"/>
      <c r="E470" s="13" t="s">
        <v>2328</v>
      </c>
      <c r="F470" s="13" t="s">
        <v>2329</v>
      </c>
      <c r="G470" s="13"/>
      <c r="H470" s="13" t="s">
        <v>714</v>
      </c>
      <c r="I470" s="13">
        <v>0.33333333333333331</v>
      </c>
      <c r="J470" s="13">
        <v>0.625</v>
      </c>
    </row>
    <row r="471" spans="1:10" x14ac:dyDescent="0.25">
      <c r="A471" s="37">
        <v>25825</v>
      </c>
      <c r="B471" s="37" t="s">
        <v>2330</v>
      </c>
      <c r="C471" s="37" t="s">
        <v>2331</v>
      </c>
      <c r="D471" s="37"/>
      <c r="E471" s="13" t="s">
        <v>1225</v>
      </c>
      <c r="F471" s="13" t="s">
        <v>163</v>
      </c>
      <c r="G471" s="13"/>
      <c r="H471" s="13" t="s">
        <v>714</v>
      </c>
      <c r="I471" s="13">
        <v>0.33333333333333331</v>
      </c>
      <c r="J471" s="13">
        <v>0.625</v>
      </c>
    </row>
    <row r="472" spans="1:10" x14ac:dyDescent="0.25">
      <c r="A472" s="37">
        <v>25841</v>
      </c>
      <c r="B472" s="37" t="s">
        <v>2332</v>
      </c>
      <c r="C472" s="37" t="s">
        <v>2333</v>
      </c>
      <c r="D472" s="37"/>
      <c r="E472" s="13">
        <v>860</v>
      </c>
      <c r="F472" s="13" t="s">
        <v>20</v>
      </c>
      <c r="G472" s="13">
        <v>22701200</v>
      </c>
      <c r="H472" s="13" t="s">
        <v>714</v>
      </c>
      <c r="I472" s="13">
        <v>0.33333333333333331</v>
      </c>
      <c r="J472" s="13">
        <v>0.625</v>
      </c>
    </row>
    <row r="473" spans="1:10" x14ac:dyDescent="0.25">
      <c r="A473" s="37">
        <v>25866</v>
      </c>
      <c r="B473" s="37" t="s">
        <v>2334</v>
      </c>
      <c r="C473" s="37" t="s">
        <v>2335</v>
      </c>
      <c r="D473" s="37"/>
      <c r="E473" s="13">
        <v>3080</v>
      </c>
      <c r="F473" s="13" t="s">
        <v>646</v>
      </c>
      <c r="G473" s="13">
        <v>33064300</v>
      </c>
      <c r="H473" s="13" t="s">
        <v>714</v>
      </c>
      <c r="I473" s="13">
        <v>0.33333333333333331</v>
      </c>
      <c r="J473" s="13">
        <v>0.625</v>
      </c>
    </row>
    <row r="474" spans="1:10" x14ac:dyDescent="0.25">
      <c r="A474" s="37">
        <v>25882</v>
      </c>
      <c r="B474" s="37" t="s">
        <v>574</v>
      </c>
      <c r="C474" s="37" t="s">
        <v>750</v>
      </c>
      <c r="D474" s="37"/>
      <c r="E474" s="13">
        <v>1188</v>
      </c>
      <c r="F474" s="13" t="s">
        <v>20</v>
      </c>
      <c r="G474" s="13">
        <v>23433400</v>
      </c>
      <c r="H474" s="13" t="s">
        <v>714</v>
      </c>
      <c r="I474" s="13">
        <v>0.33333333333333331</v>
      </c>
      <c r="J474" s="13">
        <v>0.625</v>
      </c>
    </row>
    <row r="475" spans="1:10" x14ac:dyDescent="0.25">
      <c r="A475" s="37">
        <v>26120</v>
      </c>
      <c r="B475" s="37" t="s">
        <v>2336</v>
      </c>
      <c r="C475" s="37" t="s">
        <v>2337</v>
      </c>
      <c r="D475" s="37" t="s">
        <v>2338</v>
      </c>
      <c r="E475" s="13">
        <v>3612</v>
      </c>
      <c r="F475" s="13" t="s">
        <v>570</v>
      </c>
      <c r="G475" s="13"/>
      <c r="H475" s="13" t="s">
        <v>723</v>
      </c>
      <c r="I475" s="13">
        <v>0.375</v>
      </c>
      <c r="J475" s="13">
        <v>0.70833333333333337</v>
      </c>
    </row>
    <row r="476" spans="1:10" x14ac:dyDescent="0.25">
      <c r="A476" s="37">
        <v>26203</v>
      </c>
      <c r="B476" s="37" t="s">
        <v>2339</v>
      </c>
      <c r="C476" s="37" t="s">
        <v>2340</v>
      </c>
      <c r="D476" s="37" t="s">
        <v>2341</v>
      </c>
      <c r="E476" s="13" t="s">
        <v>2342</v>
      </c>
      <c r="F476" s="13" t="s">
        <v>2343</v>
      </c>
      <c r="G476" s="13"/>
      <c r="H476" s="13" t="s">
        <v>714</v>
      </c>
      <c r="I476" s="13">
        <v>0.33333333333333331</v>
      </c>
      <c r="J476" s="13">
        <v>0.625</v>
      </c>
    </row>
    <row r="477" spans="1:10" x14ac:dyDescent="0.25">
      <c r="A477" s="37">
        <v>26229</v>
      </c>
      <c r="B477" s="37" t="s">
        <v>2344</v>
      </c>
      <c r="C477" s="37" t="s">
        <v>2345</v>
      </c>
      <c r="D477" s="37"/>
      <c r="E477" s="13">
        <v>2617</v>
      </c>
      <c r="F477" s="13" t="s">
        <v>2346</v>
      </c>
      <c r="G477" s="13"/>
      <c r="H477" s="13" t="s">
        <v>714</v>
      </c>
      <c r="I477" s="13">
        <v>0.33333333333333331</v>
      </c>
      <c r="J477" s="13">
        <v>0.625</v>
      </c>
    </row>
    <row r="478" spans="1:10" x14ac:dyDescent="0.25">
      <c r="A478" s="37">
        <v>26336</v>
      </c>
      <c r="B478" s="37" t="s">
        <v>2347</v>
      </c>
      <c r="C478" s="37" t="s">
        <v>2348</v>
      </c>
      <c r="D478" s="37" t="s">
        <v>2349</v>
      </c>
      <c r="E478" s="13">
        <v>151</v>
      </c>
      <c r="F478" s="13" t="s">
        <v>20</v>
      </c>
      <c r="G478" s="13">
        <v>23097930</v>
      </c>
      <c r="H478" s="13" t="s">
        <v>714</v>
      </c>
      <c r="I478" s="13">
        <v>0.33333333333333331</v>
      </c>
      <c r="J478" s="13">
        <v>0.625</v>
      </c>
    </row>
    <row r="479" spans="1:10" x14ac:dyDescent="0.25">
      <c r="A479" s="37">
        <v>26377</v>
      </c>
      <c r="B479" s="37" t="s">
        <v>2350</v>
      </c>
      <c r="C479" s="37" t="s">
        <v>2351</v>
      </c>
      <c r="D479" s="37" t="s">
        <v>2352</v>
      </c>
      <c r="E479" s="13">
        <v>1580</v>
      </c>
      <c r="F479" s="13" t="s">
        <v>2353</v>
      </c>
      <c r="G479" s="13">
        <v>3003</v>
      </c>
      <c r="H479" s="13" t="s">
        <v>714</v>
      </c>
      <c r="I479" s="13">
        <v>0.33333333333333331</v>
      </c>
      <c r="J479" s="13">
        <v>0.625</v>
      </c>
    </row>
    <row r="480" spans="1:10" x14ac:dyDescent="0.25">
      <c r="A480" s="37">
        <v>26468</v>
      </c>
      <c r="B480" s="37" t="s">
        <v>2354</v>
      </c>
      <c r="C480" s="37" t="s">
        <v>2355</v>
      </c>
      <c r="D480" s="37" t="s">
        <v>2356</v>
      </c>
      <c r="E480" s="13" t="s">
        <v>2357</v>
      </c>
      <c r="F480" s="13" t="s">
        <v>2358</v>
      </c>
      <c r="G480" s="13"/>
      <c r="H480" s="13" t="s">
        <v>714</v>
      </c>
      <c r="I480" s="13">
        <v>0.33333333333333331</v>
      </c>
      <c r="J480" s="13">
        <v>0.625</v>
      </c>
    </row>
    <row r="481" spans="1:10" x14ac:dyDescent="0.25">
      <c r="A481" s="37">
        <v>26500</v>
      </c>
      <c r="B481" s="37" t="s">
        <v>2359</v>
      </c>
      <c r="C481" s="37" t="s">
        <v>2360</v>
      </c>
      <c r="D481" s="37" t="s">
        <v>2361</v>
      </c>
      <c r="E481" s="13" t="s">
        <v>1300</v>
      </c>
      <c r="F481" s="13" t="s">
        <v>418</v>
      </c>
      <c r="G481" s="13"/>
      <c r="H481" s="13" t="s">
        <v>714</v>
      </c>
      <c r="I481" s="13">
        <v>0.33333333333333331</v>
      </c>
      <c r="J481" s="13">
        <v>0.625</v>
      </c>
    </row>
    <row r="482" spans="1:10" x14ac:dyDescent="0.25">
      <c r="A482" s="37">
        <v>26534</v>
      </c>
      <c r="B482" s="37" t="s">
        <v>2362</v>
      </c>
      <c r="C482" s="37" t="s">
        <v>2363</v>
      </c>
      <c r="D482" s="37"/>
      <c r="E482" s="13" t="s">
        <v>2364</v>
      </c>
      <c r="F482" s="13" t="s">
        <v>2365</v>
      </c>
      <c r="G482" s="13"/>
      <c r="H482" s="13" t="s">
        <v>714</v>
      </c>
      <c r="I482" s="13">
        <v>0.33333333333333331</v>
      </c>
      <c r="J482" s="13">
        <v>0.625</v>
      </c>
    </row>
    <row r="483" spans="1:10" x14ac:dyDescent="0.25">
      <c r="A483" s="37">
        <v>26708</v>
      </c>
      <c r="B483" s="37" t="s">
        <v>101</v>
      </c>
      <c r="C483" s="37" t="s">
        <v>2366</v>
      </c>
      <c r="D483" s="37" t="s">
        <v>2367</v>
      </c>
      <c r="E483" s="13" t="s">
        <v>2368</v>
      </c>
      <c r="F483" s="13" t="s">
        <v>41</v>
      </c>
      <c r="G483" s="13"/>
      <c r="H483" s="13" t="s">
        <v>723</v>
      </c>
      <c r="I483" s="13">
        <v>0.375</v>
      </c>
      <c r="J483" s="13">
        <v>0.70833333333333337</v>
      </c>
    </row>
    <row r="484" spans="1:10" x14ac:dyDescent="0.25">
      <c r="A484" s="37">
        <v>26757</v>
      </c>
      <c r="B484" s="37" t="s">
        <v>2369</v>
      </c>
      <c r="C484" s="37" t="s">
        <v>2370</v>
      </c>
      <c r="D484" s="37"/>
      <c r="E484" s="13" t="s">
        <v>2074</v>
      </c>
      <c r="F484" s="13" t="s">
        <v>2075</v>
      </c>
      <c r="G484" s="13"/>
      <c r="H484" s="13" t="s">
        <v>714</v>
      </c>
      <c r="I484" s="13">
        <v>0.33333333333333331</v>
      </c>
      <c r="J484" s="13">
        <v>0.625</v>
      </c>
    </row>
    <row r="485" spans="1:10" x14ac:dyDescent="0.25">
      <c r="A485" s="37">
        <v>26906</v>
      </c>
      <c r="B485" s="37" t="s">
        <v>2371</v>
      </c>
      <c r="C485" s="37" t="s">
        <v>2372</v>
      </c>
      <c r="D485" s="37"/>
      <c r="E485" s="13" t="s">
        <v>1219</v>
      </c>
      <c r="F485" s="13" t="s">
        <v>186</v>
      </c>
      <c r="G485" s="13"/>
      <c r="H485" s="13" t="s">
        <v>723</v>
      </c>
      <c r="I485" s="13">
        <v>0.375</v>
      </c>
      <c r="J485" s="13">
        <v>0.70833333333333337</v>
      </c>
    </row>
    <row r="486" spans="1:10" x14ac:dyDescent="0.25">
      <c r="A486" s="37">
        <v>26922</v>
      </c>
      <c r="B486" s="37" t="s">
        <v>2373</v>
      </c>
      <c r="C486" s="37" t="s">
        <v>2374</v>
      </c>
      <c r="D486" s="37"/>
      <c r="E486" s="13">
        <v>4608</v>
      </c>
      <c r="F486" s="13" t="s">
        <v>80</v>
      </c>
      <c r="G486" s="13"/>
      <c r="H486" s="13" t="s">
        <v>714</v>
      </c>
      <c r="I486" s="13">
        <v>0.33333333333333331</v>
      </c>
      <c r="J486" s="13">
        <v>0.625</v>
      </c>
    </row>
    <row r="487" spans="1:10" x14ac:dyDescent="0.25">
      <c r="A487" s="37">
        <v>26930</v>
      </c>
      <c r="B487" s="37" t="s">
        <v>2375</v>
      </c>
      <c r="C487" s="37" t="s">
        <v>2376</v>
      </c>
      <c r="D487" s="37"/>
      <c r="E487" s="13" t="s">
        <v>2377</v>
      </c>
      <c r="F487" s="13" t="s">
        <v>2378</v>
      </c>
      <c r="G487" s="13"/>
      <c r="H487" s="13" t="s">
        <v>714</v>
      </c>
      <c r="I487" s="13">
        <v>0.33333333333333331</v>
      </c>
      <c r="J487" s="13">
        <v>0.625</v>
      </c>
    </row>
    <row r="488" spans="1:10" x14ac:dyDescent="0.25">
      <c r="A488" s="37">
        <v>27060</v>
      </c>
      <c r="B488" s="37" t="s">
        <v>355</v>
      </c>
      <c r="C488" s="37" t="s">
        <v>846</v>
      </c>
      <c r="D488" s="37"/>
      <c r="E488" s="13">
        <v>2560</v>
      </c>
      <c r="F488" s="13" t="s">
        <v>354</v>
      </c>
      <c r="G488" s="13">
        <v>62489100</v>
      </c>
      <c r="H488" s="13" t="s">
        <v>714</v>
      </c>
      <c r="I488" s="13">
        <v>0.33333333333333331</v>
      </c>
      <c r="J488" s="13">
        <v>0.625</v>
      </c>
    </row>
    <row r="489" spans="1:10" x14ac:dyDescent="0.25">
      <c r="A489" s="37">
        <v>27284</v>
      </c>
      <c r="B489" s="37" t="s">
        <v>2379</v>
      </c>
      <c r="C489" s="37" t="s">
        <v>2380</v>
      </c>
      <c r="D489" s="37"/>
      <c r="E489" s="13">
        <v>673</v>
      </c>
      <c r="F489" s="13" t="s">
        <v>20</v>
      </c>
      <c r="G489" s="13"/>
      <c r="H489" s="13" t="s">
        <v>714</v>
      </c>
      <c r="I489" s="13">
        <v>0.33333333333333331</v>
      </c>
      <c r="J489" s="13">
        <v>0.625</v>
      </c>
    </row>
    <row r="490" spans="1:10" x14ac:dyDescent="0.25">
      <c r="A490" s="37">
        <v>27466</v>
      </c>
      <c r="B490" s="37" t="s">
        <v>2381</v>
      </c>
      <c r="C490" s="37" t="s">
        <v>2382</v>
      </c>
      <c r="D490" s="37"/>
      <c r="E490" s="13">
        <v>1605</v>
      </c>
      <c r="F490" s="13" t="s">
        <v>2383</v>
      </c>
      <c r="G490" s="13">
        <v>69306360</v>
      </c>
      <c r="H490" s="13" t="s">
        <v>714</v>
      </c>
      <c r="I490" s="13">
        <v>0.33333333333333331</v>
      </c>
      <c r="J490" s="13">
        <v>0.625</v>
      </c>
    </row>
    <row r="491" spans="1:10" x14ac:dyDescent="0.25">
      <c r="A491" s="37">
        <v>27474</v>
      </c>
      <c r="B491" s="37" t="s">
        <v>103</v>
      </c>
      <c r="C491" s="37" t="s">
        <v>795</v>
      </c>
      <c r="D491" s="37"/>
      <c r="E491" s="13">
        <v>1830</v>
      </c>
      <c r="F491" s="13" t="s">
        <v>102</v>
      </c>
      <c r="G491" s="13">
        <v>69681000</v>
      </c>
      <c r="H491" s="13" t="s">
        <v>714</v>
      </c>
      <c r="I491" s="13">
        <v>0.33333333333333331</v>
      </c>
      <c r="J491" s="13">
        <v>0.625</v>
      </c>
    </row>
    <row r="492" spans="1:10" x14ac:dyDescent="0.25">
      <c r="A492" s="37">
        <v>27524</v>
      </c>
      <c r="B492" s="37" t="s">
        <v>357</v>
      </c>
      <c r="C492" s="37" t="s">
        <v>1268</v>
      </c>
      <c r="D492" s="37" t="s">
        <v>1264</v>
      </c>
      <c r="E492" s="13" t="s">
        <v>1269</v>
      </c>
      <c r="F492" s="13" t="s">
        <v>356</v>
      </c>
      <c r="G492" s="13"/>
      <c r="H492" s="13" t="s">
        <v>714</v>
      </c>
      <c r="I492" s="13">
        <v>0.33333333333333331</v>
      </c>
      <c r="J492" s="13">
        <v>0.625</v>
      </c>
    </row>
    <row r="493" spans="1:10" x14ac:dyDescent="0.25">
      <c r="A493" s="37">
        <v>27565</v>
      </c>
      <c r="B493" s="37" t="s">
        <v>105</v>
      </c>
      <c r="C493" s="37" t="s">
        <v>796</v>
      </c>
      <c r="D493" s="37"/>
      <c r="E493" s="13">
        <v>1850</v>
      </c>
      <c r="F493" s="13" t="s">
        <v>104</v>
      </c>
      <c r="G493" s="13">
        <v>69702200</v>
      </c>
      <c r="H493" s="13" t="s">
        <v>714</v>
      </c>
      <c r="I493" s="13">
        <v>0.33333333333333331</v>
      </c>
      <c r="J493" s="13">
        <v>0.625</v>
      </c>
    </row>
    <row r="494" spans="1:10" x14ac:dyDescent="0.25">
      <c r="A494" s="37">
        <v>27581</v>
      </c>
      <c r="B494" s="37" t="s">
        <v>1146</v>
      </c>
      <c r="C494" s="37" t="s">
        <v>1147</v>
      </c>
      <c r="D494" s="37"/>
      <c r="E494" s="13" t="s">
        <v>1148</v>
      </c>
      <c r="F494" s="13" t="s">
        <v>1149</v>
      </c>
      <c r="G494" s="13"/>
      <c r="H494" s="13" t="s">
        <v>714</v>
      </c>
      <c r="I494" s="13">
        <v>0.33333333333333331</v>
      </c>
      <c r="J494" s="13">
        <v>0.625</v>
      </c>
    </row>
    <row r="495" spans="1:10" x14ac:dyDescent="0.25">
      <c r="A495" s="37">
        <v>27599</v>
      </c>
      <c r="B495" s="37" t="s">
        <v>2384</v>
      </c>
      <c r="C495" s="37" t="s">
        <v>2385</v>
      </c>
      <c r="D495" s="37" t="s">
        <v>2386</v>
      </c>
      <c r="E495" s="13">
        <v>2260</v>
      </c>
      <c r="F495" s="13" t="s">
        <v>603</v>
      </c>
      <c r="G495" s="13" t="s">
        <v>2387</v>
      </c>
      <c r="H495" s="13" t="s">
        <v>714</v>
      </c>
      <c r="I495" s="13">
        <v>0.33333333333333331</v>
      </c>
      <c r="J495" s="13">
        <v>0.625</v>
      </c>
    </row>
    <row r="496" spans="1:10" x14ac:dyDescent="0.25">
      <c r="A496" s="37">
        <v>27615</v>
      </c>
      <c r="B496" s="37" t="s">
        <v>2388</v>
      </c>
      <c r="C496" s="37" t="s">
        <v>2389</v>
      </c>
      <c r="D496" s="37" t="s">
        <v>2390</v>
      </c>
      <c r="E496" s="13" t="s">
        <v>1212</v>
      </c>
      <c r="F496" s="13" t="s">
        <v>1213</v>
      </c>
      <c r="G496" s="13"/>
      <c r="H496" s="13" t="s">
        <v>714</v>
      </c>
      <c r="I496" s="13">
        <v>0.33333333333333331</v>
      </c>
      <c r="J496" s="13">
        <v>0.625</v>
      </c>
    </row>
    <row r="497" spans="1:10" x14ac:dyDescent="0.25">
      <c r="A497" s="37">
        <v>27631</v>
      </c>
      <c r="B497" s="37" t="s">
        <v>2391</v>
      </c>
      <c r="C497" s="37" t="s">
        <v>2392</v>
      </c>
      <c r="D497" s="37"/>
      <c r="E497" s="13" t="s">
        <v>970</v>
      </c>
      <c r="F497" s="13" t="s">
        <v>237</v>
      </c>
      <c r="G497" s="13"/>
      <c r="H497" s="13" t="s">
        <v>714</v>
      </c>
      <c r="I497" s="13">
        <v>0.33333333333333331</v>
      </c>
      <c r="J497" s="13">
        <v>0.625</v>
      </c>
    </row>
    <row r="498" spans="1:10" x14ac:dyDescent="0.25">
      <c r="A498" s="37">
        <v>27664</v>
      </c>
      <c r="B498" s="37" t="s">
        <v>2393</v>
      </c>
      <c r="C498" s="37" t="s">
        <v>2394</v>
      </c>
      <c r="D498" s="37"/>
      <c r="E498" s="13">
        <v>3275</v>
      </c>
      <c r="F498" s="13" t="s">
        <v>2395</v>
      </c>
      <c r="G498" s="13">
        <v>33155300</v>
      </c>
      <c r="H498" s="13" t="s">
        <v>714</v>
      </c>
      <c r="I498" s="13">
        <v>0.33333333333333331</v>
      </c>
      <c r="J498" s="13">
        <v>0.625</v>
      </c>
    </row>
    <row r="499" spans="1:10" x14ac:dyDescent="0.25">
      <c r="A499" s="37">
        <v>27722</v>
      </c>
      <c r="B499" s="37" t="s">
        <v>107</v>
      </c>
      <c r="C499" s="37" t="s">
        <v>1365</v>
      </c>
      <c r="D499" s="37"/>
      <c r="E499" s="13" t="s">
        <v>1366</v>
      </c>
      <c r="F499" s="13" t="s">
        <v>106</v>
      </c>
      <c r="G499" s="13"/>
      <c r="H499" s="13" t="s">
        <v>714</v>
      </c>
      <c r="I499" s="13">
        <v>0.33333333333333331</v>
      </c>
      <c r="J499" s="13">
        <v>0.625</v>
      </c>
    </row>
    <row r="500" spans="1:10" x14ac:dyDescent="0.25">
      <c r="A500" s="37">
        <v>27730</v>
      </c>
      <c r="B500" s="37" t="s">
        <v>1803</v>
      </c>
      <c r="C500" s="37" t="s">
        <v>952</v>
      </c>
      <c r="D500" s="37"/>
      <c r="E500" s="13">
        <v>3050</v>
      </c>
      <c r="F500" s="13" t="s">
        <v>527</v>
      </c>
      <c r="G500" s="13">
        <v>32232500</v>
      </c>
      <c r="H500" s="13" t="s">
        <v>714</v>
      </c>
      <c r="I500" s="13">
        <v>0.33333333333333331</v>
      </c>
      <c r="J500" s="13">
        <v>0.625</v>
      </c>
    </row>
    <row r="501" spans="1:10" x14ac:dyDescent="0.25">
      <c r="A501" s="37">
        <v>27748</v>
      </c>
      <c r="B501" s="37" t="s">
        <v>439</v>
      </c>
      <c r="C501" s="37" t="s">
        <v>1204</v>
      </c>
      <c r="D501" s="37"/>
      <c r="E501" s="13" t="s">
        <v>1205</v>
      </c>
      <c r="F501" s="13" t="s">
        <v>438</v>
      </c>
      <c r="G501" s="13"/>
      <c r="H501" s="13" t="s">
        <v>714</v>
      </c>
      <c r="I501" s="13">
        <v>0.33333333333333331</v>
      </c>
      <c r="J501" s="13">
        <v>0.625</v>
      </c>
    </row>
    <row r="502" spans="1:10" x14ac:dyDescent="0.25">
      <c r="A502" s="37">
        <v>27755</v>
      </c>
      <c r="B502" s="37" t="s">
        <v>2396</v>
      </c>
      <c r="C502" s="37" t="s">
        <v>2397</v>
      </c>
      <c r="D502" s="37"/>
      <c r="E502" s="13" t="s">
        <v>2398</v>
      </c>
      <c r="F502" s="13" t="s">
        <v>446</v>
      </c>
      <c r="G502" s="13"/>
      <c r="H502" s="13" t="s">
        <v>714</v>
      </c>
      <c r="I502" s="13">
        <v>0.33333333333333331</v>
      </c>
      <c r="J502" s="13">
        <v>0.625</v>
      </c>
    </row>
    <row r="503" spans="1:10" x14ac:dyDescent="0.25">
      <c r="A503" s="37">
        <v>27763</v>
      </c>
      <c r="B503" s="37" t="s">
        <v>2399</v>
      </c>
      <c r="C503" s="37" t="s">
        <v>2400</v>
      </c>
      <c r="D503" s="37"/>
      <c r="E503" s="13">
        <v>2830</v>
      </c>
      <c r="F503" s="13" t="s">
        <v>568</v>
      </c>
      <c r="G503" s="13"/>
      <c r="H503" s="13" t="s">
        <v>714</v>
      </c>
      <c r="I503" s="13">
        <v>0.33333333333333331</v>
      </c>
      <c r="J503" s="13">
        <v>0.625</v>
      </c>
    </row>
    <row r="504" spans="1:10" x14ac:dyDescent="0.25">
      <c r="A504" s="37">
        <v>27789</v>
      </c>
      <c r="B504" s="37" t="s">
        <v>2401</v>
      </c>
      <c r="C504" s="37" t="s">
        <v>2402</v>
      </c>
      <c r="D504" s="37"/>
      <c r="E504" s="13">
        <v>1664</v>
      </c>
      <c r="F504" s="13" t="s">
        <v>2403</v>
      </c>
      <c r="G504" s="13">
        <v>69306965</v>
      </c>
      <c r="H504" s="13" t="s">
        <v>714</v>
      </c>
      <c r="I504" s="13">
        <v>0.33333333333333331</v>
      </c>
      <c r="J504" s="13">
        <v>0.625</v>
      </c>
    </row>
    <row r="505" spans="1:10" x14ac:dyDescent="0.25">
      <c r="A505" s="37">
        <v>27805</v>
      </c>
      <c r="B505" s="37" t="s">
        <v>109</v>
      </c>
      <c r="C505" s="37" t="s">
        <v>960</v>
      </c>
      <c r="D505" s="37"/>
      <c r="E505" s="13" t="s">
        <v>961</v>
      </c>
      <c r="F505" s="13" t="s">
        <v>108</v>
      </c>
      <c r="G505" s="13"/>
      <c r="H505" s="13" t="s">
        <v>714</v>
      </c>
      <c r="I505" s="13">
        <v>0.33333333333333331</v>
      </c>
      <c r="J505" s="13">
        <v>0.625</v>
      </c>
    </row>
    <row r="506" spans="1:10" x14ac:dyDescent="0.25">
      <c r="A506" s="37">
        <v>27821</v>
      </c>
      <c r="B506" s="37" t="s">
        <v>2404</v>
      </c>
      <c r="C506" s="37" t="s">
        <v>882</v>
      </c>
      <c r="D506" s="37"/>
      <c r="E506" s="13">
        <v>3060</v>
      </c>
      <c r="F506" s="13" t="s">
        <v>632</v>
      </c>
      <c r="G506" s="13">
        <v>33780196</v>
      </c>
      <c r="H506" s="13" t="s">
        <v>714</v>
      </c>
      <c r="I506" s="13">
        <v>0.33333333333333331</v>
      </c>
      <c r="J506" s="13">
        <v>0.625</v>
      </c>
    </row>
    <row r="507" spans="1:10" x14ac:dyDescent="0.25">
      <c r="A507" s="37">
        <v>27839</v>
      </c>
      <c r="B507" s="37" t="s">
        <v>2405</v>
      </c>
      <c r="C507" s="37" t="s">
        <v>2406</v>
      </c>
      <c r="D507" s="37"/>
      <c r="E507" s="13" t="s">
        <v>1227</v>
      </c>
      <c r="F507" s="13" t="s">
        <v>49</v>
      </c>
      <c r="G507" s="13"/>
      <c r="H507" s="13" t="s">
        <v>714</v>
      </c>
      <c r="I507" s="13">
        <v>0.33333333333333331</v>
      </c>
      <c r="J507" s="13">
        <v>0.625</v>
      </c>
    </row>
    <row r="508" spans="1:10" x14ac:dyDescent="0.25">
      <c r="A508" s="37">
        <v>27862</v>
      </c>
      <c r="B508" s="37" t="s">
        <v>2407</v>
      </c>
      <c r="C508" s="37" t="s">
        <v>2408</v>
      </c>
      <c r="D508" s="37"/>
      <c r="E508" s="13">
        <v>2940</v>
      </c>
      <c r="F508" s="13" t="s">
        <v>414</v>
      </c>
      <c r="G508" s="13">
        <v>61352490</v>
      </c>
      <c r="H508" s="13" t="s">
        <v>714</v>
      </c>
      <c r="I508" s="13">
        <v>0.33333333333333331</v>
      </c>
      <c r="J508" s="13">
        <v>0.625</v>
      </c>
    </row>
    <row r="509" spans="1:10" x14ac:dyDescent="0.25">
      <c r="A509" s="37">
        <v>27896</v>
      </c>
      <c r="B509" s="37" t="s">
        <v>110</v>
      </c>
      <c r="C509" s="37" t="s">
        <v>738</v>
      </c>
      <c r="D509" s="37"/>
      <c r="E509" s="13">
        <v>596</v>
      </c>
      <c r="F509" s="13" t="s">
        <v>20</v>
      </c>
      <c r="G509" s="13">
        <v>23439560</v>
      </c>
      <c r="H509" s="13" t="s">
        <v>714</v>
      </c>
      <c r="I509" s="13">
        <v>0.33333333333333331</v>
      </c>
      <c r="J509" s="13">
        <v>0.625</v>
      </c>
    </row>
    <row r="510" spans="1:10" x14ac:dyDescent="0.25">
      <c r="A510" s="37">
        <v>27904</v>
      </c>
      <c r="B510" s="37" t="s">
        <v>2409</v>
      </c>
      <c r="C510" s="37" t="s">
        <v>2410</v>
      </c>
      <c r="D510" s="37"/>
      <c r="E510" s="13">
        <v>2560</v>
      </c>
      <c r="F510" s="13" t="s">
        <v>354</v>
      </c>
      <c r="G510" s="13">
        <v>62489100</v>
      </c>
      <c r="H510" s="13" t="s">
        <v>714</v>
      </c>
      <c r="I510" s="13">
        <v>0.33333333333333331</v>
      </c>
      <c r="J510" s="13">
        <v>0.625</v>
      </c>
    </row>
    <row r="511" spans="1:10" x14ac:dyDescent="0.25">
      <c r="A511" s="37">
        <v>27912</v>
      </c>
      <c r="B511" s="37" t="s">
        <v>2411</v>
      </c>
      <c r="C511" s="37" t="s">
        <v>1309</v>
      </c>
      <c r="D511" s="37"/>
      <c r="E511" s="13" t="s">
        <v>1310</v>
      </c>
      <c r="F511" s="13" t="s">
        <v>367</v>
      </c>
      <c r="G511" s="13"/>
      <c r="H511" s="13" t="s">
        <v>714</v>
      </c>
      <c r="I511" s="13">
        <v>0.33333333333333331</v>
      </c>
      <c r="J511" s="13">
        <v>0.625</v>
      </c>
    </row>
    <row r="512" spans="1:10" x14ac:dyDescent="0.25">
      <c r="A512" s="37">
        <v>27920</v>
      </c>
      <c r="B512" s="37" t="s">
        <v>2412</v>
      </c>
      <c r="C512" s="37" t="s">
        <v>2413</v>
      </c>
      <c r="D512" s="37"/>
      <c r="E512" s="13" t="s">
        <v>1308</v>
      </c>
      <c r="F512" s="13" t="s">
        <v>484</v>
      </c>
      <c r="G512" s="13"/>
      <c r="H512" s="13" t="s">
        <v>714</v>
      </c>
      <c r="I512" s="13">
        <v>0.33333333333333331</v>
      </c>
      <c r="J512" s="13">
        <v>0.625</v>
      </c>
    </row>
    <row r="513" spans="1:10" x14ac:dyDescent="0.25">
      <c r="A513" s="37">
        <v>27946</v>
      </c>
      <c r="B513" s="37" t="s">
        <v>489</v>
      </c>
      <c r="C513" s="37" t="s">
        <v>762</v>
      </c>
      <c r="D513" s="37"/>
      <c r="E513" s="13">
        <v>1410</v>
      </c>
      <c r="F513" s="13" t="s">
        <v>488</v>
      </c>
      <c r="G513" s="13">
        <v>66819266</v>
      </c>
      <c r="H513" s="13" t="s">
        <v>714</v>
      </c>
      <c r="I513" s="13">
        <v>0.33333333333333331</v>
      </c>
      <c r="J513" s="13">
        <v>0.625</v>
      </c>
    </row>
    <row r="514" spans="1:10" x14ac:dyDescent="0.25">
      <c r="A514" s="37">
        <v>27953</v>
      </c>
      <c r="B514" s="37" t="s">
        <v>571</v>
      </c>
      <c r="C514" s="37" t="s">
        <v>922</v>
      </c>
      <c r="D514" s="37" t="s">
        <v>923</v>
      </c>
      <c r="E514" s="13">
        <v>3616</v>
      </c>
      <c r="F514" s="13" t="s">
        <v>570</v>
      </c>
      <c r="G514" s="13" t="s">
        <v>924</v>
      </c>
      <c r="H514" s="13" t="s">
        <v>714</v>
      </c>
      <c r="I514" s="13">
        <v>0.33333333333333331</v>
      </c>
      <c r="J514" s="13">
        <v>0.625</v>
      </c>
    </row>
    <row r="515" spans="1:10" x14ac:dyDescent="0.25">
      <c r="A515" s="37">
        <v>27961</v>
      </c>
      <c r="B515" s="37" t="s">
        <v>112</v>
      </c>
      <c r="C515" s="37" t="s">
        <v>2414</v>
      </c>
      <c r="D515" s="37"/>
      <c r="E515" s="13" t="s">
        <v>2415</v>
      </c>
      <c r="F515" s="13" t="s">
        <v>111</v>
      </c>
      <c r="G515" s="13"/>
      <c r="H515" s="13" t="s">
        <v>714</v>
      </c>
      <c r="I515" s="13">
        <v>0.33333333333333331</v>
      </c>
      <c r="J515" s="13">
        <v>0.625</v>
      </c>
    </row>
    <row r="516" spans="1:10" x14ac:dyDescent="0.25">
      <c r="A516" s="37">
        <v>27979</v>
      </c>
      <c r="B516" s="37" t="s">
        <v>2416</v>
      </c>
      <c r="C516" s="37" t="s">
        <v>2417</v>
      </c>
      <c r="D516" s="37" t="s">
        <v>1046</v>
      </c>
      <c r="E516" s="13">
        <v>1430</v>
      </c>
      <c r="F516" s="13" t="s">
        <v>653</v>
      </c>
      <c r="G516" s="13">
        <v>64962240</v>
      </c>
      <c r="H516" s="13" t="s">
        <v>714</v>
      </c>
      <c r="I516" s="13">
        <v>0.33333333333333331</v>
      </c>
      <c r="J516" s="13">
        <v>0.625</v>
      </c>
    </row>
    <row r="517" spans="1:10" x14ac:dyDescent="0.25">
      <c r="A517" s="37">
        <v>28019</v>
      </c>
      <c r="B517" s="37" t="s">
        <v>2418</v>
      </c>
      <c r="C517" s="37" t="s">
        <v>816</v>
      </c>
      <c r="D517" s="37" t="s">
        <v>1331</v>
      </c>
      <c r="E517" s="13">
        <v>7530</v>
      </c>
      <c r="F517" s="13" t="s">
        <v>371</v>
      </c>
      <c r="G517" s="13" t="s">
        <v>1332</v>
      </c>
      <c r="H517" s="13" t="s">
        <v>714</v>
      </c>
      <c r="I517" s="13">
        <v>0.375</v>
      </c>
      <c r="J517" s="13">
        <v>0.625</v>
      </c>
    </row>
    <row r="518" spans="1:10" x14ac:dyDescent="0.25">
      <c r="A518" s="37">
        <v>28027</v>
      </c>
      <c r="B518" s="37" t="s">
        <v>150</v>
      </c>
      <c r="C518" s="37" t="s">
        <v>2419</v>
      </c>
      <c r="D518" s="37" t="s">
        <v>2420</v>
      </c>
      <c r="E518" s="13">
        <v>3187</v>
      </c>
      <c r="F518" s="13" t="s">
        <v>149</v>
      </c>
      <c r="G518" s="13"/>
      <c r="H518" s="13" t="s">
        <v>714</v>
      </c>
      <c r="I518" s="13">
        <v>0.33333333333333331</v>
      </c>
      <c r="J518" s="13">
        <v>0.625</v>
      </c>
    </row>
    <row r="519" spans="1:10" x14ac:dyDescent="0.25">
      <c r="A519" s="37">
        <v>28035</v>
      </c>
      <c r="B519" s="37" t="s">
        <v>114</v>
      </c>
      <c r="C519" s="37" t="s">
        <v>1133</v>
      </c>
      <c r="D519" s="37"/>
      <c r="E519" s="13" t="s">
        <v>1134</v>
      </c>
      <c r="F519" s="13" t="s">
        <v>113</v>
      </c>
      <c r="G519" s="13"/>
      <c r="H519" s="13" t="s">
        <v>714</v>
      </c>
      <c r="I519" s="13">
        <v>0.33333333333333331</v>
      </c>
      <c r="J519" s="13">
        <v>0.625</v>
      </c>
    </row>
    <row r="520" spans="1:10" x14ac:dyDescent="0.25">
      <c r="A520" s="37">
        <v>28050</v>
      </c>
      <c r="B520" s="37" t="s">
        <v>116</v>
      </c>
      <c r="C520" s="37" t="s">
        <v>812</v>
      </c>
      <c r="D520" s="37"/>
      <c r="E520" s="13">
        <v>2030</v>
      </c>
      <c r="F520" s="13" t="s">
        <v>115</v>
      </c>
      <c r="G520" s="13">
        <v>66105000</v>
      </c>
      <c r="H520" s="13" t="s">
        <v>714</v>
      </c>
      <c r="I520" s="13">
        <v>0.33333333333333331</v>
      </c>
      <c r="J520" s="13">
        <v>0.625</v>
      </c>
    </row>
    <row r="521" spans="1:10" x14ac:dyDescent="0.25">
      <c r="A521" s="37">
        <v>28084</v>
      </c>
      <c r="B521" s="37" t="s">
        <v>2421</v>
      </c>
      <c r="C521" s="37" t="s">
        <v>2422</v>
      </c>
      <c r="D521" s="37"/>
      <c r="E521" s="13">
        <v>1153</v>
      </c>
      <c r="F521" s="13" t="s">
        <v>20</v>
      </c>
      <c r="G521" s="13">
        <v>23495420</v>
      </c>
      <c r="H521" s="13" t="s">
        <v>714</v>
      </c>
      <c r="I521" s="13">
        <v>0.33333333333333331</v>
      </c>
      <c r="J521" s="13">
        <v>0.625</v>
      </c>
    </row>
    <row r="522" spans="1:10" x14ac:dyDescent="0.25">
      <c r="A522" s="37">
        <v>28092</v>
      </c>
      <c r="B522" s="37" t="s">
        <v>2423</v>
      </c>
      <c r="C522" s="37" t="s">
        <v>2424</v>
      </c>
      <c r="D522" s="37"/>
      <c r="E522" s="13">
        <v>2000</v>
      </c>
      <c r="F522" s="13" t="s">
        <v>161</v>
      </c>
      <c r="G522" s="13">
        <v>66932140</v>
      </c>
      <c r="H522" s="13" t="s">
        <v>714</v>
      </c>
      <c r="I522" s="13">
        <v>0.33333333333333331</v>
      </c>
      <c r="J522" s="13">
        <v>0.625</v>
      </c>
    </row>
    <row r="523" spans="1:10" x14ac:dyDescent="0.25">
      <c r="A523" s="37">
        <v>28118</v>
      </c>
      <c r="B523" s="37" t="s">
        <v>118</v>
      </c>
      <c r="C523" s="37" t="s">
        <v>917</v>
      </c>
      <c r="D523" s="37"/>
      <c r="E523" s="13">
        <v>3540</v>
      </c>
      <c r="F523" s="13" t="s">
        <v>117</v>
      </c>
      <c r="G523" s="13">
        <v>32068300</v>
      </c>
      <c r="H523" s="13" t="s">
        <v>714</v>
      </c>
      <c r="I523" s="13">
        <v>0.33333333333333331</v>
      </c>
      <c r="J523" s="13">
        <v>0.625</v>
      </c>
    </row>
    <row r="524" spans="1:10" x14ac:dyDescent="0.25">
      <c r="A524" s="37">
        <v>28126</v>
      </c>
      <c r="B524" s="37" t="s">
        <v>2425</v>
      </c>
      <c r="C524" s="37" t="s">
        <v>2426</v>
      </c>
      <c r="D524" s="37"/>
      <c r="E524" s="13">
        <v>477</v>
      </c>
      <c r="F524" s="13" t="s">
        <v>20</v>
      </c>
      <c r="G524" s="13" t="s">
        <v>731</v>
      </c>
      <c r="H524" s="13" t="s">
        <v>714</v>
      </c>
      <c r="I524" s="13">
        <v>0.33333333333333331</v>
      </c>
      <c r="J524" s="13">
        <v>0.625</v>
      </c>
    </row>
    <row r="525" spans="1:10" x14ac:dyDescent="0.25">
      <c r="A525" s="37">
        <v>28134</v>
      </c>
      <c r="B525" s="37" t="s">
        <v>2427</v>
      </c>
      <c r="C525" s="37" t="s">
        <v>2428</v>
      </c>
      <c r="D525" s="37"/>
      <c r="E525" s="13">
        <v>1337</v>
      </c>
      <c r="F525" s="13" t="s">
        <v>235</v>
      </c>
      <c r="G525" s="13">
        <v>67503250</v>
      </c>
      <c r="H525" s="13" t="s">
        <v>714</v>
      </c>
      <c r="I525" s="13">
        <v>0.33333333333333331</v>
      </c>
      <c r="J525" s="13">
        <v>0.625</v>
      </c>
    </row>
    <row r="526" spans="1:10" x14ac:dyDescent="0.25">
      <c r="A526" s="37">
        <v>28183</v>
      </c>
      <c r="B526" s="37" t="s">
        <v>2429</v>
      </c>
      <c r="C526" s="37" t="s">
        <v>1299</v>
      </c>
      <c r="D526" s="37"/>
      <c r="E526" s="13" t="s">
        <v>1300</v>
      </c>
      <c r="F526" s="13" t="s">
        <v>418</v>
      </c>
      <c r="G526" s="13"/>
      <c r="H526" s="13" t="s">
        <v>714</v>
      </c>
      <c r="I526" s="13">
        <v>0.33333333333333331</v>
      </c>
      <c r="J526" s="13">
        <v>0.625</v>
      </c>
    </row>
    <row r="527" spans="1:10" x14ac:dyDescent="0.25">
      <c r="A527" s="37">
        <v>28209</v>
      </c>
      <c r="B527" s="37" t="s">
        <v>2430</v>
      </c>
      <c r="C527" s="37" t="s">
        <v>2431</v>
      </c>
      <c r="D527" s="37" t="s">
        <v>2432</v>
      </c>
      <c r="E527" s="13">
        <v>569</v>
      </c>
      <c r="F527" s="13" t="s">
        <v>20</v>
      </c>
      <c r="G527" s="13">
        <v>23423580</v>
      </c>
      <c r="H527" s="13" t="s">
        <v>714</v>
      </c>
      <c r="I527" s="13">
        <v>0.33333333333333331</v>
      </c>
      <c r="J527" s="13">
        <v>0.625</v>
      </c>
    </row>
    <row r="528" spans="1:10" x14ac:dyDescent="0.25">
      <c r="A528" s="37">
        <v>28217</v>
      </c>
      <c r="B528" s="37" t="s">
        <v>120</v>
      </c>
      <c r="C528" s="37"/>
      <c r="D528" s="37"/>
      <c r="E528" s="13">
        <v>3539</v>
      </c>
      <c r="F528" s="13" t="s">
        <v>119</v>
      </c>
      <c r="G528" s="13">
        <v>32053622</v>
      </c>
      <c r="H528" s="13" t="s">
        <v>714</v>
      </c>
      <c r="I528" s="13">
        <v>0.33333333333333331</v>
      </c>
      <c r="J528" s="13">
        <v>0.625</v>
      </c>
    </row>
    <row r="529" spans="1:10" x14ac:dyDescent="0.25">
      <c r="A529" s="37">
        <v>28225</v>
      </c>
      <c r="B529" s="37" t="s">
        <v>2433</v>
      </c>
      <c r="C529" s="37" t="s">
        <v>930</v>
      </c>
      <c r="D529" s="37"/>
      <c r="E529" s="13">
        <v>3660</v>
      </c>
      <c r="F529" s="13" t="s">
        <v>609</v>
      </c>
      <c r="G529" s="13">
        <v>35082960</v>
      </c>
      <c r="H529" s="13" t="s">
        <v>714</v>
      </c>
      <c r="I529" s="13">
        <v>0.33333333333333331</v>
      </c>
      <c r="J529" s="13">
        <v>0.625</v>
      </c>
    </row>
    <row r="530" spans="1:10" x14ac:dyDescent="0.25">
      <c r="A530" s="37">
        <v>28274</v>
      </c>
      <c r="B530" s="37" t="s">
        <v>761</v>
      </c>
      <c r="C530" s="37" t="s">
        <v>2434</v>
      </c>
      <c r="D530" s="37"/>
      <c r="E530" s="13">
        <v>1400</v>
      </c>
      <c r="F530" s="13" t="s">
        <v>650</v>
      </c>
      <c r="G530" s="13">
        <v>97187065</v>
      </c>
      <c r="H530" s="13" t="s">
        <v>714</v>
      </c>
      <c r="I530" s="13">
        <v>0.33333333333333331</v>
      </c>
      <c r="J530" s="13">
        <v>0.625</v>
      </c>
    </row>
    <row r="531" spans="1:10" x14ac:dyDescent="0.25">
      <c r="A531" s="37">
        <v>28324</v>
      </c>
      <c r="B531" s="37" t="s">
        <v>2435</v>
      </c>
      <c r="C531" s="37" t="s">
        <v>1259</v>
      </c>
      <c r="D531" s="37"/>
      <c r="E531" s="13" t="s">
        <v>1260</v>
      </c>
      <c r="F531" s="13" t="s">
        <v>303</v>
      </c>
      <c r="G531" s="13"/>
      <c r="H531" s="13" t="s">
        <v>714</v>
      </c>
      <c r="I531" s="13">
        <v>0.33333333333333331</v>
      </c>
      <c r="J531" s="13">
        <v>0.625</v>
      </c>
    </row>
    <row r="532" spans="1:10" x14ac:dyDescent="0.25">
      <c r="A532" s="37">
        <v>28381</v>
      </c>
      <c r="B532" s="37" t="s">
        <v>2436</v>
      </c>
      <c r="C532" s="37" t="s">
        <v>1117</v>
      </c>
      <c r="D532" s="37" t="s">
        <v>1071</v>
      </c>
      <c r="E532" s="13" t="s">
        <v>1118</v>
      </c>
      <c r="F532" s="13" t="s">
        <v>523</v>
      </c>
      <c r="G532" s="13"/>
      <c r="H532" s="13" t="s">
        <v>714</v>
      </c>
      <c r="I532" s="13">
        <v>0.33333333333333331</v>
      </c>
      <c r="J532" s="13">
        <v>0.625</v>
      </c>
    </row>
    <row r="533" spans="1:10" x14ac:dyDescent="0.25">
      <c r="A533" s="37">
        <v>28464</v>
      </c>
      <c r="B533" s="37" t="s">
        <v>2437</v>
      </c>
      <c r="C533" s="37" t="s">
        <v>2438</v>
      </c>
      <c r="D533" s="37"/>
      <c r="E533" s="13">
        <v>2013</v>
      </c>
      <c r="F533" s="13" t="s">
        <v>2439</v>
      </c>
      <c r="G533" s="13"/>
      <c r="H533" s="13" t="s">
        <v>714</v>
      </c>
      <c r="I533" s="13">
        <v>0.33333333333333331</v>
      </c>
      <c r="J533" s="13">
        <v>0.625</v>
      </c>
    </row>
    <row r="534" spans="1:10" x14ac:dyDescent="0.25">
      <c r="A534" s="37">
        <v>28498</v>
      </c>
      <c r="B534" s="37" t="s">
        <v>121</v>
      </c>
      <c r="C534" s="37" t="s">
        <v>720</v>
      </c>
      <c r="D534" s="37"/>
      <c r="E534" s="13">
        <v>255</v>
      </c>
      <c r="F534" s="13" t="s">
        <v>20</v>
      </c>
      <c r="G534" s="13">
        <v>23425215</v>
      </c>
      <c r="H534" s="13" t="s">
        <v>714</v>
      </c>
      <c r="I534" s="13">
        <v>0.33333333333333331</v>
      </c>
      <c r="J534" s="13">
        <v>0.625</v>
      </c>
    </row>
    <row r="535" spans="1:10" x14ac:dyDescent="0.25">
      <c r="A535" s="37">
        <v>28530</v>
      </c>
      <c r="B535" s="37" t="s">
        <v>123</v>
      </c>
      <c r="C535" s="37" t="s">
        <v>1369</v>
      </c>
      <c r="D535" s="37"/>
      <c r="E535" s="13" t="s">
        <v>1370</v>
      </c>
      <c r="F535" s="13" t="s">
        <v>122</v>
      </c>
      <c r="G535" s="13"/>
      <c r="H535" s="13" t="s">
        <v>714</v>
      </c>
      <c r="I535" s="13">
        <v>0.33333333333333331</v>
      </c>
      <c r="J535" s="13">
        <v>0.625</v>
      </c>
    </row>
    <row r="536" spans="1:10" x14ac:dyDescent="0.25">
      <c r="A536" s="37">
        <v>28555</v>
      </c>
      <c r="B536" s="37" t="s">
        <v>453</v>
      </c>
      <c r="C536" s="37" t="s">
        <v>822</v>
      </c>
      <c r="D536" s="37"/>
      <c r="E536" s="13">
        <v>2208</v>
      </c>
      <c r="F536" s="13" t="s">
        <v>452</v>
      </c>
      <c r="G536" s="13"/>
      <c r="H536" s="13" t="s">
        <v>714</v>
      </c>
      <c r="I536" s="13">
        <v>0.33333333333333331</v>
      </c>
      <c r="J536" s="13">
        <v>0.625</v>
      </c>
    </row>
    <row r="537" spans="1:10" x14ac:dyDescent="0.25">
      <c r="A537" s="37">
        <v>28571</v>
      </c>
      <c r="B537" s="37" t="s">
        <v>2440</v>
      </c>
      <c r="C537" s="37" t="s">
        <v>2441</v>
      </c>
      <c r="D537" s="37"/>
      <c r="E537" s="13">
        <v>1153</v>
      </c>
      <c r="F537" s="13" t="s">
        <v>20</v>
      </c>
      <c r="G537" s="13">
        <v>23495060</v>
      </c>
      <c r="H537" s="13" t="s">
        <v>714</v>
      </c>
      <c r="I537" s="13">
        <v>0.33333333333333331</v>
      </c>
      <c r="J537" s="13">
        <v>0.625</v>
      </c>
    </row>
    <row r="538" spans="1:10" x14ac:dyDescent="0.25">
      <c r="A538" s="37">
        <v>28589</v>
      </c>
      <c r="B538" s="37" t="s">
        <v>2442</v>
      </c>
      <c r="C538" s="37" t="s">
        <v>1352</v>
      </c>
      <c r="D538" s="37"/>
      <c r="E538" s="13" t="s">
        <v>1353</v>
      </c>
      <c r="F538" s="13" t="s">
        <v>498</v>
      </c>
      <c r="G538" s="13"/>
      <c r="H538" s="13" t="s">
        <v>714</v>
      </c>
      <c r="I538" s="13">
        <v>0.33333333333333331</v>
      </c>
      <c r="J538" s="13">
        <v>0.625</v>
      </c>
    </row>
    <row r="539" spans="1:10" x14ac:dyDescent="0.25">
      <c r="A539" s="37">
        <v>28613</v>
      </c>
      <c r="B539" s="37" t="s">
        <v>125</v>
      </c>
      <c r="C539" s="37" t="s">
        <v>805</v>
      </c>
      <c r="D539" s="37"/>
      <c r="E539" s="13">
        <v>1912</v>
      </c>
      <c r="F539" s="13" t="s">
        <v>124</v>
      </c>
      <c r="G539" s="13">
        <v>64992210</v>
      </c>
      <c r="H539" s="13" t="s">
        <v>714</v>
      </c>
      <c r="I539" s="13">
        <v>0.33333333333333331</v>
      </c>
      <c r="J539" s="13">
        <v>0.625</v>
      </c>
    </row>
    <row r="540" spans="1:10" x14ac:dyDescent="0.25">
      <c r="A540" s="37">
        <v>28639</v>
      </c>
      <c r="B540" s="37" t="s">
        <v>2443</v>
      </c>
      <c r="C540" s="37" t="s">
        <v>825</v>
      </c>
      <c r="D540" s="37" t="s">
        <v>2444</v>
      </c>
      <c r="E540" s="13" t="s">
        <v>1344</v>
      </c>
      <c r="F540" s="13" t="s">
        <v>251</v>
      </c>
      <c r="G540" s="13"/>
      <c r="H540" s="13" t="s">
        <v>714</v>
      </c>
      <c r="I540" s="13">
        <v>0.33333333333333331</v>
      </c>
      <c r="J540" s="13">
        <v>0.625</v>
      </c>
    </row>
    <row r="541" spans="1:10" x14ac:dyDescent="0.25">
      <c r="A541" s="37">
        <v>28654</v>
      </c>
      <c r="B541" s="37" t="s">
        <v>2445</v>
      </c>
      <c r="C541" s="37" t="s">
        <v>2446</v>
      </c>
      <c r="D541" s="37"/>
      <c r="E541" s="13">
        <v>2020</v>
      </c>
      <c r="F541" s="13" t="s">
        <v>1904</v>
      </c>
      <c r="G541" s="13">
        <v>64838580</v>
      </c>
      <c r="H541" s="13" t="s">
        <v>714</v>
      </c>
      <c r="I541" s="13">
        <v>0.33333333333333331</v>
      </c>
      <c r="J541" s="13">
        <v>0.625</v>
      </c>
    </row>
    <row r="542" spans="1:10" x14ac:dyDescent="0.25">
      <c r="A542" s="37">
        <v>28662</v>
      </c>
      <c r="B542" s="37" t="s">
        <v>127</v>
      </c>
      <c r="C542" s="37" t="s">
        <v>793</v>
      </c>
      <c r="D542" s="37"/>
      <c r="E542" s="13">
        <v>1820</v>
      </c>
      <c r="F542" s="13" t="s">
        <v>126</v>
      </c>
      <c r="G542" s="13">
        <v>69682033</v>
      </c>
      <c r="H542" s="13" t="s">
        <v>714</v>
      </c>
      <c r="I542" s="13">
        <v>0.33333333333333331</v>
      </c>
      <c r="J542" s="13">
        <v>0.625</v>
      </c>
    </row>
    <row r="543" spans="1:10" x14ac:dyDescent="0.25">
      <c r="A543" s="37">
        <v>28688</v>
      </c>
      <c r="B543" s="37" t="s">
        <v>2447</v>
      </c>
      <c r="C543" s="37" t="s">
        <v>2448</v>
      </c>
      <c r="D543" s="37"/>
      <c r="E543" s="13">
        <v>3840</v>
      </c>
      <c r="F543" s="13" t="s">
        <v>551</v>
      </c>
      <c r="G543" s="13">
        <v>35065256</v>
      </c>
      <c r="H543" s="13" t="s">
        <v>714</v>
      </c>
      <c r="I543" s="13">
        <v>0.33333333333333331</v>
      </c>
      <c r="J543" s="13">
        <v>0.625</v>
      </c>
    </row>
    <row r="544" spans="1:10" x14ac:dyDescent="0.25">
      <c r="A544" s="37">
        <v>28746</v>
      </c>
      <c r="B544" s="37" t="s">
        <v>129</v>
      </c>
      <c r="C544" s="37" t="s">
        <v>776</v>
      </c>
      <c r="D544" s="37" t="s">
        <v>777</v>
      </c>
      <c r="E544" s="13">
        <v>1530</v>
      </c>
      <c r="F544" s="13" t="s">
        <v>128</v>
      </c>
      <c r="G544" s="13">
        <v>69248320</v>
      </c>
      <c r="H544" s="13" t="s">
        <v>714</v>
      </c>
      <c r="I544" s="13">
        <v>0.33333333333333331</v>
      </c>
      <c r="J544" s="13">
        <v>0.625</v>
      </c>
    </row>
    <row r="545" spans="1:10" x14ac:dyDescent="0.25">
      <c r="A545" s="37">
        <v>28779</v>
      </c>
      <c r="B545" s="37" t="s">
        <v>2449</v>
      </c>
      <c r="C545" s="37" t="s">
        <v>899</v>
      </c>
      <c r="D545" s="37"/>
      <c r="E545" s="13">
        <v>3211</v>
      </c>
      <c r="F545" s="13" t="s">
        <v>159</v>
      </c>
      <c r="G545" s="13">
        <v>33416630</v>
      </c>
      <c r="H545" s="13" t="s">
        <v>714</v>
      </c>
      <c r="I545" s="13">
        <v>0.33333333333333331</v>
      </c>
      <c r="J545" s="13">
        <v>0.625</v>
      </c>
    </row>
    <row r="546" spans="1:10" x14ac:dyDescent="0.25">
      <c r="A546" s="37">
        <v>28811</v>
      </c>
      <c r="B546" s="37" t="s">
        <v>2450</v>
      </c>
      <c r="C546" s="37" t="s">
        <v>2451</v>
      </c>
      <c r="D546" s="37"/>
      <c r="E546" s="13">
        <v>1349</v>
      </c>
      <c r="F546" s="13" t="s">
        <v>1926</v>
      </c>
      <c r="G546" s="13">
        <v>67508930</v>
      </c>
      <c r="H546" s="13" t="s">
        <v>714</v>
      </c>
      <c r="I546" s="13">
        <v>0.33333333333333331</v>
      </c>
      <c r="J546" s="13">
        <v>0.625</v>
      </c>
    </row>
    <row r="547" spans="1:10" x14ac:dyDescent="0.25">
      <c r="A547" s="37">
        <v>28845</v>
      </c>
      <c r="B547" s="37" t="s">
        <v>131</v>
      </c>
      <c r="C547" s="37" t="s">
        <v>2452</v>
      </c>
      <c r="D547" s="37"/>
      <c r="E547" s="13">
        <v>2740</v>
      </c>
      <c r="F547" s="13" t="s">
        <v>130</v>
      </c>
      <c r="G547" s="13">
        <v>61324200</v>
      </c>
      <c r="H547" s="13" t="s">
        <v>714</v>
      </c>
      <c r="I547" s="13">
        <v>0.33333333333333331</v>
      </c>
      <c r="J547" s="13">
        <v>0.625</v>
      </c>
    </row>
    <row r="548" spans="1:10" x14ac:dyDescent="0.25">
      <c r="A548" s="37">
        <v>28886</v>
      </c>
      <c r="B548" s="37" t="s">
        <v>362</v>
      </c>
      <c r="C548" s="37" t="s">
        <v>860</v>
      </c>
      <c r="D548" s="37"/>
      <c r="E548" s="13">
        <v>2690</v>
      </c>
      <c r="F548" s="13" t="s">
        <v>361</v>
      </c>
      <c r="G548" s="13">
        <v>61217000</v>
      </c>
      <c r="H548" s="13" t="s">
        <v>714</v>
      </c>
      <c r="I548" s="13">
        <v>0.33333333333333331</v>
      </c>
      <c r="J548" s="13">
        <v>0.625</v>
      </c>
    </row>
    <row r="549" spans="1:10" x14ac:dyDescent="0.25">
      <c r="A549" s="37">
        <v>28894</v>
      </c>
      <c r="B549" s="37" t="s">
        <v>133</v>
      </c>
      <c r="C549" s="37" t="s">
        <v>831</v>
      </c>
      <c r="D549" s="37"/>
      <c r="E549" s="13">
        <v>2382</v>
      </c>
      <c r="F549" s="13" t="s">
        <v>132</v>
      </c>
      <c r="G549" s="13">
        <v>62335930</v>
      </c>
      <c r="H549" s="13" t="s">
        <v>714</v>
      </c>
      <c r="I549" s="13">
        <v>0.33333333333333331</v>
      </c>
      <c r="J549" s="13">
        <v>0.625</v>
      </c>
    </row>
    <row r="550" spans="1:10" x14ac:dyDescent="0.25">
      <c r="A550" s="37">
        <v>28910</v>
      </c>
      <c r="B550" s="37" t="s">
        <v>2453</v>
      </c>
      <c r="C550" s="37" t="s">
        <v>2083</v>
      </c>
      <c r="D550" s="37"/>
      <c r="E550" s="13">
        <v>3300</v>
      </c>
      <c r="F550" s="13" t="s">
        <v>505</v>
      </c>
      <c r="G550" s="13">
        <v>32251270</v>
      </c>
      <c r="H550" s="13" t="s">
        <v>714</v>
      </c>
      <c r="I550" s="13">
        <v>0.33333333333333331</v>
      </c>
      <c r="J550" s="13">
        <v>0.625</v>
      </c>
    </row>
    <row r="551" spans="1:10" x14ac:dyDescent="0.25">
      <c r="A551" s="37">
        <v>28928</v>
      </c>
      <c r="B551" s="37" t="s">
        <v>2454</v>
      </c>
      <c r="C551" s="37" t="s">
        <v>2455</v>
      </c>
      <c r="D551" s="37"/>
      <c r="E551" s="13">
        <v>1346</v>
      </c>
      <c r="F551" s="13" t="s">
        <v>2135</v>
      </c>
      <c r="G551" s="13">
        <v>67508900</v>
      </c>
      <c r="H551" s="13" t="s">
        <v>714</v>
      </c>
      <c r="I551" s="13">
        <v>0.33333333333333331</v>
      </c>
      <c r="J551" s="13">
        <v>0.625</v>
      </c>
    </row>
    <row r="552" spans="1:10" x14ac:dyDescent="0.25">
      <c r="A552" s="37">
        <v>28944</v>
      </c>
      <c r="B552" s="37" t="s">
        <v>2456</v>
      </c>
      <c r="C552" s="37" t="s">
        <v>2457</v>
      </c>
      <c r="D552" s="37"/>
      <c r="E552" s="13" t="s">
        <v>2458</v>
      </c>
      <c r="F552" s="13" t="s">
        <v>2075</v>
      </c>
      <c r="G552" s="13"/>
      <c r="H552" s="13" t="s">
        <v>714</v>
      </c>
      <c r="I552" s="13">
        <v>0.33333333333333331</v>
      </c>
      <c r="J552" s="13">
        <v>0.625</v>
      </c>
    </row>
    <row r="553" spans="1:10" x14ac:dyDescent="0.25">
      <c r="A553" s="37">
        <v>28969</v>
      </c>
      <c r="B553" s="37" t="s">
        <v>2459</v>
      </c>
      <c r="C553" s="37" t="s">
        <v>2460</v>
      </c>
      <c r="D553" s="37"/>
      <c r="E553" s="13">
        <v>1364</v>
      </c>
      <c r="F553" s="13" t="s">
        <v>12</v>
      </c>
      <c r="G553" s="13">
        <v>67507726</v>
      </c>
      <c r="H553" s="13" t="s">
        <v>714</v>
      </c>
      <c r="I553" s="13">
        <v>0.33333333333333331</v>
      </c>
      <c r="J553" s="13">
        <v>0.625</v>
      </c>
    </row>
    <row r="554" spans="1:10" x14ac:dyDescent="0.25">
      <c r="A554" s="37">
        <v>28977</v>
      </c>
      <c r="B554" s="37" t="s">
        <v>2461</v>
      </c>
      <c r="C554" s="37" t="s">
        <v>2462</v>
      </c>
      <c r="D554" s="37"/>
      <c r="E554" s="13">
        <v>2850</v>
      </c>
      <c r="F554" s="13" t="s">
        <v>1418</v>
      </c>
      <c r="G554" s="13"/>
      <c r="H554" s="13" t="s">
        <v>714</v>
      </c>
      <c r="I554" s="13">
        <v>0.33333333333333331</v>
      </c>
      <c r="J554" s="13">
        <v>0.625</v>
      </c>
    </row>
    <row r="555" spans="1:10" x14ac:dyDescent="0.25">
      <c r="A555" s="37">
        <v>29025</v>
      </c>
      <c r="B555" s="37" t="s">
        <v>2463</v>
      </c>
      <c r="C555" s="37"/>
      <c r="D555" s="37"/>
      <c r="E555" s="13">
        <v>2836</v>
      </c>
      <c r="F555" s="13" t="s">
        <v>1841</v>
      </c>
      <c r="G555" s="13">
        <v>61158800</v>
      </c>
      <c r="H555" s="13" t="s">
        <v>714</v>
      </c>
      <c r="I555" s="13">
        <v>0.33333333333333331</v>
      </c>
      <c r="J555" s="13">
        <v>0.625</v>
      </c>
    </row>
    <row r="556" spans="1:10" x14ac:dyDescent="0.25">
      <c r="A556" s="37">
        <v>29041</v>
      </c>
      <c r="B556" s="37" t="s">
        <v>134</v>
      </c>
      <c r="C556" s="37" t="s">
        <v>727</v>
      </c>
      <c r="D556" s="37" t="s">
        <v>728</v>
      </c>
      <c r="E556" s="13">
        <v>377</v>
      </c>
      <c r="F556" s="13" t="s">
        <v>20</v>
      </c>
      <c r="G556" s="13">
        <v>21802180</v>
      </c>
      <c r="H556" s="13" t="s">
        <v>714</v>
      </c>
      <c r="I556" s="13">
        <v>0.33333333333333331</v>
      </c>
      <c r="J556" s="13">
        <v>0.625</v>
      </c>
    </row>
    <row r="557" spans="1:10" x14ac:dyDescent="0.25">
      <c r="A557" s="37">
        <v>29058</v>
      </c>
      <c r="B557" s="37" t="s">
        <v>2119</v>
      </c>
      <c r="C557" s="37" t="s">
        <v>2464</v>
      </c>
      <c r="D557" s="37"/>
      <c r="E557" s="13" t="s">
        <v>1069</v>
      </c>
      <c r="F557" s="13" t="s">
        <v>295</v>
      </c>
      <c r="G557" s="13"/>
      <c r="H557" s="13" t="s">
        <v>714</v>
      </c>
      <c r="I557" s="13">
        <v>0.33333333333333331</v>
      </c>
      <c r="J557" s="13">
        <v>0.625</v>
      </c>
    </row>
    <row r="558" spans="1:10" x14ac:dyDescent="0.25">
      <c r="A558" s="37">
        <v>29074</v>
      </c>
      <c r="B558" s="37" t="s">
        <v>136</v>
      </c>
      <c r="C558" s="37" t="s">
        <v>909</v>
      </c>
      <c r="D558" s="37"/>
      <c r="E558" s="13">
        <v>3480</v>
      </c>
      <c r="F558" s="13" t="s">
        <v>135</v>
      </c>
      <c r="G558" s="13">
        <v>32278080</v>
      </c>
      <c r="H558" s="13" t="s">
        <v>714</v>
      </c>
      <c r="I558" s="13">
        <v>0.33333333333333331</v>
      </c>
      <c r="J558" s="13">
        <v>0.625</v>
      </c>
    </row>
    <row r="559" spans="1:10" x14ac:dyDescent="0.25">
      <c r="A559" s="37">
        <v>29082</v>
      </c>
      <c r="B559" s="37" t="s">
        <v>2465</v>
      </c>
      <c r="C559" s="37" t="s">
        <v>2466</v>
      </c>
      <c r="D559" s="37"/>
      <c r="E559" s="13" t="s">
        <v>2467</v>
      </c>
      <c r="F559" s="13" t="s">
        <v>95</v>
      </c>
      <c r="G559" s="13"/>
      <c r="H559" s="13" t="s">
        <v>714</v>
      </c>
      <c r="I559" s="13">
        <v>0.33333333333333331</v>
      </c>
      <c r="J559" s="13">
        <v>0.625</v>
      </c>
    </row>
    <row r="560" spans="1:10" x14ac:dyDescent="0.25">
      <c r="A560" s="37">
        <v>29124</v>
      </c>
      <c r="B560" s="37" t="s">
        <v>2468</v>
      </c>
      <c r="C560" s="37" t="s">
        <v>2469</v>
      </c>
      <c r="D560" s="37"/>
      <c r="E560" s="13" t="s">
        <v>1141</v>
      </c>
      <c r="F560" s="13" t="s">
        <v>208</v>
      </c>
      <c r="G560" s="13"/>
      <c r="H560" s="13" t="s">
        <v>714</v>
      </c>
      <c r="I560" s="13">
        <v>0.33333333333333331</v>
      </c>
      <c r="J560" s="13">
        <v>0.625</v>
      </c>
    </row>
    <row r="561" spans="1:10" x14ac:dyDescent="0.25">
      <c r="A561" s="37">
        <v>29143</v>
      </c>
      <c r="B561" s="37" t="s">
        <v>2470</v>
      </c>
      <c r="C561" s="37" t="s">
        <v>878</v>
      </c>
      <c r="D561" s="37"/>
      <c r="E561" s="13">
        <v>2966</v>
      </c>
      <c r="F561" s="13" t="s">
        <v>297</v>
      </c>
      <c r="G561" s="13"/>
      <c r="H561" s="13" t="s">
        <v>714</v>
      </c>
      <c r="I561" s="13">
        <v>0.33333333333333331</v>
      </c>
      <c r="J561" s="13">
        <v>0.66666666666666663</v>
      </c>
    </row>
    <row r="562" spans="1:10" x14ac:dyDescent="0.25">
      <c r="A562" s="37">
        <v>29173</v>
      </c>
      <c r="B562" s="37" t="s">
        <v>137</v>
      </c>
      <c r="C562" s="37" t="s">
        <v>742</v>
      </c>
      <c r="D562" s="37" t="s">
        <v>743</v>
      </c>
      <c r="E562" s="13">
        <v>693</v>
      </c>
      <c r="F562" s="13" t="s">
        <v>20</v>
      </c>
      <c r="G562" s="13">
        <v>23478250</v>
      </c>
      <c r="H562" s="13" t="s">
        <v>714</v>
      </c>
      <c r="I562" s="13">
        <v>0.33333333333333331</v>
      </c>
      <c r="J562" s="13">
        <v>0.625</v>
      </c>
    </row>
    <row r="563" spans="1:10" x14ac:dyDescent="0.25">
      <c r="A563" s="37">
        <v>29181</v>
      </c>
      <c r="B563" s="37" t="s">
        <v>2471</v>
      </c>
      <c r="C563" s="37" t="s">
        <v>2472</v>
      </c>
      <c r="D563" s="37"/>
      <c r="E563" s="13" t="s">
        <v>1139</v>
      </c>
      <c r="F563" s="13" t="s">
        <v>564</v>
      </c>
      <c r="G563" s="13"/>
      <c r="H563" s="13" t="s">
        <v>714</v>
      </c>
      <c r="I563" s="13">
        <v>0.33333333333333331</v>
      </c>
      <c r="J563" s="13">
        <v>0.625</v>
      </c>
    </row>
    <row r="564" spans="1:10" x14ac:dyDescent="0.25">
      <c r="A564" s="37">
        <v>29199</v>
      </c>
      <c r="B564" s="37" t="s">
        <v>2473</v>
      </c>
      <c r="C564" s="37" t="s">
        <v>2474</v>
      </c>
      <c r="D564" s="37"/>
      <c r="E564" s="13">
        <v>984</v>
      </c>
      <c r="F564" s="13" t="s">
        <v>20</v>
      </c>
      <c r="G564" s="13">
        <v>23471800</v>
      </c>
      <c r="H564" s="13" t="s">
        <v>714</v>
      </c>
      <c r="I564" s="13">
        <v>0.33333333333333331</v>
      </c>
      <c r="J564" s="13">
        <v>0.625</v>
      </c>
    </row>
    <row r="565" spans="1:10" x14ac:dyDescent="0.25">
      <c r="A565" s="37">
        <v>29207</v>
      </c>
      <c r="B565" s="37" t="s">
        <v>2475</v>
      </c>
      <c r="C565" s="37" t="s">
        <v>2476</v>
      </c>
      <c r="D565" s="37" t="s">
        <v>2477</v>
      </c>
      <c r="E565" s="13">
        <v>1051</v>
      </c>
      <c r="F565" s="13" t="s">
        <v>20</v>
      </c>
      <c r="G565" s="13">
        <v>23479914</v>
      </c>
      <c r="H565" s="13" t="s">
        <v>714</v>
      </c>
      <c r="I565" s="13">
        <v>0.33333333333333331</v>
      </c>
      <c r="J565" s="13">
        <v>0.625</v>
      </c>
    </row>
    <row r="566" spans="1:10" x14ac:dyDescent="0.25">
      <c r="A566" s="37">
        <v>29215</v>
      </c>
      <c r="B566" s="37" t="s">
        <v>2478</v>
      </c>
      <c r="C566" s="37" t="s">
        <v>2479</v>
      </c>
      <c r="D566" s="37" t="s">
        <v>2480</v>
      </c>
      <c r="E566" s="13">
        <v>2040</v>
      </c>
      <c r="F566" s="13" t="s">
        <v>2481</v>
      </c>
      <c r="G566" s="13">
        <v>66109043</v>
      </c>
      <c r="H566" s="13" t="s">
        <v>714</v>
      </c>
      <c r="I566" s="13">
        <v>0.33333333333333331</v>
      </c>
      <c r="J566" s="13">
        <v>0.625</v>
      </c>
    </row>
    <row r="567" spans="1:10" x14ac:dyDescent="0.25">
      <c r="A567" s="37">
        <v>29223</v>
      </c>
      <c r="B567" s="37" t="s">
        <v>2482</v>
      </c>
      <c r="C567" s="37" t="s">
        <v>2483</v>
      </c>
      <c r="D567" s="37"/>
      <c r="E567" s="13" t="s">
        <v>1157</v>
      </c>
      <c r="F567" s="13" t="s">
        <v>37</v>
      </c>
      <c r="G567" s="13"/>
      <c r="H567" s="13" t="s">
        <v>714</v>
      </c>
      <c r="I567" s="13">
        <v>0.33333333333333331</v>
      </c>
      <c r="J567" s="13">
        <v>0.625</v>
      </c>
    </row>
    <row r="568" spans="1:10" x14ac:dyDescent="0.25">
      <c r="A568" s="37">
        <v>29249</v>
      </c>
      <c r="B568" s="37" t="s">
        <v>2484</v>
      </c>
      <c r="C568" s="37" t="s">
        <v>2485</v>
      </c>
      <c r="D568" s="37"/>
      <c r="E568" s="13" t="s">
        <v>2486</v>
      </c>
      <c r="F568" s="13" t="s">
        <v>41</v>
      </c>
      <c r="G568" s="13"/>
      <c r="H568" s="13" t="s">
        <v>714</v>
      </c>
      <c r="I568" s="13">
        <v>0.33333333333333331</v>
      </c>
      <c r="J568" s="13">
        <v>0.625</v>
      </c>
    </row>
    <row r="569" spans="1:10" x14ac:dyDescent="0.25">
      <c r="A569" s="37">
        <v>29280</v>
      </c>
      <c r="B569" s="37" t="s">
        <v>413</v>
      </c>
      <c r="C569" s="37" t="s">
        <v>1051</v>
      </c>
      <c r="D569" s="37" t="s">
        <v>1052</v>
      </c>
      <c r="E569" s="13">
        <v>4885</v>
      </c>
      <c r="F569" s="13" t="s">
        <v>412</v>
      </c>
      <c r="G569" s="13"/>
      <c r="H569" s="13" t="s">
        <v>714</v>
      </c>
      <c r="I569" s="13">
        <v>0.33333333333333331</v>
      </c>
      <c r="J569" s="13">
        <v>0.625</v>
      </c>
    </row>
    <row r="570" spans="1:10" x14ac:dyDescent="0.25">
      <c r="A570" s="37">
        <v>29314</v>
      </c>
      <c r="B570" s="37" t="s">
        <v>449</v>
      </c>
      <c r="C570" s="37" t="s">
        <v>892</v>
      </c>
      <c r="D570" s="37"/>
      <c r="E570" s="13">
        <v>3140</v>
      </c>
      <c r="F570" s="13" t="s">
        <v>893</v>
      </c>
      <c r="G570" s="13">
        <v>33402000</v>
      </c>
      <c r="H570" s="13" t="s">
        <v>714</v>
      </c>
      <c r="I570" s="13">
        <v>0.33333333333333331</v>
      </c>
      <c r="J570" s="13">
        <v>0.625</v>
      </c>
    </row>
    <row r="571" spans="1:10" x14ac:dyDescent="0.25">
      <c r="A571" s="37">
        <v>29348</v>
      </c>
      <c r="B571" s="37" t="s">
        <v>2487</v>
      </c>
      <c r="C571" s="37" t="s">
        <v>2488</v>
      </c>
      <c r="D571" s="37"/>
      <c r="E571" s="13">
        <v>159</v>
      </c>
      <c r="F571" s="13" t="s">
        <v>20</v>
      </c>
      <c r="G571" s="13">
        <v>22910390</v>
      </c>
      <c r="H571" s="13" t="s">
        <v>723</v>
      </c>
      <c r="I571" s="13">
        <v>0.375</v>
      </c>
      <c r="J571" s="13">
        <v>0.70833333333333337</v>
      </c>
    </row>
    <row r="572" spans="1:10" x14ac:dyDescent="0.25">
      <c r="A572" s="37">
        <v>29355</v>
      </c>
      <c r="B572" s="37" t="s">
        <v>2489</v>
      </c>
      <c r="C572" s="37" t="s">
        <v>718</v>
      </c>
      <c r="D572" s="37"/>
      <c r="E572" s="13">
        <v>188</v>
      </c>
      <c r="F572" s="13" t="s">
        <v>20</v>
      </c>
      <c r="G572" s="13">
        <v>23431250</v>
      </c>
      <c r="H572" s="13" t="s">
        <v>714</v>
      </c>
      <c r="I572" s="13">
        <v>0.33333333333333331</v>
      </c>
      <c r="J572" s="13">
        <v>0.625</v>
      </c>
    </row>
    <row r="573" spans="1:10" x14ac:dyDescent="0.25">
      <c r="A573" s="37">
        <v>29397</v>
      </c>
      <c r="B573" s="37" t="s">
        <v>2490</v>
      </c>
      <c r="C573" s="37" t="s">
        <v>2491</v>
      </c>
      <c r="D573" s="37"/>
      <c r="E573" s="13">
        <v>2647</v>
      </c>
      <c r="F573" s="13" t="s">
        <v>531</v>
      </c>
      <c r="G573" s="13">
        <v>61299113</v>
      </c>
      <c r="H573" s="13" t="s">
        <v>714</v>
      </c>
      <c r="I573" s="13">
        <v>0.33333333333333331</v>
      </c>
      <c r="J573" s="13">
        <v>0.625</v>
      </c>
    </row>
    <row r="574" spans="1:10" x14ac:dyDescent="0.25">
      <c r="A574" s="37">
        <v>29405</v>
      </c>
      <c r="B574" s="37" t="s">
        <v>2492</v>
      </c>
      <c r="C574" s="37" t="s">
        <v>2493</v>
      </c>
      <c r="D574" s="37"/>
      <c r="E574" s="13">
        <v>2900</v>
      </c>
      <c r="F574" s="13" t="s">
        <v>311</v>
      </c>
      <c r="G574" s="13">
        <v>61359300</v>
      </c>
      <c r="H574" s="13" t="s">
        <v>714</v>
      </c>
      <c r="I574" s="13">
        <v>0.33333333333333331</v>
      </c>
      <c r="J574" s="13">
        <v>0.625</v>
      </c>
    </row>
    <row r="575" spans="1:10" x14ac:dyDescent="0.25">
      <c r="A575" s="37">
        <v>29413</v>
      </c>
      <c r="B575" s="37" t="s">
        <v>2494</v>
      </c>
      <c r="C575" s="37" t="s">
        <v>878</v>
      </c>
      <c r="D575" s="37"/>
      <c r="E575" s="13">
        <v>2966</v>
      </c>
      <c r="F575" s="13" t="s">
        <v>297</v>
      </c>
      <c r="G575" s="13">
        <v>61344790</v>
      </c>
      <c r="H575" s="13" t="s">
        <v>714</v>
      </c>
      <c r="I575" s="13">
        <v>0.33333333333333331</v>
      </c>
      <c r="J575" s="13">
        <v>0.625</v>
      </c>
    </row>
    <row r="576" spans="1:10" x14ac:dyDescent="0.25">
      <c r="A576" s="37">
        <v>29421</v>
      </c>
      <c r="B576" s="37" t="s">
        <v>118</v>
      </c>
      <c r="C576" s="37" t="s">
        <v>2495</v>
      </c>
      <c r="D576" s="37"/>
      <c r="E576" s="13">
        <v>2350</v>
      </c>
      <c r="F576" s="13" t="s">
        <v>2496</v>
      </c>
      <c r="G576" s="13">
        <v>62335555</v>
      </c>
      <c r="H576" s="13" t="s">
        <v>714</v>
      </c>
      <c r="I576" s="13">
        <v>0.33333333333333331</v>
      </c>
      <c r="J576" s="13">
        <v>0.625</v>
      </c>
    </row>
    <row r="577" spans="1:10" x14ac:dyDescent="0.25">
      <c r="A577" s="37">
        <v>29462</v>
      </c>
      <c r="B577" s="37" t="s">
        <v>139</v>
      </c>
      <c r="C577" s="37" t="s">
        <v>872</v>
      </c>
      <c r="D577" s="37"/>
      <c r="E577" s="13">
        <v>2870</v>
      </c>
      <c r="F577" s="13" t="s">
        <v>138</v>
      </c>
      <c r="G577" s="13">
        <v>61116000</v>
      </c>
      <c r="H577" s="13" t="s">
        <v>714</v>
      </c>
      <c r="I577" s="13">
        <v>0.33333333333333331</v>
      </c>
      <c r="J577" s="13">
        <v>0.625</v>
      </c>
    </row>
    <row r="578" spans="1:10" x14ac:dyDescent="0.25">
      <c r="A578" s="37">
        <v>29488</v>
      </c>
      <c r="B578" s="37" t="s">
        <v>140</v>
      </c>
      <c r="C578" s="37" t="s">
        <v>816</v>
      </c>
      <c r="D578" s="37" t="s">
        <v>817</v>
      </c>
      <c r="E578" s="13">
        <v>2080</v>
      </c>
      <c r="F578" s="13" t="s">
        <v>17</v>
      </c>
      <c r="G578" s="13"/>
      <c r="H578" s="13" t="s">
        <v>714</v>
      </c>
      <c r="I578" s="13">
        <v>0.33333333333333331</v>
      </c>
      <c r="J578" s="13">
        <v>0.625</v>
      </c>
    </row>
    <row r="579" spans="1:10" x14ac:dyDescent="0.25">
      <c r="A579" s="37">
        <v>29496</v>
      </c>
      <c r="B579" s="37" t="s">
        <v>2497</v>
      </c>
      <c r="C579" s="37" t="s">
        <v>2498</v>
      </c>
      <c r="D579" s="37"/>
      <c r="E579" s="13">
        <v>1633</v>
      </c>
      <c r="F579" s="13" t="s">
        <v>1697</v>
      </c>
      <c r="G579" s="13">
        <v>69306652</v>
      </c>
      <c r="H579" s="13" t="s">
        <v>714</v>
      </c>
      <c r="I579" s="13">
        <v>0.33333333333333331</v>
      </c>
      <c r="J579" s="13">
        <v>0.625</v>
      </c>
    </row>
    <row r="580" spans="1:10" x14ac:dyDescent="0.25">
      <c r="A580" s="37">
        <v>29520</v>
      </c>
      <c r="B580" s="37" t="s">
        <v>2499</v>
      </c>
      <c r="C580" s="37" t="s">
        <v>2500</v>
      </c>
      <c r="D580" s="37"/>
      <c r="E580" s="13">
        <v>1255</v>
      </c>
      <c r="F580" s="13" t="s">
        <v>20</v>
      </c>
      <c r="G580" s="13">
        <v>23496420</v>
      </c>
      <c r="H580" s="13" t="s">
        <v>714</v>
      </c>
      <c r="I580" s="13">
        <v>0.33333333333333331</v>
      </c>
      <c r="J580" s="13">
        <v>0.625</v>
      </c>
    </row>
    <row r="581" spans="1:10" x14ac:dyDescent="0.25">
      <c r="A581" s="37">
        <v>29595</v>
      </c>
      <c r="B581" s="37" t="s">
        <v>813</v>
      </c>
      <c r="C581" s="37" t="s">
        <v>814</v>
      </c>
      <c r="D581" s="37" t="s">
        <v>815</v>
      </c>
      <c r="E581" s="13">
        <v>2050</v>
      </c>
      <c r="F581" s="13" t="s">
        <v>662</v>
      </c>
      <c r="G581" s="13">
        <v>66108240</v>
      </c>
      <c r="H581" s="13" t="s">
        <v>714</v>
      </c>
      <c r="I581" s="13">
        <v>0.33333333333333331</v>
      </c>
      <c r="J581" s="13">
        <v>0.625</v>
      </c>
    </row>
    <row r="582" spans="1:10" x14ac:dyDescent="0.25">
      <c r="A582" s="37">
        <v>29629</v>
      </c>
      <c r="B582" s="37" t="s">
        <v>370</v>
      </c>
      <c r="C582" s="37" t="s">
        <v>1090</v>
      </c>
      <c r="D582" s="37"/>
      <c r="E582" s="13" t="s">
        <v>1091</v>
      </c>
      <c r="F582" s="13" t="s">
        <v>369</v>
      </c>
      <c r="G582" s="13"/>
      <c r="H582" s="13" t="s">
        <v>714</v>
      </c>
      <c r="I582" s="13">
        <v>0.33333333333333331</v>
      </c>
      <c r="J582" s="13">
        <v>0.625</v>
      </c>
    </row>
    <row r="583" spans="1:10" x14ac:dyDescent="0.25">
      <c r="A583" s="37">
        <v>29645</v>
      </c>
      <c r="B583" s="37" t="s">
        <v>341</v>
      </c>
      <c r="C583" s="37" t="s">
        <v>2501</v>
      </c>
      <c r="D583" s="37"/>
      <c r="E583" s="13" t="s">
        <v>1488</v>
      </c>
      <c r="F583" s="13" t="s">
        <v>340</v>
      </c>
      <c r="G583" s="13"/>
      <c r="H583" s="13" t="s">
        <v>714</v>
      </c>
      <c r="I583" s="13">
        <v>0.33333333333333331</v>
      </c>
      <c r="J583" s="13">
        <v>0.625</v>
      </c>
    </row>
    <row r="584" spans="1:10" x14ac:dyDescent="0.25">
      <c r="A584" s="37">
        <v>29801</v>
      </c>
      <c r="B584" s="37" t="s">
        <v>2502</v>
      </c>
      <c r="C584" s="37" t="s">
        <v>2503</v>
      </c>
      <c r="D584" s="37"/>
      <c r="E584" s="13" t="s">
        <v>994</v>
      </c>
      <c r="F584" s="13" t="s">
        <v>660</v>
      </c>
      <c r="G584" s="13"/>
      <c r="H584" s="13" t="s">
        <v>714</v>
      </c>
      <c r="I584" s="13">
        <v>0.33333333333333331</v>
      </c>
      <c r="J584" s="13">
        <v>0.625</v>
      </c>
    </row>
    <row r="585" spans="1:10" x14ac:dyDescent="0.25">
      <c r="A585" s="37">
        <v>29892</v>
      </c>
      <c r="B585" s="37" t="s">
        <v>2504</v>
      </c>
      <c r="C585" s="37" t="s">
        <v>2505</v>
      </c>
      <c r="D585" s="37"/>
      <c r="E585" s="13">
        <v>283</v>
      </c>
      <c r="F585" s="13" t="s">
        <v>20</v>
      </c>
      <c r="G585" s="13">
        <v>22500580</v>
      </c>
      <c r="H585" s="13" t="s">
        <v>714</v>
      </c>
      <c r="I585" s="13">
        <v>0.33333333333333331</v>
      </c>
      <c r="J585" s="13">
        <v>0.625</v>
      </c>
    </row>
    <row r="586" spans="1:10" x14ac:dyDescent="0.25">
      <c r="A586" s="37">
        <v>29900</v>
      </c>
      <c r="B586" s="37" t="s">
        <v>2506</v>
      </c>
      <c r="C586" s="37" t="s">
        <v>2507</v>
      </c>
      <c r="D586" s="37"/>
      <c r="E586" s="13">
        <v>3750</v>
      </c>
      <c r="F586" s="13" t="s">
        <v>257</v>
      </c>
      <c r="G586" s="13">
        <v>35997000</v>
      </c>
      <c r="H586" s="13" t="s">
        <v>714</v>
      </c>
      <c r="I586" s="13">
        <v>0.33333333333333331</v>
      </c>
      <c r="J586" s="13">
        <v>0.625</v>
      </c>
    </row>
    <row r="587" spans="1:10" x14ac:dyDescent="0.25">
      <c r="A587" s="37">
        <v>29975</v>
      </c>
      <c r="B587" s="37" t="s">
        <v>2508</v>
      </c>
      <c r="C587" s="37" t="s">
        <v>2509</v>
      </c>
      <c r="D587" s="37"/>
      <c r="E587" s="13">
        <v>1394</v>
      </c>
      <c r="F587" s="13" t="s">
        <v>2510</v>
      </c>
      <c r="G587" s="13">
        <v>66984140</v>
      </c>
      <c r="H587" s="13" t="s">
        <v>714</v>
      </c>
      <c r="I587" s="13">
        <v>0.33333333333333331</v>
      </c>
      <c r="J587" s="13">
        <v>0.625</v>
      </c>
    </row>
    <row r="588" spans="1:10" x14ac:dyDescent="0.25">
      <c r="A588" s="37">
        <v>29983</v>
      </c>
      <c r="B588" s="37" t="s">
        <v>569</v>
      </c>
      <c r="C588" s="37" t="s">
        <v>869</v>
      </c>
      <c r="D588" s="37"/>
      <c r="E588" s="13">
        <v>2830</v>
      </c>
      <c r="F588" s="13" t="s">
        <v>568</v>
      </c>
      <c r="G588" s="13"/>
      <c r="H588" s="13" t="s">
        <v>714</v>
      </c>
      <c r="I588" s="13">
        <v>0.33333333333333331</v>
      </c>
      <c r="J588" s="13">
        <v>0.625</v>
      </c>
    </row>
    <row r="589" spans="1:10" x14ac:dyDescent="0.25">
      <c r="A589" s="37">
        <v>30007</v>
      </c>
      <c r="B589" s="37" t="s">
        <v>2511</v>
      </c>
      <c r="C589" s="37" t="s">
        <v>2512</v>
      </c>
      <c r="D589" s="37"/>
      <c r="E589" s="13" t="s">
        <v>2357</v>
      </c>
      <c r="F589" s="13" t="s">
        <v>2358</v>
      </c>
      <c r="G589" s="13"/>
      <c r="H589" s="13" t="s">
        <v>723</v>
      </c>
      <c r="I589" s="13">
        <v>0.375</v>
      </c>
      <c r="J589" s="13">
        <v>0.70833333333333337</v>
      </c>
    </row>
    <row r="590" spans="1:10" x14ac:dyDescent="0.25">
      <c r="A590" s="37">
        <v>30072</v>
      </c>
      <c r="B590" s="37" t="s">
        <v>142</v>
      </c>
      <c r="C590" s="37" t="s">
        <v>757</v>
      </c>
      <c r="D590" s="37" t="s">
        <v>758</v>
      </c>
      <c r="E590" s="13">
        <v>1383</v>
      </c>
      <c r="F590" s="13" t="s">
        <v>141</v>
      </c>
      <c r="G590" s="13"/>
      <c r="H590" s="13" t="s">
        <v>714</v>
      </c>
      <c r="I590" s="13">
        <v>0.33333333333333331</v>
      </c>
      <c r="J590" s="13">
        <v>0.625</v>
      </c>
    </row>
    <row r="591" spans="1:10" x14ac:dyDescent="0.25">
      <c r="A591" s="37">
        <v>30106</v>
      </c>
      <c r="B591" s="37" t="s">
        <v>144</v>
      </c>
      <c r="C591" s="37" t="s">
        <v>1070</v>
      </c>
      <c r="D591" s="37" t="s">
        <v>1071</v>
      </c>
      <c r="E591" s="13" t="s">
        <v>1072</v>
      </c>
      <c r="F591" s="13" t="s">
        <v>143</v>
      </c>
      <c r="G591" s="13"/>
      <c r="H591" s="13" t="s">
        <v>714</v>
      </c>
      <c r="I591" s="13">
        <v>0.33333333333333331</v>
      </c>
      <c r="J591" s="13">
        <v>0.625</v>
      </c>
    </row>
    <row r="592" spans="1:10" x14ac:dyDescent="0.25">
      <c r="A592" s="37">
        <v>30197</v>
      </c>
      <c r="B592" s="37" t="s">
        <v>1387</v>
      </c>
      <c r="C592" s="37" t="s">
        <v>1388</v>
      </c>
      <c r="D592" s="37" t="s">
        <v>1389</v>
      </c>
      <c r="E592" s="13" t="s">
        <v>1390</v>
      </c>
      <c r="F592" s="13" t="s">
        <v>1391</v>
      </c>
      <c r="G592" s="13"/>
      <c r="H592" s="13" t="s">
        <v>714</v>
      </c>
      <c r="I592" s="13">
        <v>0.33333333333333331</v>
      </c>
      <c r="J592" s="13">
        <v>0.625</v>
      </c>
    </row>
    <row r="593" spans="1:10" x14ac:dyDescent="0.25">
      <c r="A593" s="37">
        <v>30262</v>
      </c>
      <c r="B593" s="37" t="s">
        <v>2513</v>
      </c>
      <c r="C593" s="37" t="s">
        <v>2514</v>
      </c>
      <c r="D593" s="37"/>
      <c r="E593" s="13">
        <v>3800</v>
      </c>
      <c r="F593" s="13" t="s">
        <v>267</v>
      </c>
      <c r="G593" s="13">
        <v>35059000</v>
      </c>
      <c r="H593" s="13" t="s">
        <v>714</v>
      </c>
      <c r="I593" s="13">
        <v>0.33333333333333331</v>
      </c>
      <c r="J593" s="13">
        <v>0.625</v>
      </c>
    </row>
    <row r="594" spans="1:10" x14ac:dyDescent="0.25">
      <c r="A594" s="37">
        <v>30387</v>
      </c>
      <c r="B594" s="37" t="s">
        <v>567</v>
      </c>
      <c r="C594" s="37" t="s">
        <v>2515</v>
      </c>
      <c r="D594" s="37" t="s">
        <v>2516</v>
      </c>
      <c r="E594" s="13" t="s">
        <v>2517</v>
      </c>
      <c r="F594" s="13" t="s">
        <v>566</v>
      </c>
      <c r="G594" s="13"/>
      <c r="H594" s="13" t="s">
        <v>714</v>
      </c>
      <c r="I594" s="13">
        <v>0.33333333333333331</v>
      </c>
      <c r="J594" s="13">
        <v>0.625</v>
      </c>
    </row>
    <row r="595" spans="1:10" x14ac:dyDescent="0.25">
      <c r="A595" s="37">
        <v>30452</v>
      </c>
      <c r="B595" s="37" t="s">
        <v>2518</v>
      </c>
      <c r="C595" s="37" t="s">
        <v>2519</v>
      </c>
      <c r="D595" s="37" t="s">
        <v>1030</v>
      </c>
      <c r="E595" s="13">
        <v>1605</v>
      </c>
      <c r="F595" s="13" t="s">
        <v>2383</v>
      </c>
      <c r="G595" s="13">
        <v>69306374</v>
      </c>
      <c r="H595" s="13" t="s">
        <v>714</v>
      </c>
      <c r="I595" s="13">
        <v>0.33333333333333331</v>
      </c>
      <c r="J595" s="13">
        <v>0.625</v>
      </c>
    </row>
    <row r="596" spans="1:10" x14ac:dyDescent="0.25">
      <c r="A596" s="37">
        <v>30510</v>
      </c>
      <c r="B596" s="37" t="s">
        <v>2520</v>
      </c>
      <c r="C596" s="37" t="s">
        <v>2521</v>
      </c>
      <c r="D596" s="37"/>
      <c r="E596" s="13">
        <v>2815</v>
      </c>
      <c r="F596" s="13" t="s">
        <v>90</v>
      </c>
      <c r="G596" s="13">
        <v>61189521</v>
      </c>
      <c r="H596" s="13" t="s">
        <v>714</v>
      </c>
      <c r="I596" s="13">
        <v>0.33333333333333331</v>
      </c>
      <c r="J596" s="13">
        <v>0.625</v>
      </c>
    </row>
    <row r="597" spans="1:10" x14ac:dyDescent="0.25">
      <c r="A597" s="37">
        <v>30601</v>
      </c>
      <c r="B597" s="37" t="s">
        <v>146</v>
      </c>
      <c r="C597" s="37" t="s">
        <v>789</v>
      </c>
      <c r="D597" s="37" t="s">
        <v>790</v>
      </c>
      <c r="E597" s="13">
        <v>1776</v>
      </c>
      <c r="F597" s="13" t="s">
        <v>145</v>
      </c>
      <c r="G597" s="13">
        <v>69174660</v>
      </c>
      <c r="H597" s="13" t="s">
        <v>714</v>
      </c>
      <c r="I597" s="13">
        <v>0.33333333333333331</v>
      </c>
      <c r="J597" s="13">
        <v>0.625</v>
      </c>
    </row>
    <row r="598" spans="1:10" x14ac:dyDescent="0.25">
      <c r="A598" s="37">
        <v>30676</v>
      </c>
      <c r="B598" s="37" t="s">
        <v>148</v>
      </c>
      <c r="C598" s="37" t="s">
        <v>1092</v>
      </c>
      <c r="D598" s="37"/>
      <c r="E598" s="13" t="s">
        <v>1093</v>
      </c>
      <c r="F598" s="13" t="s">
        <v>147</v>
      </c>
      <c r="G598" s="13"/>
      <c r="H598" s="13" t="s">
        <v>714</v>
      </c>
      <c r="I598" s="13">
        <v>0.33333333333333331</v>
      </c>
      <c r="J598" s="13">
        <v>0.625</v>
      </c>
    </row>
    <row r="599" spans="1:10" x14ac:dyDescent="0.25">
      <c r="A599" s="37">
        <v>30700</v>
      </c>
      <c r="B599" s="37" t="s">
        <v>1167</v>
      </c>
      <c r="C599" s="37" t="s">
        <v>1168</v>
      </c>
      <c r="D599" s="37"/>
      <c r="E599" s="13" t="s">
        <v>1169</v>
      </c>
      <c r="F599" s="13" t="s">
        <v>486</v>
      </c>
      <c r="G599" s="13"/>
      <c r="H599" s="13" t="s">
        <v>714</v>
      </c>
      <c r="I599" s="13">
        <v>0.33333333333333331</v>
      </c>
      <c r="J599" s="13">
        <v>0.625</v>
      </c>
    </row>
    <row r="600" spans="1:10" x14ac:dyDescent="0.25">
      <c r="A600" s="37">
        <v>30726</v>
      </c>
      <c r="B600" s="37" t="s">
        <v>2522</v>
      </c>
      <c r="C600" s="37" t="s">
        <v>2335</v>
      </c>
      <c r="D600" s="37"/>
      <c r="E600" s="13">
        <v>3080</v>
      </c>
      <c r="F600" s="13" t="s">
        <v>646</v>
      </c>
      <c r="G600" s="13">
        <v>33064300</v>
      </c>
      <c r="H600" s="13" t="s">
        <v>714</v>
      </c>
      <c r="I600" s="13">
        <v>0.33333333333333331</v>
      </c>
      <c r="J600" s="13">
        <v>0.625</v>
      </c>
    </row>
    <row r="601" spans="1:10" x14ac:dyDescent="0.25">
      <c r="A601" s="37">
        <v>30734</v>
      </c>
      <c r="B601" s="37" t="s">
        <v>150</v>
      </c>
      <c r="C601" s="37" t="s">
        <v>897</v>
      </c>
      <c r="D601" s="37" t="s">
        <v>898</v>
      </c>
      <c r="E601" s="13">
        <v>3187</v>
      </c>
      <c r="F601" s="13" t="s">
        <v>149</v>
      </c>
      <c r="G601" s="13"/>
      <c r="H601" s="13" t="s">
        <v>714</v>
      </c>
      <c r="I601" s="13">
        <v>0.33333333333333331</v>
      </c>
      <c r="J601" s="13">
        <v>0.625</v>
      </c>
    </row>
    <row r="602" spans="1:10" x14ac:dyDescent="0.25">
      <c r="A602" s="37">
        <v>30759</v>
      </c>
      <c r="B602" s="37" t="s">
        <v>152</v>
      </c>
      <c r="C602" s="37" t="s">
        <v>1276</v>
      </c>
      <c r="D602" s="37"/>
      <c r="E602" s="13" t="s">
        <v>1277</v>
      </c>
      <c r="F602" s="13" t="s">
        <v>151</v>
      </c>
      <c r="G602" s="13"/>
      <c r="H602" s="13" t="s">
        <v>714</v>
      </c>
      <c r="I602" s="13">
        <v>0.33333333333333331</v>
      </c>
      <c r="J602" s="13">
        <v>0.625</v>
      </c>
    </row>
    <row r="603" spans="1:10" x14ac:dyDescent="0.25">
      <c r="A603" s="37">
        <v>30791</v>
      </c>
      <c r="B603" s="37" t="s">
        <v>2523</v>
      </c>
      <c r="C603" s="37" t="s">
        <v>2524</v>
      </c>
      <c r="D603" s="37" t="s">
        <v>2525</v>
      </c>
      <c r="E603" s="13">
        <v>2211</v>
      </c>
      <c r="F603" s="13" t="s">
        <v>452</v>
      </c>
      <c r="G603" s="13">
        <v>62808600</v>
      </c>
      <c r="H603" s="13" t="s">
        <v>714</v>
      </c>
      <c r="I603" s="13">
        <v>0.33333333333333331</v>
      </c>
      <c r="J603" s="13">
        <v>0.625</v>
      </c>
    </row>
    <row r="604" spans="1:10" x14ac:dyDescent="0.25">
      <c r="A604" s="37">
        <v>30809</v>
      </c>
      <c r="B604" s="37" t="s">
        <v>154</v>
      </c>
      <c r="C604" s="37" t="s">
        <v>941</v>
      </c>
      <c r="D604" s="37"/>
      <c r="E604" s="13">
        <v>3770</v>
      </c>
      <c r="F604" s="13" t="s">
        <v>153</v>
      </c>
      <c r="G604" s="13">
        <v>35986320</v>
      </c>
      <c r="H604" s="13" t="s">
        <v>714</v>
      </c>
      <c r="I604" s="13">
        <v>0.33333333333333331</v>
      </c>
      <c r="J604" s="13">
        <v>0.625</v>
      </c>
    </row>
    <row r="605" spans="1:10" x14ac:dyDescent="0.25">
      <c r="A605" s="37">
        <v>30817</v>
      </c>
      <c r="B605" s="37" t="s">
        <v>406</v>
      </c>
      <c r="C605" s="37" t="s">
        <v>1029</v>
      </c>
      <c r="D605" s="37" t="s">
        <v>1030</v>
      </c>
      <c r="E605" s="13">
        <v>4611</v>
      </c>
      <c r="F605" s="13" t="s">
        <v>80</v>
      </c>
      <c r="G605" s="13">
        <v>38075707</v>
      </c>
      <c r="H605" s="13" t="s">
        <v>714</v>
      </c>
      <c r="I605" s="13">
        <v>0.33333333333333331</v>
      </c>
      <c r="J605" s="13">
        <v>0.625</v>
      </c>
    </row>
    <row r="606" spans="1:10" x14ac:dyDescent="0.25">
      <c r="A606" s="37">
        <v>30924</v>
      </c>
      <c r="B606" s="37" t="s">
        <v>2526</v>
      </c>
      <c r="C606" s="37" t="s">
        <v>2527</v>
      </c>
      <c r="D606" s="37" t="s">
        <v>2528</v>
      </c>
      <c r="E606" s="13">
        <v>3403</v>
      </c>
      <c r="F606" s="13" t="s">
        <v>51</v>
      </c>
      <c r="G606" s="13">
        <v>32220100</v>
      </c>
      <c r="H606" s="13" t="s">
        <v>714</v>
      </c>
      <c r="I606" s="13">
        <v>0.33333333333333331</v>
      </c>
      <c r="J606" s="13">
        <v>0.625</v>
      </c>
    </row>
    <row r="607" spans="1:10" x14ac:dyDescent="0.25">
      <c r="A607" s="37">
        <v>30932</v>
      </c>
      <c r="B607" s="37" t="s">
        <v>2529</v>
      </c>
      <c r="C607" s="37" t="s">
        <v>1044</v>
      </c>
      <c r="D607" s="37" t="s">
        <v>2530</v>
      </c>
      <c r="E607" s="13">
        <v>2609</v>
      </c>
      <c r="F607" s="13" t="s">
        <v>638</v>
      </c>
      <c r="G607" s="13"/>
      <c r="H607" s="13" t="s">
        <v>714</v>
      </c>
      <c r="I607" s="13">
        <v>0.33333333333333331</v>
      </c>
      <c r="J607" s="13">
        <v>0.625</v>
      </c>
    </row>
    <row r="608" spans="1:10" x14ac:dyDescent="0.25">
      <c r="A608" s="37">
        <v>31021</v>
      </c>
      <c r="B608" s="37" t="s">
        <v>223</v>
      </c>
      <c r="C608" s="37" t="s">
        <v>2531</v>
      </c>
      <c r="D608" s="37" t="s">
        <v>2532</v>
      </c>
      <c r="E608" s="13">
        <v>1473</v>
      </c>
      <c r="F608" s="13" t="s">
        <v>2533</v>
      </c>
      <c r="G608" s="13"/>
      <c r="H608" s="13" t="s">
        <v>714</v>
      </c>
      <c r="I608" s="13">
        <v>0.33333333333333331</v>
      </c>
      <c r="J608" s="13">
        <v>0.625</v>
      </c>
    </row>
    <row r="609" spans="1:10" x14ac:dyDescent="0.25">
      <c r="A609" s="37">
        <v>31062</v>
      </c>
      <c r="B609" s="37" t="s">
        <v>590</v>
      </c>
      <c r="C609" s="37" t="s">
        <v>2534</v>
      </c>
      <c r="D609" s="37" t="s">
        <v>2535</v>
      </c>
      <c r="E609" s="13" t="s">
        <v>1201</v>
      </c>
      <c r="F609" s="13" t="s">
        <v>95</v>
      </c>
      <c r="G609" s="13"/>
      <c r="H609" s="13" t="s">
        <v>714</v>
      </c>
      <c r="I609" s="13">
        <v>0.33333333333333331</v>
      </c>
      <c r="J609" s="13">
        <v>0.625</v>
      </c>
    </row>
    <row r="610" spans="1:10" x14ac:dyDescent="0.25">
      <c r="A610" s="37">
        <v>31161</v>
      </c>
      <c r="B610" s="37" t="s">
        <v>2536</v>
      </c>
      <c r="C610" s="37" t="s">
        <v>2537</v>
      </c>
      <c r="D610" s="37" t="s">
        <v>2538</v>
      </c>
      <c r="E610" s="13">
        <v>1452</v>
      </c>
      <c r="F610" s="13" t="s">
        <v>460</v>
      </c>
      <c r="G610" s="13">
        <v>66966600</v>
      </c>
      <c r="H610" s="13" t="s">
        <v>723</v>
      </c>
      <c r="I610" s="13">
        <v>0.375</v>
      </c>
      <c r="J610" s="13">
        <v>0.70833333333333337</v>
      </c>
    </row>
    <row r="611" spans="1:10" x14ac:dyDescent="0.25">
      <c r="A611" s="37">
        <v>31278</v>
      </c>
      <c r="B611" s="37" t="s">
        <v>2539</v>
      </c>
      <c r="C611" s="37" t="s">
        <v>2540</v>
      </c>
      <c r="D611" s="37" t="s">
        <v>2541</v>
      </c>
      <c r="E611" s="13">
        <v>1410</v>
      </c>
      <c r="F611" s="13" t="s">
        <v>488</v>
      </c>
      <c r="G611" s="13">
        <v>66819090</v>
      </c>
      <c r="H611" s="13" t="s">
        <v>714</v>
      </c>
      <c r="I611" s="13">
        <v>0.33333333333333331</v>
      </c>
      <c r="J611" s="13">
        <v>0.625</v>
      </c>
    </row>
    <row r="612" spans="1:10" x14ac:dyDescent="0.25">
      <c r="A612" s="37">
        <v>31302</v>
      </c>
      <c r="B612" s="37" t="s">
        <v>156</v>
      </c>
      <c r="C612" s="37" t="s">
        <v>952</v>
      </c>
      <c r="D612" s="37" t="s">
        <v>953</v>
      </c>
      <c r="E612" s="13">
        <v>3915</v>
      </c>
      <c r="F612" s="13" t="s">
        <v>155</v>
      </c>
      <c r="G612" s="13"/>
      <c r="H612" s="13" t="s">
        <v>714</v>
      </c>
      <c r="I612" s="13">
        <v>0.33333333333333331</v>
      </c>
      <c r="J612" s="13">
        <v>0.625</v>
      </c>
    </row>
    <row r="613" spans="1:10" x14ac:dyDescent="0.25">
      <c r="A613" s="37">
        <v>31377</v>
      </c>
      <c r="B613" s="37" t="s">
        <v>158</v>
      </c>
      <c r="C613" s="37" t="s">
        <v>779</v>
      </c>
      <c r="D613" s="37"/>
      <c r="E613" s="13">
        <v>1570</v>
      </c>
      <c r="F613" s="13" t="s">
        <v>157</v>
      </c>
      <c r="G613" s="13">
        <v>69232380</v>
      </c>
      <c r="H613" s="13" t="s">
        <v>714</v>
      </c>
      <c r="I613" s="13">
        <v>0.33333333333333331</v>
      </c>
      <c r="J613" s="13">
        <v>0.625</v>
      </c>
    </row>
    <row r="614" spans="1:10" x14ac:dyDescent="0.25">
      <c r="A614" s="37">
        <v>31435</v>
      </c>
      <c r="B614" s="37" t="s">
        <v>160</v>
      </c>
      <c r="C614" s="37" t="s">
        <v>899</v>
      </c>
      <c r="D614" s="37" t="s">
        <v>900</v>
      </c>
      <c r="E614" s="13">
        <v>3211</v>
      </c>
      <c r="F614" s="13" t="s">
        <v>159</v>
      </c>
      <c r="G614" s="13">
        <v>33416630</v>
      </c>
      <c r="H614" s="13" t="s">
        <v>714</v>
      </c>
      <c r="I614" s="13">
        <v>0.33333333333333331</v>
      </c>
      <c r="J614" s="13">
        <v>0.625</v>
      </c>
    </row>
    <row r="615" spans="1:10" x14ac:dyDescent="0.25">
      <c r="A615" s="37">
        <v>31443</v>
      </c>
      <c r="B615" s="37" t="s">
        <v>2542</v>
      </c>
      <c r="C615" s="37" t="s">
        <v>2543</v>
      </c>
      <c r="D615" s="37" t="s">
        <v>2544</v>
      </c>
      <c r="E615" s="13" t="s">
        <v>1492</v>
      </c>
      <c r="F615" s="13" t="s">
        <v>53</v>
      </c>
      <c r="G615" s="13"/>
      <c r="H615" s="13" t="s">
        <v>714</v>
      </c>
      <c r="I615" s="13">
        <v>0.33333333333333331</v>
      </c>
      <c r="J615" s="13">
        <v>0.625</v>
      </c>
    </row>
    <row r="616" spans="1:10" x14ac:dyDescent="0.25">
      <c r="A616" s="37">
        <v>31450</v>
      </c>
      <c r="B616" s="37" t="s">
        <v>389</v>
      </c>
      <c r="C616" s="37" t="s">
        <v>787</v>
      </c>
      <c r="D616" s="37" t="s">
        <v>788</v>
      </c>
      <c r="E616" s="13">
        <v>1723</v>
      </c>
      <c r="F616" s="13" t="s">
        <v>33</v>
      </c>
      <c r="G616" s="13"/>
      <c r="H616" s="13" t="s">
        <v>714</v>
      </c>
      <c r="I616" s="13">
        <v>0.33333333333333331</v>
      </c>
      <c r="J616" s="13">
        <v>0.625</v>
      </c>
    </row>
    <row r="617" spans="1:10" x14ac:dyDescent="0.25">
      <c r="A617" s="37">
        <v>31484</v>
      </c>
      <c r="B617" s="37" t="s">
        <v>2545</v>
      </c>
      <c r="C617" s="37" t="s">
        <v>2546</v>
      </c>
      <c r="D617" s="37" t="s">
        <v>2547</v>
      </c>
      <c r="E617" s="13">
        <v>3110</v>
      </c>
      <c r="F617" s="13" t="s">
        <v>24</v>
      </c>
      <c r="G617" s="13"/>
      <c r="H617" s="13" t="s">
        <v>714</v>
      </c>
      <c r="I617" s="13">
        <v>0.33333333333333331</v>
      </c>
      <c r="J617" s="13">
        <v>0.625</v>
      </c>
    </row>
    <row r="618" spans="1:10" x14ac:dyDescent="0.25">
      <c r="A618" s="37">
        <v>31492</v>
      </c>
      <c r="B618" s="37" t="s">
        <v>162</v>
      </c>
      <c r="C618" s="37" t="s">
        <v>808</v>
      </c>
      <c r="D618" s="37" t="s">
        <v>758</v>
      </c>
      <c r="E618" s="13">
        <v>2000</v>
      </c>
      <c r="F618" s="13" t="s">
        <v>161</v>
      </c>
      <c r="G618" s="13"/>
      <c r="H618" s="13" t="s">
        <v>714</v>
      </c>
      <c r="I618" s="13">
        <v>0.33333333333333331</v>
      </c>
      <c r="J618" s="13">
        <v>0.625</v>
      </c>
    </row>
    <row r="619" spans="1:10" x14ac:dyDescent="0.25">
      <c r="A619" s="37">
        <v>31534</v>
      </c>
      <c r="B619" s="37" t="s">
        <v>2548</v>
      </c>
      <c r="C619" s="37" t="s">
        <v>1350</v>
      </c>
      <c r="D619" s="37"/>
      <c r="E619" s="13">
        <v>1739</v>
      </c>
      <c r="F619" s="13" t="s">
        <v>2151</v>
      </c>
      <c r="G619" s="13"/>
      <c r="H619" s="13" t="s">
        <v>714</v>
      </c>
      <c r="I619" s="13">
        <v>0.33333333333333331</v>
      </c>
      <c r="J619" s="13">
        <v>0.625</v>
      </c>
    </row>
    <row r="620" spans="1:10" x14ac:dyDescent="0.25">
      <c r="A620" s="37">
        <v>31617</v>
      </c>
      <c r="B620" s="37" t="s">
        <v>164</v>
      </c>
      <c r="C620" s="37" t="s">
        <v>1224</v>
      </c>
      <c r="D620" s="37"/>
      <c r="E620" s="13" t="s">
        <v>1225</v>
      </c>
      <c r="F620" s="13" t="s">
        <v>163</v>
      </c>
      <c r="G620" s="13"/>
      <c r="H620" s="13" t="s">
        <v>714</v>
      </c>
      <c r="I620" s="13">
        <v>0.33333333333333331</v>
      </c>
      <c r="J620" s="13">
        <v>0.625</v>
      </c>
    </row>
    <row r="621" spans="1:10" x14ac:dyDescent="0.25">
      <c r="A621" s="37">
        <v>31724</v>
      </c>
      <c r="B621" s="37" t="s">
        <v>166</v>
      </c>
      <c r="C621" s="37" t="s">
        <v>826</v>
      </c>
      <c r="D621" s="37" t="s">
        <v>827</v>
      </c>
      <c r="E621" s="13">
        <v>2317</v>
      </c>
      <c r="F621" s="13" t="s">
        <v>165</v>
      </c>
      <c r="G621" s="13"/>
      <c r="H621" s="13" t="s">
        <v>714</v>
      </c>
      <c r="I621" s="13">
        <v>0.33333333333333331</v>
      </c>
      <c r="J621" s="13">
        <v>0.625</v>
      </c>
    </row>
    <row r="622" spans="1:10" x14ac:dyDescent="0.25">
      <c r="A622" s="37">
        <v>31864</v>
      </c>
      <c r="B622" s="37" t="s">
        <v>393</v>
      </c>
      <c r="C622" s="37" t="s">
        <v>2549</v>
      </c>
      <c r="D622" s="37"/>
      <c r="E622" s="13" t="s">
        <v>2232</v>
      </c>
      <c r="F622" s="13" t="s">
        <v>392</v>
      </c>
      <c r="G622" s="13"/>
      <c r="H622" s="13" t="s">
        <v>714</v>
      </c>
      <c r="I622" s="13">
        <v>0.33333333333333331</v>
      </c>
      <c r="J622" s="13">
        <v>0.625</v>
      </c>
    </row>
    <row r="623" spans="1:10" x14ac:dyDescent="0.25">
      <c r="A623" s="37">
        <v>32003</v>
      </c>
      <c r="B623" s="37" t="s">
        <v>2550</v>
      </c>
      <c r="C623" s="37" t="s">
        <v>1150</v>
      </c>
      <c r="D623" s="37"/>
      <c r="E623" s="13" t="s">
        <v>1151</v>
      </c>
      <c r="F623" s="13" t="s">
        <v>167</v>
      </c>
      <c r="G623" s="13"/>
      <c r="H623" s="13" t="s">
        <v>714</v>
      </c>
      <c r="I623" s="13">
        <v>0.33333333333333331</v>
      </c>
      <c r="J623" s="13">
        <v>0.625</v>
      </c>
    </row>
    <row r="624" spans="1:10" x14ac:dyDescent="0.25">
      <c r="A624" s="37">
        <v>32086</v>
      </c>
      <c r="B624" s="37" t="s">
        <v>2551</v>
      </c>
      <c r="C624" s="37" t="s">
        <v>876</v>
      </c>
      <c r="D624" s="37"/>
      <c r="E624" s="13">
        <v>2930</v>
      </c>
      <c r="F624" s="13" t="s">
        <v>194</v>
      </c>
      <c r="G624" s="13">
        <v>61348550</v>
      </c>
      <c r="H624" s="13" t="s">
        <v>714</v>
      </c>
      <c r="I624" s="13">
        <v>0.33333333333333331</v>
      </c>
      <c r="J624" s="13">
        <v>0.625</v>
      </c>
    </row>
    <row r="625" spans="1:10" x14ac:dyDescent="0.25">
      <c r="A625" s="37">
        <v>32136</v>
      </c>
      <c r="B625" s="37" t="s">
        <v>565</v>
      </c>
      <c r="C625" s="37" t="s">
        <v>1137</v>
      </c>
      <c r="D625" s="37" t="s">
        <v>1138</v>
      </c>
      <c r="E625" s="13" t="s">
        <v>1139</v>
      </c>
      <c r="F625" s="13" t="s">
        <v>564</v>
      </c>
      <c r="G625" s="13"/>
      <c r="H625" s="13" t="s">
        <v>714</v>
      </c>
      <c r="I625" s="13">
        <v>0.33333333333333331</v>
      </c>
      <c r="J625" s="13">
        <v>0.625</v>
      </c>
    </row>
    <row r="626" spans="1:10" x14ac:dyDescent="0.25">
      <c r="A626" s="37">
        <v>32151</v>
      </c>
      <c r="B626" s="37" t="s">
        <v>384</v>
      </c>
      <c r="C626" s="37" t="s">
        <v>912</v>
      </c>
      <c r="D626" s="37" t="s">
        <v>913</v>
      </c>
      <c r="E626" s="13">
        <v>3510</v>
      </c>
      <c r="F626" s="13" t="s">
        <v>383</v>
      </c>
      <c r="G626" s="13">
        <v>32117400</v>
      </c>
      <c r="H626" s="13" t="s">
        <v>714</v>
      </c>
      <c r="I626" s="13">
        <v>0.33333333333333331</v>
      </c>
      <c r="J626" s="13">
        <v>0.625</v>
      </c>
    </row>
    <row r="627" spans="1:10" x14ac:dyDescent="0.25">
      <c r="A627" s="37">
        <v>32359</v>
      </c>
      <c r="B627" s="37" t="s">
        <v>563</v>
      </c>
      <c r="C627" s="37" t="s">
        <v>1023</v>
      </c>
      <c r="D627" s="37"/>
      <c r="E627" s="13" t="s">
        <v>1024</v>
      </c>
      <c r="F627" s="13" t="s">
        <v>562</v>
      </c>
      <c r="G627" s="13"/>
      <c r="H627" s="13" t="s">
        <v>714</v>
      </c>
      <c r="I627" s="13">
        <v>0.33333333333333331</v>
      </c>
      <c r="J627" s="13">
        <v>0.625</v>
      </c>
    </row>
    <row r="628" spans="1:10" x14ac:dyDescent="0.25">
      <c r="A628" s="37">
        <v>32581</v>
      </c>
      <c r="B628" s="37" t="s">
        <v>172</v>
      </c>
      <c r="C628" s="37" t="s">
        <v>835</v>
      </c>
      <c r="D628" s="37" t="s">
        <v>836</v>
      </c>
      <c r="E628" s="13">
        <v>2443</v>
      </c>
      <c r="F628" s="13" t="s">
        <v>171</v>
      </c>
      <c r="G628" s="13">
        <v>62458600</v>
      </c>
      <c r="H628" s="13" t="s">
        <v>714</v>
      </c>
      <c r="I628" s="13">
        <v>0.33333333333333331</v>
      </c>
      <c r="J628" s="13">
        <v>0.625</v>
      </c>
    </row>
    <row r="629" spans="1:10" x14ac:dyDescent="0.25">
      <c r="A629" s="37">
        <v>32763</v>
      </c>
      <c r="B629" s="37" t="s">
        <v>561</v>
      </c>
      <c r="C629" s="37" t="s">
        <v>1350</v>
      </c>
      <c r="D629" s="37"/>
      <c r="E629" s="13" t="s">
        <v>1351</v>
      </c>
      <c r="F629" s="13" t="s">
        <v>560</v>
      </c>
      <c r="G629" s="13"/>
      <c r="H629" s="13" t="s">
        <v>714</v>
      </c>
      <c r="I629" s="13">
        <v>0.33333333333333331</v>
      </c>
      <c r="J629" s="13">
        <v>0.625</v>
      </c>
    </row>
    <row r="630" spans="1:10" x14ac:dyDescent="0.25">
      <c r="A630" s="37">
        <v>32789</v>
      </c>
      <c r="B630" s="37" t="s">
        <v>559</v>
      </c>
      <c r="C630" s="37" t="s">
        <v>1837</v>
      </c>
      <c r="D630" s="37"/>
      <c r="E630" s="13">
        <v>2651</v>
      </c>
      <c r="F630" s="13" t="s">
        <v>558</v>
      </c>
      <c r="G630" s="13">
        <v>61224400</v>
      </c>
      <c r="H630" s="13" t="s">
        <v>714</v>
      </c>
      <c r="I630" s="13">
        <v>0.33333333333333331</v>
      </c>
      <c r="J630" s="13">
        <v>0.625</v>
      </c>
    </row>
    <row r="631" spans="1:10" x14ac:dyDescent="0.25">
      <c r="A631" s="37">
        <v>32847</v>
      </c>
      <c r="B631" s="37" t="s">
        <v>2552</v>
      </c>
      <c r="C631" s="37" t="s">
        <v>2553</v>
      </c>
      <c r="D631" s="37"/>
      <c r="E631" s="13">
        <v>3090</v>
      </c>
      <c r="F631" s="13" t="s">
        <v>2554</v>
      </c>
      <c r="G631" s="13">
        <v>33095400</v>
      </c>
      <c r="H631" s="13" t="s">
        <v>714</v>
      </c>
      <c r="I631" s="13">
        <v>0.33333333333333331</v>
      </c>
      <c r="J631" s="13">
        <v>0.625</v>
      </c>
    </row>
    <row r="632" spans="1:10" x14ac:dyDescent="0.25">
      <c r="A632" s="37">
        <v>32979</v>
      </c>
      <c r="B632" s="37" t="s">
        <v>2555</v>
      </c>
      <c r="C632" s="37" t="s">
        <v>2556</v>
      </c>
      <c r="D632" s="37"/>
      <c r="E632" s="13" t="s">
        <v>1334</v>
      </c>
      <c r="F632" s="13" t="s">
        <v>73</v>
      </c>
      <c r="G632" s="13"/>
      <c r="H632" s="13" t="s">
        <v>714</v>
      </c>
      <c r="I632" s="13">
        <v>0.33333333333333331</v>
      </c>
      <c r="J632" s="13">
        <v>0.625</v>
      </c>
    </row>
    <row r="633" spans="1:10" x14ac:dyDescent="0.25">
      <c r="A633" s="37">
        <v>32987</v>
      </c>
      <c r="B633" s="37" t="s">
        <v>557</v>
      </c>
      <c r="C633" s="37" t="s">
        <v>983</v>
      </c>
      <c r="D633" s="37"/>
      <c r="E633" s="13" t="s">
        <v>984</v>
      </c>
      <c r="F633" s="13" t="s">
        <v>556</v>
      </c>
      <c r="G633" s="13"/>
      <c r="H633" s="13" t="s">
        <v>714</v>
      </c>
      <c r="I633" s="13">
        <v>0.33333333333333331</v>
      </c>
      <c r="J633" s="13">
        <v>0.625</v>
      </c>
    </row>
    <row r="634" spans="1:10" x14ac:dyDescent="0.25">
      <c r="A634" s="37">
        <v>33050</v>
      </c>
      <c r="B634" s="37" t="s">
        <v>173</v>
      </c>
      <c r="C634" s="37" t="s">
        <v>1339</v>
      </c>
      <c r="D634" s="37"/>
      <c r="E634" s="13" t="s">
        <v>1340</v>
      </c>
      <c r="F634" s="13" t="s">
        <v>88</v>
      </c>
      <c r="G634" s="13"/>
      <c r="H634" s="13" t="s">
        <v>714</v>
      </c>
      <c r="I634" s="13">
        <v>0.33333333333333331</v>
      </c>
      <c r="J634" s="13">
        <v>0.625</v>
      </c>
    </row>
    <row r="635" spans="1:10" x14ac:dyDescent="0.25">
      <c r="A635" s="37">
        <v>33191</v>
      </c>
      <c r="B635" s="37" t="s">
        <v>2557</v>
      </c>
      <c r="C635" s="37" t="s">
        <v>2558</v>
      </c>
      <c r="D635" s="37"/>
      <c r="E635" s="13">
        <v>2030</v>
      </c>
      <c r="F635" s="13" t="s">
        <v>115</v>
      </c>
      <c r="G635" s="13">
        <v>66105000</v>
      </c>
      <c r="H635" s="13" t="s">
        <v>714</v>
      </c>
      <c r="I635" s="13">
        <v>0.33333333333333331</v>
      </c>
      <c r="J635" s="13">
        <v>0.625</v>
      </c>
    </row>
    <row r="636" spans="1:10" x14ac:dyDescent="0.25">
      <c r="A636" s="37">
        <v>33373</v>
      </c>
      <c r="B636" s="37" t="s">
        <v>175</v>
      </c>
      <c r="C636" s="37" t="s">
        <v>809</v>
      </c>
      <c r="D636" s="37" t="s">
        <v>810</v>
      </c>
      <c r="E636" s="13">
        <v>2008</v>
      </c>
      <c r="F636" s="13" t="s">
        <v>174</v>
      </c>
      <c r="G636" s="13">
        <v>63835000</v>
      </c>
      <c r="H636" s="13" t="s">
        <v>714</v>
      </c>
      <c r="I636" s="13">
        <v>0.33333333333333331</v>
      </c>
      <c r="J636" s="13">
        <v>0.625</v>
      </c>
    </row>
    <row r="637" spans="1:10" x14ac:dyDescent="0.25">
      <c r="A637" s="37">
        <v>33464</v>
      </c>
      <c r="B637" s="37" t="s">
        <v>2559</v>
      </c>
      <c r="C637" s="37" t="s">
        <v>2560</v>
      </c>
      <c r="D637" s="37"/>
      <c r="E637" s="13" t="s">
        <v>1745</v>
      </c>
      <c r="F637" s="13" t="s">
        <v>86</v>
      </c>
      <c r="G637" s="13"/>
      <c r="H637" s="13" t="s">
        <v>714</v>
      </c>
      <c r="I637" s="13">
        <v>0.33333333333333331</v>
      </c>
      <c r="J637" s="13">
        <v>0.625</v>
      </c>
    </row>
    <row r="638" spans="1:10" x14ac:dyDescent="0.25">
      <c r="A638" s="37">
        <v>33530</v>
      </c>
      <c r="B638" s="37" t="s">
        <v>2561</v>
      </c>
      <c r="C638" s="37" t="s">
        <v>2562</v>
      </c>
      <c r="D638" s="37" t="s">
        <v>2563</v>
      </c>
      <c r="E638" s="13" t="s">
        <v>1084</v>
      </c>
      <c r="F638" s="13" t="s">
        <v>15</v>
      </c>
      <c r="G638" s="13"/>
      <c r="H638" s="13" t="s">
        <v>714</v>
      </c>
      <c r="I638" s="13">
        <v>0.33333333333333331</v>
      </c>
      <c r="J638" s="13">
        <v>0.625</v>
      </c>
    </row>
    <row r="639" spans="1:10" x14ac:dyDescent="0.25">
      <c r="A639" s="37">
        <v>33746</v>
      </c>
      <c r="B639" s="37" t="s">
        <v>2564</v>
      </c>
      <c r="C639" s="37" t="s">
        <v>2565</v>
      </c>
      <c r="D639" s="37" t="s">
        <v>2566</v>
      </c>
      <c r="E639" s="13">
        <v>3280</v>
      </c>
      <c r="F639" s="13" t="s">
        <v>1653</v>
      </c>
      <c r="G639" s="13"/>
      <c r="H639" s="13" t="s">
        <v>714</v>
      </c>
      <c r="I639" s="13">
        <v>0.33333333333333331</v>
      </c>
      <c r="J639" s="13">
        <v>0.625</v>
      </c>
    </row>
    <row r="640" spans="1:10" x14ac:dyDescent="0.25">
      <c r="A640" s="37">
        <v>33886</v>
      </c>
      <c r="B640" s="37" t="s">
        <v>177</v>
      </c>
      <c r="C640" s="37" t="s">
        <v>1042</v>
      </c>
      <c r="D640" s="37"/>
      <c r="E640" s="13">
        <v>4747</v>
      </c>
      <c r="F640" s="13" t="s">
        <v>176</v>
      </c>
      <c r="G640" s="13">
        <v>37937540</v>
      </c>
      <c r="H640" s="13" t="s">
        <v>714</v>
      </c>
      <c r="I640" s="13">
        <v>0.33333333333333331</v>
      </c>
      <c r="J640" s="13">
        <v>0.625</v>
      </c>
    </row>
    <row r="641" spans="1:10" x14ac:dyDescent="0.25">
      <c r="A641" s="37">
        <v>33993</v>
      </c>
      <c r="B641" s="37" t="s">
        <v>2567</v>
      </c>
      <c r="C641" s="37" t="s">
        <v>2568</v>
      </c>
      <c r="D641" s="37"/>
      <c r="E641" s="13" t="s">
        <v>1382</v>
      </c>
      <c r="F641" s="13" t="s">
        <v>200</v>
      </c>
      <c r="G641" s="13"/>
      <c r="H641" s="13" t="s">
        <v>714</v>
      </c>
      <c r="I641" s="13">
        <v>0.33333333333333331</v>
      </c>
      <c r="J641" s="13">
        <v>0.625</v>
      </c>
    </row>
    <row r="642" spans="1:10" x14ac:dyDescent="0.25">
      <c r="A642" s="37">
        <v>34058</v>
      </c>
      <c r="B642" s="37" t="s">
        <v>555</v>
      </c>
      <c r="C642" s="37" t="s">
        <v>837</v>
      </c>
      <c r="D642" s="37"/>
      <c r="E642" s="13">
        <v>2450</v>
      </c>
      <c r="F642" s="13" t="s">
        <v>554</v>
      </c>
      <c r="G642" s="13">
        <v>62434000</v>
      </c>
      <c r="H642" s="13" t="s">
        <v>714</v>
      </c>
      <c r="I642" s="13">
        <v>0.33333333333333331</v>
      </c>
      <c r="J642" s="13">
        <v>0.625</v>
      </c>
    </row>
    <row r="643" spans="1:10" x14ac:dyDescent="0.25">
      <c r="A643" s="37">
        <v>34074</v>
      </c>
      <c r="B643" s="37" t="s">
        <v>2569</v>
      </c>
      <c r="C643" s="37" t="s">
        <v>2570</v>
      </c>
      <c r="D643" s="37"/>
      <c r="E643" s="13" t="s">
        <v>2571</v>
      </c>
      <c r="F643" s="13" t="s">
        <v>2572</v>
      </c>
      <c r="G643" s="13"/>
      <c r="H643" s="13" t="s">
        <v>714</v>
      </c>
      <c r="I643" s="13">
        <v>0.33333333333333331</v>
      </c>
      <c r="J643" s="13">
        <v>0.625</v>
      </c>
    </row>
    <row r="644" spans="1:10" x14ac:dyDescent="0.25">
      <c r="A644" s="37">
        <v>34124</v>
      </c>
      <c r="B644" s="37" t="s">
        <v>2573</v>
      </c>
      <c r="C644" s="37" t="s">
        <v>2574</v>
      </c>
      <c r="D644" s="37"/>
      <c r="E644" s="13">
        <v>3616</v>
      </c>
      <c r="F644" s="13" t="s">
        <v>570</v>
      </c>
      <c r="G644" s="13"/>
      <c r="H644" s="13" t="s">
        <v>714</v>
      </c>
      <c r="I644" s="13">
        <v>0.33333333333333331</v>
      </c>
      <c r="J644" s="13">
        <v>0.625</v>
      </c>
    </row>
    <row r="645" spans="1:10" x14ac:dyDescent="0.25">
      <c r="A645" s="37">
        <v>34405</v>
      </c>
      <c r="B645" s="37" t="s">
        <v>2575</v>
      </c>
      <c r="C645" s="37" t="s">
        <v>2576</v>
      </c>
      <c r="D645" s="37"/>
      <c r="E645" s="13">
        <v>2665</v>
      </c>
      <c r="F645" s="13" t="s">
        <v>270</v>
      </c>
      <c r="G645" s="13">
        <v>61244100</v>
      </c>
      <c r="H645" s="13" t="s">
        <v>714</v>
      </c>
      <c r="I645" s="13">
        <v>0.33333333333333331</v>
      </c>
      <c r="J645" s="13">
        <v>0.625</v>
      </c>
    </row>
    <row r="646" spans="1:10" x14ac:dyDescent="0.25">
      <c r="A646" s="37">
        <v>34637</v>
      </c>
      <c r="B646" s="37" t="s">
        <v>179</v>
      </c>
      <c r="C646" s="37" t="s">
        <v>1078</v>
      </c>
      <c r="D646" s="37"/>
      <c r="E646" s="13" t="s">
        <v>1079</v>
      </c>
      <c r="F646" s="13" t="s">
        <v>178</v>
      </c>
      <c r="G646" s="13"/>
      <c r="H646" s="13" t="s">
        <v>714</v>
      </c>
      <c r="I646" s="13">
        <v>0.33333333333333331</v>
      </c>
      <c r="J646" s="13">
        <v>0.625</v>
      </c>
    </row>
    <row r="647" spans="1:10" x14ac:dyDescent="0.25">
      <c r="A647" s="37">
        <v>34975</v>
      </c>
      <c r="B647" s="37" t="s">
        <v>2577</v>
      </c>
      <c r="C647" s="37" t="s">
        <v>2578</v>
      </c>
      <c r="D647" s="37"/>
      <c r="E647" s="13">
        <v>3050</v>
      </c>
      <c r="F647" s="13" t="s">
        <v>527</v>
      </c>
      <c r="G647" s="13">
        <v>32231020</v>
      </c>
      <c r="H647" s="13" t="s">
        <v>723</v>
      </c>
      <c r="I647" s="13">
        <v>0.375</v>
      </c>
      <c r="J647" s="13">
        <v>0.70833333333333337</v>
      </c>
    </row>
    <row r="648" spans="1:10" x14ac:dyDescent="0.25">
      <c r="A648" s="37">
        <v>35097</v>
      </c>
      <c r="B648" s="37" t="s">
        <v>2579</v>
      </c>
      <c r="C648" s="37" t="s">
        <v>1188</v>
      </c>
      <c r="D648" s="37"/>
      <c r="E648" s="13" t="s">
        <v>1195</v>
      </c>
      <c r="F648" s="13" t="s">
        <v>224</v>
      </c>
      <c r="G648" s="13"/>
      <c r="H648" s="13" t="s">
        <v>714</v>
      </c>
      <c r="I648" s="13">
        <v>0.33333333333333331</v>
      </c>
      <c r="J648" s="13">
        <v>0.625</v>
      </c>
    </row>
    <row r="649" spans="1:10" x14ac:dyDescent="0.25">
      <c r="A649" s="37">
        <v>35204</v>
      </c>
      <c r="B649" s="37" t="s">
        <v>2580</v>
      </c>
      <c r="C649" s="37" t="s">
        <v>2581</v>
      </c>
      <c r="D649" s="37"/>
      <c r="E649" s="13">
        <v>3855</v>
      </c>
      <c r="F649" s="13" t="s">
        <v>2582</v>
      </c>
      <c r="G649" s="13">
        <v>35048420</v>
      </c>
      <c r="H649" s="13" t="s">
        <v>714</v>
      </c>
      <c r="I649" s="13">
        <v>0.33333333333333331</v>
      </c>
      <c r="J649" s="13">
        <v>0.625</v>
      </c>
    </row>
    <row r="650" spans="1:10" x14ac:dyDescent="0.25">
      <c r="A650" s="37">
        <v>35212</v>
      </c>
      <c r="B650" s="37" t="s">
        <v>467</v>
      </c>
      <c r="C650" s="37" t="s">
        <v>2583</v>
      </c>
      <c r="D650" s="37"/>
      <c r="E650" s="13" t="s">
        <v>2584</v>
      </c>
      <c r="F650" s="13" t="s">
        <v>466</v>
      </c>
      <c r="G650" s="13"/>
      <c r="H650" s="13" t="s">
        <v>714</v>
      </c>
      <c r="I650" s="13">
        <v>0.33333333333333331</v>
      </c>
      <c r="J650" s="13">
        <v>0.625</v>
      </c>
    </row>
    <row r="651" spans="1:10" x14ac:dyDescent="0.25">
      <c r="A651" s="37">
        <v>35576</v>
      </c>
      <c r="B651" s="37" t="s">
        <v>2585</v>
      </c>
      <c r="C651" s="37" t="s">
        <v>2586</v>
      </c>
      <c r="D651" s="37"/>
      <c r="E651" s="13">
        <v>581</v>
      </c>
      <c r="F651" s="13" t="s">
        <v>20</v>
      </c>
      <c r="G651" s="13">
        <v>23249900</v>
      </c>
      <c r="H651" s="13" t="s">
        <v>714</v>
      </c>
      <c r="I651" s="13">
        <v>0.33333333333333331</v>
      </c>
      <c r="J651" s="13">
        <v>0.625</v>
      </c>
    </row>
    <row r="652" spans="1:10" x14ac:dyDescent="0.25">
      <c r="A652" s="37">
        <v>35634</v>
      </c>
      <c r="B652" s="37" t="s">
        <v>932</v>
      </c>
      <c r="C652" s="37" t="s">
        <v>933</v>
      </c>
      <c r="D652" s="37"/>
      <c r="E652" s="13">
        <v>3692</v>
      </c>
      <c r="F652" s="13" t="s">
        <v>491</v>
      </c>
      <c r="G652" s="13">
        <v>35028000</v>
      </c>
      <c r="H652" s="13" t="s">
        <v>714</v>
      </c>
      <c r="I652" s="13">
        <v>0.33333333333333331</v>
      </c>
      <c r="J652" s="13">
        <v>0.625</v>
      </c>
    </row>
    <row r="653" spans="1:10" x14ac:dyDescent="0.25">
      <c r="A653" s="37">
        <v>36137</v>
      </c>
      <c r="B653" s="37" t="s">
        <v>2587</v>
      </c>
      <c r="C653" s="37" t="s">
        <v>2588</v>
      </c>
      <c r="D653" s="37"/>
      <c r="E653" s="13">
        <v>3916</v>
      </c>
      <c r="F653" s="13" t="s">
        <v>155</v>
      </c>
      <c r="G653" s="13">
        <v>35515800</v>
      </c>
      <c r="H653" s="13" t="s">
        <v>723</v>
      </c>
      <c r="I653" s="13">
        <v>0.375</v>
      </c>
      <c r="J653" s="13">
        <v>0.70833333333333337</v>
      </c>
    </row>
    <row r="654" spans="1:10" x14ac:dyDescent="0.25">
      <c r="A654" s="37">
        <v>36202</v>
      </c>
      <c r="B654" s="37" t="s">
        <v>2589</v>
      </c>
      <c r="C654" s="37" t="s">
        <v>2590</v>
      </c>
      <c r="D654" s="37" t="s">
        <v>2591</v>
      </c>
      <c r="E654" s="13">
        <v>2040</v>
      </c>
      <c r="F654" s="13" t="s">
        <v>2481</v>
      </c>
      <c r="G654" s="13">
        <v>63986770</v>
      </c>
      <c r="H654" s="13" t="s">
        <v>723</v>
      </c>
      <c r="I654" s="13">
        <v>0.375</v>
      </c>
      <c r="J654" s="13">
        <v>0.70833333333333337</v>
      </c>
    </row>
    <row r="655" spans="1:10" x14ac:dyDescent="0.25">
      <c r="A655" s="37">
        <v>36459</v>
      </c>
      <c r="B655" s="37" t="s">
        <v>721</v>
      </c>
      <c r="C655" s="37" t="s">
        <v>722</v>
      </c>
      <c r="D655" s="37"/>
      <c r="E655" s="13">
        <v>370</v>
      </c>
      <c r="F655" s="13" t="s">
        <v>20</v>
      </c>
      <c r="G655" s="13">
        <v>22451580</v>
      </c>
      <c r="H655" s="13" t="s">
        <v>723</v>
      </c>
      <c r="I655" s="13">
        <v>0.375</v>
      </c>
      <c r="J655" s="13">
        <v>0.70833333333333337</v>
      </c>
    </row>
    <row r="656" spans="1:10" x14ac:dyDescent="0.25">
      <c r="A656" s="37">
        <v>36574</v>
      </c>
      <c r="B656" s="37" t="s">
        <v>2592</v>
      </c>
      <c r="C656" s="37" t="s">
        <v>2593</v>
      </c>
      <c r="D656" s="37"/>
      <c r="E656" s="13">
        <v>160</v>
      </c>
      <c r="F656" s="13" t="s">
        <v>20</v>
      </c>
      <c r="G656" s="13">
        <v>22414120</v>
      </c>
      <c r="H656" s="13" t="s">
        <v>714</v>
      </c>
      <c r="I656" s="13">
        <v>0.33333333333333331</v>
      </c>
      <c r="J656" s="13">
        <v>0.625</v>
      </c>
    </row>
    <row r="657" spans="1:10" x14ac:dyDescent="0.25">
      <c r="A657" s="37">
        <v>36657</v>
      </c>
      <c r="B657" s="37" t="s">
        <v>2594</v>
      </c>
      <c r="C657" s="37" t="s">
        <v>2595</v>
      </c>
      <c r="D657" s="37"/>
      <c r="E657" s="13">
        <v>1970</v>
      </c>
      <c r="F657" s="13" t="s">
        <v>2596</v>
      </c>
      <c r="G657" s="13">
        <v>63852770</v>
      </c>
      <c r="H657" s="13" t="s">
        <v>714</v>
      </c>
      <c r="I657" s="13">
        <v>0.33333333333333331</v>
      </c>
      <c r="J657" s="13">
        <v>0.625</v>
      </c>
    </row>
    <row r="658" spans="1:10" x14ac:dyDescent="0.25">
      <c r="A658" s="37">
        <v>36715</v>
      </c>
      <c r="B658" s="37" t="s">
        <v>2597</v>
      </c>
      <c r="C658" s="37" t="s">
        <v>2598</v>
      </c>
      <c r="D658" s="37"/>
      <c r="E658" s="13" t="s">
        <v>1323</v>
      </c>
      <c r="F658" s="13" t="s">
        <v>198</v>
      </c>
      <c r="G658" s="13"/>
      <c r="H658" s="13" t="s">
        <v>714</v>
      </c>
      <c r="I658" s="13">
        <v>0.33333333333333331</v>
      </c>
      <c r="J658" s="13">
        <v>0.625</v>
      </c>
    </row>
    <row r="659" spans="1:10" x14ac:dyDescent="0.25">
      <c r="A659" s="37">
        <v>37093</v>
      </c>
      <c r="B659" s="37" t="s">
        <v>181</v>
      </c>
      <c r="C659" s="37" t="s">
        <v>2599</v>
      </c>
      <c r="D659" s="37"/>
      <c r="E659" s="13">
        <v>3550</v>
      </c>
      <c r="F659" s="13" t="s">
        <v>180</v>
      </c>
      <c r="G659" s="13">
        <v>32029200</v>
      </c>
      <c r="H659" s="13" t="s">
        <v>714</v>
      </c>
      <c r="I659" s="13">
        <v>0.33333333333333331</v>
      </c>
      <c r="J659" s="13">
        <v>0.625</v>
      </c>
    </row>
    <row r="660" spans="1:10" x14ac:dyDescent="0.25">
      <c r="A660" s="37">
        <v>37424</v>
      </c>
      <c r="B660" s="37" t="s">
        <v>2600</v>
      </c>
      <c r="C660" s="37" t="s">
        <v>2601</v>
      </c>
      <c r="D660" s="37" t="s">
        <v>1410</v>
      </c>
      <c r="E660" s="13">
        <v>32</v>
      </c>
      <c r="F660" s="13" t="s">
        <v>20</v>
      </c>
      <c r="G660" s="13">
        <v>22860312</v>
      </c>
      <c r="H660" s="13" t="s">
        <v>714</v>
      </c>
      <c r="I660" s="13">
        <v>0.33333333333333331</v>
      </c>
      <c r="J660" s="13">
        <v>0.625</v>
      </c>
    </row>
    <row r="661" spans="1:10" x14ac:dyDescent="0.25">
      <c r="A661" s="37">
        <v>37515</v>
      </c>
      <c r="B661" s="37" t="s">
        <v>2602</v>
      </c>
      <c r="C661" s="37" t="s">
        <v>2603</v>
      </c>
      <c r="D661" s="37"/>
      <c r="E661" s="13">
        <v>1816</v>
      </c>
      <c r="F661" s="13" t="s">
        <v>184</v>
      </c>
      <c r="G661" s="13"/>
      <c r="H661" s="13" t="s">
        <v>714</v>
      </c>
      <c r="I661" s="13">
        <v>0.33333333333333331</v>
      </c>
      <c r="J661" s="13">
        <v>0.625</v>
      </c>
    </row>
    <row r="662" spans="1:10" x14ac:dyDescent="0.25">
      <c r="A662" s="37">
        <v>37630</v>
      </c>
      <c r="B662" s="37" t="s">
        <v>2604</v>
      </c>
      <c r="C662" s="37" t="s">
        <v>2605</v>
      </c>
      <c r="D662" s="37" t="s">
        <v>2606</v>
      </c>
      <c r="E662" s="13">
        <v>653</v>
      </c>
      <c r="F662" s="13" t="s">
        <v>20</v>
      </c>
      <c r="G662" s="13">
        <v>23243939</v>
      </c>
      <c r="H662" s="13" t="s">
        <v>723</v>
      </c>
      <c r="I662" s="13">
        <v>0.375</v>
      </c>
      <c r="J662" s="13">
        <v>0.70833333333333337</v>
      </c>
    </row>
    <row r="663" spans="1:10" x14ac:dyDescent="0.25">
      <c r="A663" s="37">
        <v>38208</v>
      </c>
      <c r="B663" s="37" t="s">
        <v>2607</v>
      </c>
      <c r="C663" s="37" t="s">
        <v>2608</v>
      </c>
      <c r="D663" s="37"/>
      <c r="E663" s="13">
        <v>1185</v>
      </c>
      <c r="F663" s="13" t="s">
        <v>20</v>
      </c>
      <c r="G663" s="13">
        <v>23383250</v>
      </c>
      <c r="H663" s="13" t="s">
        <v>714</v>
      </c>
      <c r="I663" s="13">
        <v>0.33333333333333331</v>
      </c>
      <c r="J663" s="13">
        <v>0.625</v>
      </c>
    </row>
    <row r="664" spans="1:10" x14ac:dyDescent="0.25">
      <c r="A664" s="37">
        <v>38323</v>
      </c>
      <c r="B664" s="37" t="s">
        <v>2609</v>
      </c>
      <c r="C664" s="37" t="s">
        <v>2610</v>
      </c>
      <c r="D664" s="37" t="s">
        <v>2611</v>
      </c>
      <c r="E664" s="13" t="s">
        <v>2015</v>
      </c>
      <c r="F664" s="13" t="s">
        <v>41</v>
      </c>
      <c r="G664" s="13"/>
      <c r="H664" s="13" t="s">
        <v>723</v>
      </c>
      <c r="I664" s="13">
        <v>0.375</v>
      </c>
      <c r="J664" s="13">
        <v>0.70833333333333337</v>
      </c>
    </row>
    <row r="665" spans="1:10" x14ac:dyDescent="0.25">
      <c r="A665" s="37">
        <v>38331</v>
      </c>
      <c r="B665" s="37" t="s">
        <v>2612</v>
      </c>
      <c r="C665" s="37" t="s">
        <v>2613</v>
      </c>
      <c r="D665" s="37"/>
      <c r="E665" s="13" t="s">
        <v>1394</v>
      </c>
      <c r="F665" s="13" t="s">
        <v>1395</v>
      </c>
      <c r="G665" s="13"/>
      <c r="H665" s="13" t="s">
        <v>714</v>
      </c>
      <c r="I665" s="13">
        <v>0.33333333333333331</v>
      </c>
      <c r="J665" s="13">
        <v>0.625</v>
      </c>
    </row>
    <row r="666" spans="1:10" x14ac:dyDescent="0.25">
      <c r="A666" s="37">
        <v>38554</v>
      </c>
      <c r="B666" s="37" t="s">
        <v>2614</v>
      </c>
      <c r="C666" s="37" t="s">
        <v>2615</v>
      </c>
      <c r="D666" s="37"/>
      <c r="E666" s="13">
        <v>2260</v>
      </c>
      <c r="F666" s="13" t="s">
        <v>603</v>
      </c>
      <c r="G666" s="13">
        <v>62947302</v>
      </c>
      <c r="H666" s="13" t="s">
        <v>714</v>
      </c>
      <c r="I666" s="13">
        <v>0.33333333333333331</v>
      </c>
      <c r="J666" s="13">
        <v>0.625</v>
      </c>
    </row>
    <row r="667" spans="1:10" x14ac:dyDescent="0.25">
      <c r="A667" s="37">
        <v>39032</v>
      </c>
      <c r="B667" s="37" t="s">
        <v>2616</v>
      </c>
      <c r="C667" s="37" t="s">
        <v>2617</v>
      </c>
      <c r="D667" s="37" t="s">
        <v>2618</v>
      </c>
      <c r="E667" s="13">
        <v>1383</v>
      </c>
      <c r="F667" s="13" t="s">
        <v>141</v>
      </c>
      <c r="G667" s="13">
        <v>66768360</v>
      </c>
      <c r="H667" s="13" t="s">
        <v>714</v>
      </c>
      <c r="I667" s="13">
        <v>0.33333333333333331</v>
      </c>
      <c r="J667" s="13">
        <v>0.625</v>
      </c>
    </row>
    <row r="668" spans="1:10" x14ac:dyDescent="0.25">
      <c r="A668" s="37">
        <v>39040</v>
      </c>
      <c r="B668" s="37" t="s">
        <v>552</v>
      </c>
      <c r="C668" s="37" t="s">
        <v>2448</v>
      </c>
      <c r="D668" s="37"/>
      <c r="E668" s="13">
        <v>3840</v>
      </c>
      <c r="F668" s="13" t="s">
        <v>551</v>
      </c>
      <c r="G668" s="13">
        <v>35065250</v>
      </c>
      <c r="H668" s="13" t="s">
        <v>714</v>
      </c>
      <c r="I668" s="13">
        <v>0.33333333333333331</v>
      </c>
      <c r="J668" s="13">
        <v>0.625</v>
      </c>
    </row>
    <row r="669" spans="1:10" x14ac:dyDescent="0.25">
      <c r="A669" s="37">
        <v>39230</v>
      </c>
      <c r="B669" s="37" t="s">
        <v>2619</v>
      </c>
      <c r="C669" s="37" t="s">
        <v>2620</v>
      </c>
      <c r="D669" s="37"/>
      <c r="E669" s="13" t="s">
        <v>1374</v>
      </c>
      <c r="F669" s="13" t="s">
        <v>346</v>
      </c>
      <c r="G669" s="13"/>
      <c r="H669" s="13" t="s">
        <v>714</v>
      </c>
      <c r="I669" s="13">
        <v>0.33333333333333331</v>
      </c>
      <c r="J669" s="13">
        <v>0.625</v>
      </c>
    </row>
    <row r="670" spans="1:10" x14ac:dyDescent="0.25">
      <c r="A670" s="37">
        <v>39388</v>
      </c>
      <c r="B670" s="37" t="s">
        <v>2621</v>
      </c>
      <c r="C670" s="37" t="s">
        <v>2622</v>
      </c>
      <c r="D670" s="37"/>
      <c r="E670" s="13" t="s">
        <v>2623</v>
      </c>
      <c r="F670" s="13" t="s">
        <v>243</v>
      </c>
      <c r="G670" s="13"/>
      <c r="H670" s="13" t="s">
        <v>714</v>
      </c>
      <c r="I670" s="13">
        <v>0.33333333333333331</v>
      </c>
      <c r="J670" s="13">
        <v>0.625</v>
      </c>
    </row>
    <row r="671" spans="1:10" x14ac:dyDescent="0.25">
      <c r="A671" s="37">
        <v>39396</v>
      </c>
      <c r="B671" s="37" t="s">
        <v>2624</v>
      </c>
      <c r="C671" s="37" t="s">
        <v>2625</v>
      </c>
      <c r="D671" s="37"/>
      <c r="E671" s="13">
        <v>571</v>
      </c>
      <c r="F671" s="13" t="s">
        <v>20</v>
      </c>
      <c r="G671" s="13">
        <v>23227300</v>
      </c>
      <c r="H671" s="13" t="s">
        <v>714</v>
      </c>
      <c r="I671" s="13">
        <v>0.33333333333333331</v>
      </c>
      <c r="J671" s="13">
        <v>0.625</v>
      </c>
    </row>
    <row r="672" spans="1:10" x14ac:dyDescent="0.25">
      <c r="A672" s="37">
        <v>39701</v>
      </c>
      <c r="B672" s="37" t="s">
        <v>2626</v>
      </c>
      <c r="C672" s="37" t="s">
        <v>2627</v>
      </c>
      <c r="D672" s="37"/>
      <c r="E672" s="13">
        <v>1664</v>
      </c>
      <c r="F672" s="13" t="s">
        <v>2403</v>
      </c>
      <c r="G672" s="13">
        <v>69354300</v>
      </c>
      <c r="H672" s="13" t="s">
        <v>714</v>
      </c>
      <c r="I672" s="13">
        <v>0.33333333333333331</v>
      </c>
      <c r="J672" s="13">
        <v>0.625</v>
      </c>
    </row>
    <row r="673" spans="1:10" x14ac:dyDescent="0.25">
      <c r="A673" s="37">
        <v>40212</v>
      </c>
      <c r="B673" s="37" t="s">
        <v>2628</v>
      </c>
      <c r="C673" s="37" t="s">
        <v>939</v>
      </c>
      <c r="D673" s="37"/>
      <c r="E673" s="13">
        <v>3748</v>
      </c>
      <c r="F673" s="13" t="s">
        <v>607</v>
      </c>
      <c r="G673" s="13">
        <v>35942553</v>
      </c>
      <c r="H673" s="13" t="s">
        <v>714</v>
      </c>
      <c r="I673" s="13">
        <v>0.33333333333333331</v>
      </c>
      <c r="J673" s="13">
        <v>0.625</v>
      </c>
    </row>
    <row r="674" spans="1:10" x14ac:dyDescent="0.25">
      <c r="A674" s="37">
        <v>40220</v>
      </c>
      <c r="B674" s="37" t="s">
        <v>2629</v>
      </c>
      <c r="C674" s="37" t="s">
        <v>1014</v>
      </c>
      <c r="D674" s="37"/>
      <c r="E674" s="13" t="s">
        <v>1015</v>
      </c>
      <c r="F674" s="13" t="s">
        <v>617</v>
      </c>
      <c r="G674" s="13"/>
      <c r="H674" s="13" t="s">
        <v>714</v>
      </c>
      <c r="I674" s="13">
        <v>0.33333333333333331</v>
      </c>
      <c r="J674" s="13">
        <v>0.625</v>
      </c>
    </row>
    <row r="675" spans="1:10" x14ac:dyDescent="0.25">
      <c r="A675" s="37">
        <v>40303</v>
      </c>
      <c r="B675" s="37" t="s">
        <v>2630</v>
      </c>
      <c r="C675" s="37" t="s">
        <v>2631</v>
      </c>
      <c r="D675" s="37"/>
      <c r="E675" s="13">
        <v>464</v>
      </c>
      <c r="F675" s="13" t="s">
        <v>20</v>
      </c>
      <c r="G675" s="13">
        <v>22028040</v>
      </c>
      <c r="H675" s="13" t="s">
        <v>723</v>
      </c>
      <c r="I675" s="13">
        <v>0.375</v>
      </c>
      <c r="J675" s="13">
        <v>0.70833333333333337</v>
      </c>
    </row>
    <row r="676" spans="1:10" x14ac:dyDescent="0.25">
      <c r="A676" s="37">
        <v>40311</v>
      </c>
      <c r="B676" s="37" t="s">
        <v>2632</v>
      </c>
      <c r="C676" s="37" t="s">
        <v>1050</v>
      </c>
      <c r="D676" s="37"/>
      <c r="E676" s="13">
        <v>4865</v>
      </c>
      <c r="F676" s="13" t="s">
        <v>611</v>
      </c>
      <c r="G676" s="13">
        <v>37185100</v>
      </c>
      <c r="H676" s="13" t="s">
        <v>714</v>
      </c>
      <c r="I676" s="13">
        <v>0.33333333333333331</v>
      </c>
      <c r="J676" s="13">
        <v>0.625</v>
      </c>
    </row>
    <row r="677" spans="1:10" x14ac:dyDescent="0.25">
      <c r="A677" s="37">
        <v>40378</v>
      </c>
      <c r="B677" s="37" t="s">
        <v>2633</v>
      </c>
      <c r="C677" s="37" t="s">
        <v>1182</v>
      </c>
      <c r="D677" s="37"/>
      <c r="E677" s="13" t="s">
        <v>1183</v>
      </c>
      <c r="F677" s="13" t="s">
        <v>284</v>
      </c>
      <c r="G677" s="13"/>
      <c r="H677" s="13" t="s">
        <v>714</v>
      </c>
      <c r="I677" s="13">
        <v>0.33333333333333331</v>
      </c>
      <c r="J677" s="13">
        <v>0.625</v>
      </c>
    </row>
    <row r="678" spans="1:10" x14ac:dyDescent="0.25">
      <c r="A678" s="37">
        <v>40741</v>
      </c>
      <c r="B678" s="37" t="s">
        <v>2634</v>
      </c>
      <c r="C678" s="37" t="s">
        <v>2635</v>
      </c>
      <c r="D678" s="37"/>
      <c r="E678" s="13" t="s">
        <v>2636</v>
      </c>
      <c r="F678" s="13" t="s">
        <v>2637</v>
      </c>
      <c r="G678" s="13"/>
      <c r="H678" s="13" t="s">
        <v>714</v>
      </c>
      <c r="I678" s="13">
        <v>0.33333333333333331</v>
      </c>
      <c r="J678" s="13">
        <v>0.625</v>
      </c>
    </row>
    <row r="679" spans="1:10" x14ac:dyDescent="0.25">
      <c r="A679" s="37">
        <v>41160</v>
      </c>
      <c r="B679" s="37" t="s">
        <v>2638</v>
      </c>
      <c r="C679" s="37" t="s">
        <v>2639</v>
      </c>
      <c r="D679" s="37" t="s">
        <v>2640</v>
      </c>
      <c r="E679" s="13" t="s">
        <v>2641</v>
      </c>
      <c r="F679" s="13" t="s">
        <v>2642</v>
      </c>
      <c r="G679" s="13"/>
      <c r="H679" s="13" t="s">
        <v>714</v>
      </c>
      <c r="I679" s="13">
        <v>0.33333333333333331</v>
      </c>
      <c r="J679" s="13">
        <v>0.625</v>
      </c>
    </row>
    <row r="680" spans="1:10" x14ac:dyDescent="0.25">
      <c r="A680" s="37">
        <v>41483</v>
      </c>
      <c r="B680" s="37" t="s">
        <v>2643</v>
      </c>
      <c r="C680" s="37" t="s">
        <v>2644</v>
      </c>
      <c r="D680" s="37"/>
      <c r="E680" s="13">
        <v>2270</v>
      </c>
      <c r="F680" s="13" t="s">
        <v>342</v>
      </c>
      <c r="G680" s="13">
        <v>62952255</v>
      </c>
      <c r="H680" s="13" t="s">
        <v>714</v>
      </c>
      <c r="I680" s="13">
        <v>0.33333333333333331</v>
      </c>
      <c r="J680" s="13">
        <v>0.625</v>
      </c>
    </row>
    <row r="681" spans="1:10" x14ac:dyDescent="0.25">
      <c r="A681" s="37">
        <v>42051</v>
      </c>
      <c r="B681" s="37" t="s">
        <v>2645</v>
      </c>
      <c r="C681" s="37" t="s">
        <v>2646</v>
      </c>
      <c r="D681" s="37"/>
      <c r="E681" s="13" t="s">
        <v>961</v>
      </c>
      <c r="F681" s="13" t="s">
        <v>108</v>
      </c>
      <c r="G681" s="13"/>
      <c r="H681" s="13" t="s">
        <v>714</v>
      </c>
      <c r="I681" s="13">
        <v>0.33333333333333331</v>
      </c>
      <c r="J681" s="13">
        <v>0.625</v>
      </c>
    </row>
    <row r="682" spans="1:10" x14ac:dyDescent="0.25">
      <c r="A682" s="37">
        <v>42093</v>
      </c>
      <c r="B682" s="37" t="s">
        <v>2647</v>
      </c>
      <c r="C682" s="37" t="s">
        <v>2648</v>
      </c>
      <c r="D682" s="37"/>
      <c r="E682" s="13" t="s">
        <v>1308</v>
      </c>
      <c r="F682" s="13" t="s">
        <v>484</v>
      </c>
      <c r="G682" s="13"/>
      <c r="H682" s="13" t="s">
        <v>714</v>
      </c>
      <c r="I682" s="13">
        <v>0.33333333333333331</v>
      </c>
      <c r="J682" s="13">
        <v>0.625</v>
      </c>
    </row>
    <row r="683" spans="1:10" x14ac:dyDescent="0.25">
      <c r="A683" s="37">
        <v>42770</v>
      </c>
      <c r="B683" s="37" t="s">
        <v>2649</v>
      </c>
      <c r="C683" s="37" t="s">
        <v>2650</v>
      </c>
      <c r="D683" s="37" t="s">
        <v>2651</v>
      </c>
      <c r="E683" s="13">
        <v>250</v>
      </c>
      <c r="F683" s="13" t="s">
        <v>20</v>
      </c>
      <c r="G683" s="13">
        <v>23115850</v>
      </c>
      <c r="H683" s="13" t="s">
        <v>714</v>
      </c>
      <c r="I683" s="13">
        <v>0.33333333333333331</v>
      </c>
      <c r="J683" s="13">
        <v>0.625</v>
      </c>
    </row>
    <row r="684" spans="1:10" x14ac:dyDescent="0.25">
      <c r="A684" s="37">
        <v>42911</v>
      </c>
      <c r="B684" s="37" t="s">
        <v>550</v>
      </c>
      <c r="C684" s="37" t="s">
        <v>1244</v>
      </c>
      <c r="D684" s="37" t="s">
        <v>844</v>
      </c>
      <c r="E684" s="13" t="s">
        <v>1245</v>
      </c>
      <c r="F684" s="13" t="s">
        <v>549</v>
      </c>
      <c r="G684" s="13"/>
      <c r="H684" s="13" t="s">
        <v>714</v>
      </c>
      <c r="I684" s="13">
        <v>0.33333333333333331</v>
      </c>
      <c r="J684" s="13">
        <v>0.625</v>
      </c>
    </row>
    <row r="685" spans="1:10" x14ac:dyDescent="0.25">
      <c r="A685" s="37">
        <v>43042</v>
      </c>
      <c r="B685" s="37" t="s">
        <v>2652</v>
      </c>
      <c r="C685" s="37" t="s">
        <v>2653</v>
      </c>
      <c r="D685" s="37"/>
      <c r="E685" s="13">
        <v>378</v>
      </c>
      <c r="F685" s="13" t="s">
        <v>20</v>
      </c>
      <c r="G685" s="13">
        <v>91841249</v>
      </c>
      <c r="H685" s="13" t="s">
        <v>714</v>
      </c>
      <c r="I685" s="13">
        <v>0.33333333333333331</v>
      </c>
      <c r="J685" s="13">
        <v>0.625</v>
      </c>
    </row>
    <row r="686" spans="1:10" x14ac:dyDescent="0.25">
      <c r="A686" s="37">
        <v>43091</v>
      </c>
      <c r="B686" s="37" t="s">
        <v>2654</v>
      </c>
      <c r="C686" s="37" t="s">
        <v>2655</v>
      </c>
      <c r="D686" s="37"/>
      <c r="E686" s="13" t="s">
        <v>1492</v>
      </c>
      <c r="F686" s="13" t="s">
        <v>53</v>
      </c>
      <c r="G686" s="13"/>
      <c r="H686" s="13" t="s">
        <v>723</v>
      </c>
      <c r="I686" s="13">
        <v>0.375</v>
      </c>
      <c r="J686" s="13">
        <v>0.70833333333333337</v>
      </c>
    </row>
    <row r="687" spans="1:10" x14ac:dyDescent="0.25">
      <c r="A687" s="37">
        <v>43141</v>
      </c>
      <c r="B687" s="37" t="s">
        <v>2656</v>
      </c>
      <c r="C687" s="37" t="s">
        <v>2657</v>
      </c>
      <c r="D687" s="37"/>
      <c r="E687" s="13">
        <v>2900</v>
      </c>
      <c r="F687" s="13" t="s">
        <v>311</v>
      </c>
      <c r="G687" s="13"/>
      <c r="H687" s="13" t="s">
        <v>714</v>
      </c>
      <c r="I687" s="13">
        <v>0.33333333333333331</v>
      </c>
      <c r="J687" s="13">
        <v>0.625</v>
      </c>
    </row>
    <row r="688" spans="1:10" x14ac:dyDescent="0.25">
      <c r="A688" s="37">
        <v>43158</v>
      </c>
      <c r="B688" s="37" t="s">
        <v>2658</v>
      </c>
      <c r="C688" s="37" t="s">
        <v>2659</v>
      </c>
      <c r="D688" s="37"/>
      <c r="E688" s="13" t="s">
        <v>1344</v>
      </c>
      <c r="F688" s="13" t="s">
        <v>251</v>
      </c>
      <c r="G688" s="13"/>
      <c r="H688" s="13" t="s">
        <v>723</v>
      </c>
      <c r="I688" s="13">
        <v>0.375</v>
      </c>
      <c r="J688" s="13">
        <v>0.70833333333333337</v>
      </c>
    </row>
    <row r="689" spans="1:10" x14ac:dyDescent="0.25">
      <c r="A689" s="37">
        <v>43208</v>
      </c>
      <c r="B689" s="37" t="s">
        <v>415</v>
      </c>
      <c r="C689" s="37" t="s">
        <v>877</v>
      </c>
      <c r="D689" s="37"/>
      <c r="E689" s="13">
        <v>2940</v>
      </c>
      <c r="F689" s="13" t="s">
        <v>414</v>
      </c>
      <c r="G689" s="13">
        <v>61352900</v>
      </c>
      <c r="H689" s="13" t="s">
        <v>714</v>
      </c>
      <c r="I689" s="13">
        <v>0.33333333333333331</v>
      </c>
      <c r="J689" s="13">
        <v>0.625</v>
      </c>
    </row>
    <row r="690" spans="1:10" x14ac:dyDescent="0.25">
      <c r="A690" s="37">
        <v>43257</v>
      </c>
      <c r="B690" s="37" t="s">
        <v>2660</v>
      </c>
      <c r="C690" s="37" t="s">
        <v>742</v>
      </c>
      <c r="D690" s="37"/>
      <c r="E690" s="13">
        <v>693</v>
      </c>
      <c r="F690" s="13" t="s">
        <v>20</v>
      </c>
      <c r="G690" s="13">
        <v>23134090</v>
      </c>
      <c r="H690" s="13" t="s">
        <v>714</v>
      </c>
      <c r="I690" s="13">
        <v>0.33333333333333331</v>
      </c>
      <c r="J690" s="13">
        <v>0.625</v>
      </c>
    </row>
    <row r="691" spans="1:10" x14ac:dyDescent="0.25">
      <c r="A691" s="37">
        <v>43414</v>
      </c>
      <c r="B691" s="37" t="s">
        <v>2661</v>
      </c>
      <c r="C691" s="37" t="s">
        <v>2662</v>
      </c>
      <c r="D691" s="37"/>
      <c r="E691" s="13">
        <v>3300</v>
      </c>
      <c r="F691" s="13" t="s">
        <v>505</v>
      </c>
      <c r="G691" s="13">
        <v>32755230</v>
      </c>
      <c r="H691" s="13" t="s">
        <v>714</v>
      </c>
      <c r="I691" s="13">
        <v>0.33333333333333331</v>
      </c>
      <c r="J691" s="13">
        <v>0.625</v>
      </c>
    </row>
    <row r="692" spans="1:10" x14ac:dyDescent="0.25">
      <c r="A692" s="37">
        <v>43653</v>
      </c>
      <c r="B692" s="37" t="s">
        <v>2663</v>
      </c>
      <c r="C692" s="37" t="s">
        <v>2664</v>
      </c>
      <c r="D692" s="37"/>
      <c r="E692" s="13">
        <v>456</v>
      </c>
      <c r="F692" s="13" t="s">
        <v>20</v>
      </c>
      <c r="G692" s="13">
        <v>21077000</v>
      </c>
      <c r="H692" s="13" t="s">
        <v>714</v>
      </c>
      <c r="I692" s="13">
        <v>0.33333333333333331</v>
      </c>
      <c r="J692" s="13">
        <v>0.625</v>
      </c>
    </row>
    <row r="693" spans="1:10" x14ac:dyDescent="0.25">
      <c r="A693" s="37">
        <v>43703</v>
      </c>
      <c r="B693" s="37" t="s">
        <v>2665</v>
      </c>
      <c r="C693" s="37" t="s">
        <v>2666</v>
      </c>
      <c r="D693" s="37" t="s">
        <v>2667</v>
      </c>
      <c r="E693" s="13" t="s">
        <v>1100</v>
      </c>
      <c r="F693" s="13" t="s">
        <v>54</v>
      </c>
      <c r="G693" s="13"/>
      <c r="H693" s="13" t="s">
        <v>714</v>
      </c>
      <c r="I693" s="13">
        <v>0.33333333333333331</v>
      </c>
      <c r="J693" s="13">
        <v>0.625</v>
      </c>
    </row>
    <row r="694" spans="1:10" x14ac:dyDescent="0.25">
      <c r="A694" s="37">
        <v>43893</v>
      </c>
      <c r="B694" s="37" t="s">
        <v>2668</v>
      </c>
      <c r="C694" s="37" t="s">
        <v>2669</v>
      </c>
      <c r="D694" s="37"/>
      <c r="E694" s="13">
        <v>1454</v>
      </c>
      <c r="F694" s="13" t="s">
        <v>2670</v>
      </c>
      <c r="G694" s="13">
        <v>66964990</v>
      </c>
      <c r="H694" s="13" t="s">
        <v>714</v>
      </c>
      <c r="I694" s="13">
        <v>0.33333333333333331</v>
      </c>
      <c r="J694" s="13">
        <v>0.625</v>
      </c>
    </row>
    <row r="695" spans="1:10" x14ac:dyDescent="0.25">
      <c r="A695" s="37">
        <v>44149</v>
      </c>
      <c r="B695" s="37" t="s">
        <v>2671</v>
      </c>
      <c r="C695" s="37" t="s">
        <v>2672</v>
      </c>
      <c r="D695" s="37" t="s">
        <v>2673</v>
      </c>
      <c r="E695" s="13" t="s">
        <v>1296</v>
      </c>
      <c r="F695" s="13" t="s">
        <v>233</v>
      </c>
      <c r="G695" s="13"/>
      <c r="H695" s="13" t="s">
        <v>723</v>
      </c>
      <c r="I695" s="13">
        <v>0.375</v>
      </c>
      <c r="J695" s="13">
        <v>0.70833333333333337</v>
      </c>
    </row>
    <row r="696" spans="1:10" x14ac:dyDescent="0.25">
      <c r="A696" s="37">
        <v>44271</v>
      </c>
      <c r="B696" s="37" t="s">
        <v>2674</v>
      </c>
      <c r="C696" s="37" t="s">
        <v>2675</v>
      </c>
      <c r="D696" s="37"/>
      <c r="E696" s="13">
        <v>2830</v>
      </c>
      <c r="F696" s="13" t="s">
        <v>568</v>
      </c>
      <c r="G696" s="13">
        <v>61159696</v>
      </c>
      <c r="H696" s="13" t="s">
        <v>714</v>
      </c>
      <c r="I696" s="13">
        <v>0.33333333333333331</v>
      </c>
      <c r="J696" s="13">
        <v>0.625</v>
      </c>
    </row>
    <row r="697" spans="1:10" x14ac:dyDescent="0.25">
      <c r="A697" s="37">
        <v>44412</v>
      </c>
      <c r="B697" s="37" t="s">
        <v>2676</v>
      </c>
      <c r="C697" s="37" t="s">
        <v>2677</v>
      </c>
      <c r="D697" s="37"/>
      <c r="E697" s="13">
        <v>2230</v>
      </c>
      <c r="F697" s="13" t="s">
        <v>97</v>
      </c>
      <c r="G697" s="13">
        <v>62835433</v>
      </c>
      <c r="H697" s="13" t="s">
        <v>723</v>
      </c>
      <c r="I697" s="13">
        <v>0.375</v>
      </c>
      <c r="J697" s="13">
        <v>0.70833333333333337</v>
      </c>
    </row>
    <row r="698" spans="1:10" x14ac:dyDescent="0.25">
      <c r="A698" s="37">
        <v>44461</v>
      </c>
      <c r="B698" s="37" t="s">
        <v>2678</v>
      </c>
      <c r="C698" s="37" t="s">
        <v>2679</v>
      </c>
      <c r="D698" s="37"/>
      <c r="E698" s="13" t="s">
        <v>2680</v>
      </c>
      <c r="F698" s="13" t="s">
        <v>665</v>
      </c>
      <c r="G698" s="13"/>
      <c r="H698" s="13" t="s">
        <v>714</v>
      </c>
      <c r="I698" s="13">
        <v>0.33333333333333331</v>
      </c>
      <c r="J698" s="13">
        <v>0.625</v>
      </c>
    </row>
    <row r="699" spans="1:10" x14ac:dyDescent="0.25">
      <c r="A699" s="37">
        <v>44826</v>
      </c>
      <c r="B699" s="37" t="s">
        <v>2681</v>
      </c>
      <c r="C699" s="37" t="s">
        <v>2682</v>
      </c>
      <c r="D699" s="37"/>
      <c r="E699" s="13" t="s">
        <v>2683</v>
      </c>
      <c r="F699" s="13" t="s">
        <v>2684</v>
      </c>
      <c r="G699" s="13"/>
      <c r="H699" s="13" t="s">
        <v>714</v>
      </c>
      <c r="I699" s="13">
        <v>0.33333333333333331</v>
      </c>
      <c r="J699" s="13">
        <v>0.625</v>
      </c>
    </row>
    <row r="700" spans="1:10" x14ac:dyDescent="0.25">
      <c r="A700" s="37">
        <v>45278</v>
      </c>
      <c r="B700" s="37" t="s">
        <v>2685</v>
      </c>
      <c r="C700" s="37" t="s">
        <v>1270</v>
      </c>
      <c r="D700" s="37"/>
      <c r="E700" s="13" t="s">
        <v>1271</v>
      </c>
      <c r="F700" s="13" t="s">
        <v>496</v>
      </c>
      <c r="G700" s="13"/>
      <c r="H700" s="13" t="s">
        <v>714</v>
      </c>
      <c r="I700" s="13">
        <v>0.33333333333333331</v>
      </c>
      <c r="J700" s="13">
        <v>0.625</v>
      </c>
    </row>
    <row r="701" spans="1:10" x14ac:dyDescent="0.25">
      <c r="A701" s="37">
        <v>45286</v>
      </c>
      <c r="B701" s="37" t="s">
        <v>2686</v>
      </c>
      <c r="C701" s="37" t="s">
        <v>2687</v>
      </c>
      <c r="D701" s="37"/>
      <c r="E701" s="13">
        <v>1353</v>
      </c>
      <c r="F701" s="13" t="s">
        <v>1511</v>
      </c>
      <c r="G701" s="13">
        <v>67802200</v>
      </c>
      <c r="H701" s="13" t="s">
        <v>714</v>
      </c>
      <c r="I701" s="13">
        <v>0.33333333333333331</v>
      </c>
      <c r="J701" s="13">
        <v>0.625</v>
      </c>
    </row>
    <row r="702" spans="1:10" x14ac:dyDescent="0.25">
      <c r="A702" s="37">
        <v>45336</v>
      </c>
      <c r="B702" s="37" t="s">
        <v>2688</v>
      </c>
      <c r="C702" s="37" t="s">
        <v>2689</v>
      </c>
      <c r="D702" s="37"/>
      <c r="E702" s="13">
        <v>485</v>
      </c>
      <c r="F702" s="13" t="s">
        <v>20</v>
      </c>
      <c r="G702" s="13">
        <v>22096960</v>
      </c>
      <c r="H702" s="13" t="s">
        <v>723</v>
      </c>
      <c r="I702" s="13">
        <v>0.375</v>
      </c>
      <c r="J702" s="13">
        <v>0.70833333333333337</v>
      </c>
    </row>
    <row r="703" spans="1:10" x14ac:dyDescent="0.25">
      <c r="A703" s="37">
        <v>45468</v>
      </c>
      <c r="B703" s="37" t="s">
        <v>183</v>
      </c>
      <c r="C703" s="37" t="s">
        <v>1319</v>
      </c>
      <c r="D703" s="37"/>
      <c r="E703" s="13" t="s">
        <v>1320</v>
      </c>
      <c r="F703" s="13" t="s">
        <v>182</v>
      </c>
      <c r="G703" s="13"/>
      <c r="H703" s="13" t="s">
        <v>714</v>
      </c>
      <c r="I703" s="13">
        <v>0.33333333333333331</v>
      </c>
      <c r="J703" s="13">
        <v>0.625</v>
      </c>
    </row>
    <row r="704" spans="1:10" x14ac:dyDescent="0.25">
      <c r="A704" s="37">
        <v>45476</v>
      </c>
      <c r="B704" s="37" t="s">
        <v>2690</v>
      </c>
      <c r="C704" s="37" t="s">
        <v>2691</v>
      </c>
      <c r="D704" s="37"/>
      <c r="E704" s="13" t="s">
        <v>1817</v>
      </c>
      <c r="F704" s="13" t="s">
        <v>228</v>
      </c>
      <c r="G704" s="13"/>
      <c r="H704" s="13" t="s">
        <v>723</v>
      </c>
      <c r="I704" s="13">
        <v>0.375</v>
      </c>
      <c r="J704" s="13">
        <v>0.70833333333333337</v>
      </c>
    </row>
    <row r="705" spans="1:10" x14ac:dyDescent="0.25">
      <c r="A705" s="37">
        <v>45500</v>
      </c>
      <c r="B705" s="37" t="s">
        <v>2692</v>
      </c>
      <c r="C705" s="37" t="s">
        <v>2693</v>
      </c>
      <c r="D705" s="37"/>
      <c r="E705" s="13">
        <v>2408</v>
      </c>
      <c r="F705" s="13" t="s">
        <v>8</v>
      </c>
      <c r="G705" s="13">
        <v>3313</v>
      </c>
      <c r="H705" s="13" t="s">
        <v>714</v>
      </c>
      <c r="I705" s="13">
        <v>0.33333333333333331</v>
      </c>
      <c r="J705" s="13">
        <v>0.625</v>
      </c>
    </row>
    <row r="706" spans="1:10" x14ac:dyDescent="0.25">
      <c r="A706" s="37">
        <v>45518</v>
      </c>
      <c r="B706" s="37" t="s">
        <v>2694</v>
      </c>
      <c r="C706" s="37" t="s">
        <v>1602</v>
      </c>
      <c r="D706" s="37"/>
      <c r="E706" s="13" t="s">
        <v>1603</v>
      </c>
      <c r="F706" s="13" t="s">
        <v>71</v>
      </c>
      <c r="G706" s="13"/>
      <c r="H706" s="13" t="s">
        <v>714</v>
      </c>
      <c r="I706" s="13">
        <v>0.33333333333333331</v>
      </c>
      <c r="J706" s="13">
        <v>0.625</v>
      </c>
    </row>
    <row r="707" spans="1:10" x14ac:dyDescent="0.25">
      <c r="A707" s="37">
        <v>45682</v>
      </c>
      <c r="B707" s="37" t="s">
        <v>2695</v>
      </c>
      <c r="C707" s="37" t="s">
        <v>2696</v>
      </c>
      <c r="D707" s="37"/>
      <c r="E707" s="13">
        <v>1734</v>
      </c>
      <c r="F707" s="13" t="s">
        <v>2697</v>
      </c>
      <c r="G707" s="13"/>
      <c r="H707" s="13" t="s">
        <v>714</v>
      </c>
      <c r="I707" s="13">
        <v>0.33333333333333331</v>
      </c>
      <c r="J707" s="13">
        <v>0.66666666666666663</v>
      </c>
    </row>
    <row r="708" spans="1:10" x14ac:dyDescent="0.25">
      <c r="A708" s="37">
        <v>45690</v>
      </c>
      <c r="B708" s="37" t="s">
        <v>2698</v>
      </c>
      <c r="C708" s="37" t="s">
        <v>2699</v>
      </c>
      <c r="D708" s="37"/>
      <c r="E708" s="13">
        <v>3616</v>
      </c>
      <c r="F708" s="13" t="s">
        <v>570</v>
      </c>
      <c r="G708" s="13">
        <v>32771950</v>
      </c>
      <c r="H708" s="13" t="s">
        <v>723</v>
      </c>
      <c r="I708" s="13">
        <v>0.375</v>
      </c>
      <c r="J708" s="13">
        <v>0.70833333333333337</v>
      </c>
    </row>
    <row r="709" spans="1:10" x14ac:dyDescent="0.25">
      <c r="A709" s="37">
        <v>45914</v>
      </c>
      <c r="B709" s="37" t="s">
        <v>2700</v>
      </c>
      <c r="C709" s="37" t="s">
        <v>2701</v>
      </c>
      <c r="D709" s="37"/>
      <c r="E709" s="13" t="s">
        <v>961</v>
      </c>
      <c r="F709" s="13" t="s">
        <v>108</v>
      </c>
      <c r="G709" s="13"/>
      <c r="H709" s="13" t="s">
        <v>723</v>
      </c>
      <c r="I709" s="13">
        <v>0.375</v>
      </c>
      <c r="J709" s="13">
        <v>0.70833333333333337</v>
      </c>
    </row>
    <row r="710" spans="1:10" x14ac:dyDescent="0.25">
      <c r="A710" s="37">
        <v>46029</v>
      </c>
      <c r="B710" s="37" t="s">
        <v>2702</v>
      </c>
      <c r="C710" s="37" t="s">
        <v>2703</v>
      </c>
      <c r="D710" s="37" t="s">
        <v>2704</v>
      </c>
      <c r="E710" s="13">
        <v>855</v>
      </c>
      <c r="F710" s="13" t="s">
        <v>20</v>
      </c>
      <c r="G710" s="13">
        <v>40001709</v>
      </c>
      <c r="H710" s="13" t="s">
        <v>714</v>
      </c>
      <c r="I710" s="13">
        <v>0.33333333333333331</v>
      </c>
      <c r="J710" s="13">
        <v>0.625</v>
      </c>
    </row>
    <row r="711" spans="1:10" x14ac:dyDescent="0.25">
      <c r="A711" s="37">
        <v>46052</v>
      </c>
      <c r="B711" s="37" t="s">
        <v>2705</v>
      </c>
      <c r="C711" s="37" t="s">
        <v>2706</v>
      </c>
      <c r="D711" s="37"/>
      <c r="E711" s="13">
        <v>1163</v>
      </c>
      <c r="F711" s="13" t="s">
        <v>20</v>
      </c>
      <c r="G711" s="13">
        <v>22749090</v>
      </c>
      <c r="H711" s="13" t="s">
        <v>723</v>
      </c>
      <c r="I711" s="13">
        <v>0.375</v>
      </c>
      <c r="J711" s="13">
        <v>0.70833333333333337</v>
      </c>
    </row>
    <row r="712" spans="1:10" x14ac:dyDescent="0.25">
      <c r="A712" s="37">
        <v>46326</v>
      </c>
      <c r="B712" s="37" t="s">
        <v>2707</v>
      </c>
      <c r="C712" s="37" t="s">
        <v>2708</v>
      </c>
      <c r="D712" s="37"/>
      <c r="E712" s="13">
        <v>3475</v>
      </c>
      <c r="F712" s="13" t="s">
        <v>2009</v>
      </c>
      <c r="G712" s="13"/>
      <c r="H712" s="13" t="s">
        <v>714</v>
      </c>
      <c r="I712" s="13">
        <v>0.33333333333333331</v>
      </c>
      <c r="J712" s="13">
        <v>0.625</v>
      </c>
    </row>
    <row r="713" spans="1:10" x14ac:dyDescent="0.25">
      <c r="A713" s="37">
        <v>46490</v>
      </c>
      <c r="B713" s="37" t="s">
        <v>2709</v>
      </c>
      <c r="C713" s="37" t="s">
        <v>2710</v>
      </c>
      <c r="D713" s="37"/>
      <c r="E713" s="13" t="s">
        <v>2711</v>
      </c>
      <c r="F713" s="13" t="s">
        <v>2712</v>
      </c>
      <c r="G713" s="13"/>
      <c r="H713" s="13" t="s">
        <v>714</v>
      </c>
      <c r="I713" s="13">
        <v>0.33333333333333331</v>
      </c>
      <c r="J713" s="13">
        <v>0.625</v>
      </c>
    </row>
    <row r="714" spans="1:10" x14ac:dyDescent="0.25">
      <c r="A714" s="37">
        <v>46649</v>
      </c>
      <c r="B714" s="37" t="s">
        <v>2713</v>
      </c>
      <c r="C714" s="37" t="s">
        <v>2714</v>
      </c>
      <c r="D714" s="37"/>
      <c r="E714" s="13" t="s">
        <v>2715</v>
      </c>
      <c r="F714" s="13" t="s">
        <v>2716</v>
      </c>
      <c r="G714" s="13"/>
      <c r="H714" s="13" t="s">
        <v>714</v>
      </c>
      <c r="I714" s="13">
        <v>0.33333333333333331</v>
      </c>
      <c r="J714" s="13">
        <v>0.625</v>
      </c>
    </row>
    <row r="715" spans="1:10" x14ac:dyDescent="0.25">
      <c r="A715" s="37">
        <v>46656</v>
      </c>
      <c r="B715" s="37" t="s">
        <v>2717</v>
      </c>
      <c r="C715" s="37" t="s">
        <v>2325</v>
      </c>
      <c r="D715" s="37"/>
      <c r="E715" s="13">
        <v>4838</v>
      </c>
      <c r="F715" s="13" t="s">
        <v>210</v>
      </c>
      <c r="G715" s="13">
        <v>37014166</v>
      </c>
      <c r="H715" s="13" t="s">
        <v>723</v>
      </c>
      <c r="I715" s="13">
        <v>0.375</v>
      </c>
      <c r="J715" s="13">
        <v>0.70833333333333337</v>
      </c>
    </row>
    <row r="716" spans="1:10" x14ac:dyDescent="0.25">
      <c r="A716" s="37">
        <v>46664</v>
      </c>
      <c r="B716" s="37" t="s">
        <v>2718</v>
      </c>
      <c r="C716" s="37" t="s">
        <v>2719</v>
      </c>
      <c r="D716" s="37"/>
      <c r="E716" s="13">
        <v>3674</v>
      </c>
      <c r="F716" s="13" t="s">
        <v>65</v>
      </c>
      <c r="G716" s="13">
        <v>35025250</v>
      </c>
      <c r="H716" s="13" t="s">
        <v>723</v>
      </c>
      <c r="I716" s="13">
        <v>0.375</v>
      </c>
      <c r="J716" s="13">
        <v>0.70833333333333337</v>
      </c>
    </row>
    <row r="717" spans="1:10" x14ac:dyDescent="0.25">
      <c r="A717" s="37">
        <v>47092</v>
      </c>
      <c r="B717" s="37" t="s">
        <v>2720</v>
      </c>
      <c r="C717" s="37" t="s">
        <v>1037</v>
      </c>
      <c r="D717" s="37"/>
      <c r="E717" s="13">
        <v>4724</v>
      </c>
      <c r="F717" s="13" t="s">
        <v>547</v>
      </c>
      <c r="G717" s="13">
        <v>91598567</v>
      </c>
      <c r="H717" s="13" t="s">
        <v>714</v>
      </c>
      <c r="I717" s="13">
        <v>0.33333333333333331</v>
      </c>
      <c r="J717" s="13">
        <v>0.625</v>
      </c>
    </row>
    <row r="718" spans="1:10" x14ac:dyDescent="0.25">
      <c r="A718" s="37">
        <v>47118</v>
      </c>
      <c r="B718" s="37" t="s">
        <v>2721</v>
      </c>
      <c r="C718" s="37" t="s">
        <v>2722</v>
      </c>
      <c r="D718" s="37"/>
      <c r="E718" s="13" t="s">
        <v>1233</v>
      </c>
      <c r="F718" s="13" t="s">
        <v>99</v>
      </c>
      <c r="G718" s="13"/>
      <c r="H718" s="13" t="s">
        <v>714</v>
      </c>
      <c r="I718" s="13">
        <v>0.33333333333333331</v>
      </c>
      <c r="J718" s="13">
        <v>0.625</v>
      </c>
    </row>
    <row r="719" spans="1:10" x14ac:dyDescent="0.25">
      <c r="A719" s="37">
        <v>47167</v>
      </c>
      <c r="B719" s="37" t="s">
        <v>2723</v>
      </c>
      <c r="C719" s="37" t="s">
        <v>2724</v>
      </c>
      <c r="D719" s="37" t="s">
        <v>743</v>
      </c>
      <c r="E719" s="13">
        <v>1473</v>
      </c>
      <c r="F719" s="13" t="s">
        <v>222</v>
      </c>
      <c r="G719" s="13">
        <v>67974183</v>
      </c>
      <c r="H719" s="13" t="s">
        <v>714</v>
      </c>
      <c r="I719" s="13">
        <v>0.33333333333333331</v>
      </c>
      <c r="J719" s="13">
        <v>0.625</v>
      </c>
    </row>
    <row r="720" spans="1:10" x14ac:dyDescent="0.25">
      <c r="A720" s="37">
        <v>47274</v>
      </c>
      <c r="B720" s="37" t="s">
        <v>2725</v>
      </c>
      <c r="C720" s="37" t="s">
        <v>2726</v>
      </c>
      <c r="D720" s="37" t="s">
        <v>2727</v>
      </c>
      <c r="E720" s="13" t="s">
        <v>2728</v>
      </c>
      <c r="F720" s="13" t="s">
        <v>233</v>
      </c>
      <c r="G720" s="13"/>
      <c r="H720" s="13" t="s">
        <v>714</v>
      </c>
      <c r="I720" s="13">
        <v>0.33333333333333331</v>
      </c>
      <c r="J720" s="13">
        <v>0.625</v>
      </c>
    </row>
    <row r="721" spans="1:10" x14ac:dyDescent="0.25">
      <c r="A721" s="37">
        <v>47290</v>
      </c>
      <c r="B721" s="37" t="s">
        <v>2729</v>
      </c>
      <c r="C721" s="37" t="s">
        <v>2730</v>
      </c>
      <c r="D721" s="37"/>
      <c r="E721" s="13" t="s">
        <v>2731</v>
      </c>
      <c r="F721" s="13" t="s">
        <v>228</v>
      </c>
      <c r="G721" s="13"/>
      <c r="H721" s="13" t="s">
        <v>714</v>
      </c>
      <c r="I721" s="13">
        <v>0.33333333333333331</v>
      </c>
      <c r="J721" s="13">
        <v>0.625</v>
      </c>
    </row>
    <row r="722" spans="1:10" x14ac:dyDescent="0.25">
      <c r="A722" s="37">
        <v>47324</v>
      </c>
      <c r="B722" s="37" t="s">
        <v>2732</v>
      </c>
      <c r="C722" s="37" t="s">
        <v>2733</v>
      </c>
      <c r="D722" s="37" t="s">
        <v>2734</v>
      </c>
      <c r="E722" s="13">
        <v>485</v>
      </c>
      <c r="F722" s="13" t="s">
        <v>20</v>
      </c>
      <c r="G722" s="13" t="s">
        <v>2735</v>
      </c>
      <c r="H722" s="13" t="s">
        <v>714</v>
      </c>
      <c r="I722" s="13">
        <v>0.33333333333333331</v>
      </c>
      <c r="J722" s="13">
        <v>0.625</v>
      </c>
    </row>
    <row r="723" spans="1:10" x14ac:dyDescent="0.25">
      <c r="A723" s="37">
        <v>47449</v>
      </c>
      <c r="B723" s="37" t="s">
        <v>818</v>
      </c>
      <c r="C723" s="37" t="s">
        <v>819</v>
      </c>
      <c r="D723" s="37"/>
      <c r="E723" s="13">
        <v>2090</v>
      </c>
      <c r="F723" s="13" t="s">
        <v>482</v>
      </c>
      <c r="G723" s="13">
        <v>63920520</v>
      </c>
      <c r="H723" s="13" t="s">
        <v>714</v>
      </c>
      <c r="I723" s="13">
        <v>0.33333333333333331</v>
      </c>
      <c r="J723" s="13">
        <v>0.625</v>
      </c>
    </row>
    <row r="724" spans="1:10" x14ac:dyDescent="0.25">
      <c r="A724" s="37">
        <v>47506</v>
      </c>
      <c r="B724" s="37" t="s">
        <v>2736</v>
      </c>
      <c r="C724" s="37" t="s">
        <v>2737</v>
      </c>
      <c r="D724" s="37"/>
      <c r="E724" s="13">
        <v>2953</v>
      </c>
      <c r="F724" s="13" t="s">
        <v>2738</v>
      </c>
      <c r="G724" s="13">
        <v>61340800</v>
      </c>
      <c r="H724" s="13" t="s">
        <v>714</v>
      </c>
      <c r="I724" s="13">
        <v>0.33333333333333331</v>
      </c>
      <c r="J724" s="13">
        <v>0.625</v>
      </c>
    </row>
    <row r="725" spans="1:10" x14ac:dyDescent="0.25">
      <c r="A725" s="37">
        <v>47514</v>
      </c>
      <c r="B725" s="37" t="s">
        <v>2739</v>
      </c>
      <c r="C725" s="37" t="s">
        <v>1251</v>
      </c>
      <c r="D725" s="37"/>
      <c r="E725" s="13" t="s">
        <v>1252</v>
      </c>
      <c r="F725" s="13" t="s">
        <v>648</v>
      </c>
      <c r="G725" s="13"/>
      <c r="H725" s="13" t="s">
        <v>714</v>
      </c>
      <c r="I725" s="13">
        <v>0.33333333333333331</v>
      </c>
      <c r="J725" s="13">
        <v>0.625</v>
      </c>
    </row>
    <row r="726" spans="1:10" x14ac:dyDescent="0.25">
      <c r="A726" s="37">
        <v>47522</v>
      </c>
      <c r="B726" s="37" t="s">
        <v>187</v>
      </c>
      <c r="C726" s="37" t="s">
        <v>1218</v>
      </c>
      <c r="D726" s="37"/>
      <c r="E726" s="13" t="s">
        <v>1219</v>
      </c>
      <c r="F726" s="13" t="s">
        <v>186</v>
      </c>
      <c r="G726" s="13"/>
      <c r="H726" s="13" t="s">
        <v>714</v>
      </c>
      <c r="I726" s="13">
        <v>0.33333333333333331</v>
      </c>
      <c r="J726" s="13">
        <v>0.625</v>
      </c>
    </row>
    <row r="727" spans="1:10" x14ac:dyDescent="0.25">
      <c r="A727" s="37">
        <v>47563</v>
      </c>
      <c r="B727" s="37" t="s">
        <v>2740</v>
      </c>
      <c r="C727" s="37" t="s">
        <v>2741</v>
      </c>
      <c r="D727" s="37"/>
      <c r="E727" s="13">
        <v>3187</v>
      </c>
      <c r="F727" s="13" t="s">
        <v>149</v>
      </c>
      <c r="G727" s="13">
        <v>33020310</v>
      </c>
      <c r="H727" s="13" t="s">
        <v>723</v>
      </c>
      <c r="I727" s="13">
        <v>0.375</v>
      </c>
      <c r="J727" s="13">
        <v>0.70833333333333337</v>
      </c>
    </row>
    <row r="728" spans="1:10" x14ac:dyDescent="0.25">
      <c r="A728" s="37">
        <v>47613</v>
      </c>
      <c r="B728" s="37" t="s">
        <v>273</v>
      </c>
      <c r="C728" s="37" t="s">
        <v>2742</v>
      </c>
      <c r="D728" s="37" t="s">
        <v>2743</v>
      </c>
      <c r="E728" s="13">
        <v>1870</v>
      </c>
      <c r="F728" s="13" t="s">
        <v>272</v>
      </c>
      <c r="G728" s="13" t="s">
        <v>800</v>
      </c>
      <c r="H728" s="13" t="s">
        <v>714</v>
      </c>
      <c r="I728" s="13">
        <v>0.33333333333333331</v>
      </c>
      <c r="J728" s="13">
        <v>0.625</v>
      </c>
    </row>
    <row r="729" spans="1:10" x14ac:dyDescent="0.25">
      <c r="A729" s="37">
        <v>47902</v>
      </c>
      <c r="B729" s="37" t="s">
        <v>189</v>
      </c>
      <c r="C729" s="37" t="s">
        <v>2744</v>
      </c>
      <c r="D729" s="37"/>
      <c r="E729" s="13" t="s">
        <v>2745</v>
      </c>
      <c r="F729" s="13" t="s">
        <v>188</v>
      </c>
      <c r="G729" s="13"/>
      <c r="H729" s="13" t="s">
        <v>714</v>
      </c>
      <c r="I729" s="13">
        <v>0.33333333333333331</v>
      </c>
      <c r="J729" s="13">
        <v>0.625</v>
      </c>
    </row>
    <row r="730" spans="1:10" x14ac:dyDescent="0.25">
      <c r="A730" s="37">
        <v>48165</v>
      </c>
      <c r="B730" s="37" t="s">
        <v>2746</v>
      </c>
      <c r="C730" s="37" t="s">
        <v>2747</v>
      </c>
      <c r="D730" s="37"/>
      <c r="E730" s="13">
        <v>1361</v>
      </c>
      <c r="F730" s="13" t="s">
        <v>1758</v>
      </c>
      <c r="G730" s="13">
        <v>67167595</v>
      </c>
      <c r="H730" s="13" t="s">
        <v>714</v>
      </c>
      <c r="I730" s="13">
        <v>0.33333333333333331</v>
      </c>
      <c r="J730" s="13">
        <v>0.625</v>
      </c>
    </row>
    <row r="731" spans="1:10" x14ac:dyDescent="0.25">
      <c r="A731" s="37">
        <v>48314</v>
      </c>
      <c r="B731" s="37" t="s">
        <v>2748</v>
      </c>
      <c r="C731" s="37" t="s">
        <v>2749</v>
      </c>
      <c r="D731" s="37"/>
      <c r="E731" s="13">
        <v>1450</v>
      </c>
      <c r="F731" s="13" t="s">
        <v>460</v>
      </c>
      <c r="G731" s="13">
        <v>66965830</v>
      </c>
      <c r="H731" s="13" t="s">
        <v>714</v>
      </c>
      <c r="I731" s="13">
        <v>0.33333333333333331</v>
      </c>
      <c r="J731" s="13">
        <v>0.625</v>
      </c>
    </row>
    <row r="732" spans="1:10" x14ac:dyDescent="0.25">
      <c r="A732" s="37">
        <v>48397</v>
      </c>
      <c r="B732" s="37" t="s">
        <v>2750</v>
      </c>
      <c r="C732" s="37" t="s">
        <v>2751</v>
      </c>
      <c r="D732" s="37"/>
      <c r="E732" s="13" t="s">
        <v>1189</v>
      </c>
      <c r="F732" s="13" t="s">
        <v>545</v>
      </c>
      <c r="G732" s="13"/>
      <c r="H732" s="13" t="s">
        <v>714</v>
      </c>
      <c r="I732" s="13">
        <v>0.33333333333333331</v>
      </c>
      <c r="J732" s="13">
        <v>0.625</v>
      </c>
    </row>
    <row r="733" spans="1:10" x14ac:dyDescent="0.25">
      <c r="A733" s="37">
        <v>48736</v>
      </c>
      <c r="B733" s="37" t="s">
        <v>2752</v>
      </c>
      <c r="C733" s="37" t="s">
        <v>1701</v>
      </c>
      <c r="D733" s="37"/>
      <c r="E733" s="13" t="s">
        <v>1460</v>
      </c>
      <c r="F733" s="13" t="s">
        <v>585</v>
      </c>
      <c r="G733" s="13"/>
      <c r="H733" s="13" t="s">
        <v>714</v>
      </c>
      <c r="I733" s="13">
        <v>0.33333333333333331</v>
      </c>
      <c r="J733" s="13">
        <v>0.625</v>
      </c>
    </row>
    <row r="734" spans="1:10" x14ac:dyDescent="0.25">
      <c r="A734" s="37">
        <v>48785</v>
      </c>
      <c r="B734" s="37" t="s">
        <v>2753</v>
      </c>
      <c r="C734" s="37" t="s">
        <v>1701</v>
      </c>
      <c r="D734" s="37"/>
      <c r="E734" s="13" t="s">
        <v>1460</v>
      </c>
      <c r="F734" s="13" t="s">
        <v>585</v>
      </c>
      <c r="G734" s="13"/>
      <c r="H734" s="13" t="s">
        <v>714</v>
      </c>
      <c r="I734" s="13">
        <v>0.33333333333333331</v>
      </c>
      <c r="J734" s="13">
        <v>0.625</v>
      </c>
    </row>
    <row r="735" spans="1:10" x14ac:dyDescent="0.25">
      <c r="A735" s="37">
        <v>48884</v>
      </c>
      <c r="B735" s="37" t="s">
        <v>2754</v>
      </c>
      <c r="C735" s="37" t="s">
        <v>2755</v>
      </c>
      <c r="D735" s="37"/>
      <c r="E735" s="13">
        <v>3292</v>
      </c>
      <c r="F735" s="13" t="s">
        <v>2756</v>
      </c>
      <c r="G735" s="13"/>
      <c r="H735" s="13" t="s">
        <v>714</v>
      </c>
      <c r="I735" s="13">
        <v>0.33333333333333331</v>
      </c>
      <c r="J735" s="13">
        <v>0.625</v>
      </c>
    </row>
    <row r="736" spans="1:10" x14ac:dyDescent="0.25">
      <c r="A736" s="37">
        <v>48918</v>
      </c>
      <c r="B736" s="37" t="s">
        <v>2757</v>
      </c>
      <c r="C736" s="37" t="s">
        <v>1988</v>
      </c>
      <c r="D736" s="37" t="s">
        <v>2758</v>
      </c>
      <c r="E736" s="13">
        <v>2010</v>
      </c>
      <c r="F736" s="13" t="s">
        <v>1990</v>
      </c>
      <c r="G736" s="13">
        <v>63800330</v>
      </c>
      <c r="H736" s="13" t="s">
        <v>714</v>
      </c>
      <c r="I736" s="13">
        <v>0.33333333333333331</v>
      </c>
      <c r="J736" s="13">
        <v>0.625</v>
      </c>
    </row>
    <row r="737" spans="1:10" x14ac:dyDescent="0.25">
      <c r="A737" s="37">
        <v>49080</v>
      </c>
      <c r="B737" s="37" t="s">
        <v>2759</v>
      </c>
      <c r="C737" s="37" t="s">
        <v>2760</v>
      </c>
      <c r="D737" s="37"/>
      <c r="E737" s="13">
        <v>1255</v>
      </c>
      <c r="F737" s="13" t="s">
        <v>20</v>
      </c>
      <c r="G737" s="13">
        <v>22752980</v>
      </c>
      <c r="H737" s="13" t="s">
        <v>723</v>
      </c>
      <c r="I737" s="13">
        <v>0.375</v>
      </c>
      <c r="J737" s="13">
        <v>0.70833333333333337</v>
      </c>
    </row>
    <row r="738" spans="1:10" x14ac:dyDescent="0.25">
      <c r="A738" s="37">
        <v>49346</v>
      </c>
      <c r="B738" s="37" t="s">
        <v>546</v>
      </c>
      <c r="C738" s="37" t="s">
        <v>1188</v>
      </c>
      <c r="D738" s="37"/>
      <c r="E738" s="13" t="s">
        <v>1189</v>
      </c>
      <c r="F738" s="13" t="s">
        <v>545</v>
      </c>
      <c r="G738" s="13"/>
      <c r="H738" s="13" t="s">
        <v>714</v>
      </c>
      <c r="I738" s="13">
        <v>0.33333333333333331</v>
      </c>
      <c r="J738" s="13">
        <v>0.625</v>
      </c>
    </row>
    <row r="739" spans="1:10" x14ac:dyDescent="0.25">
      <c r="A739" s="37">
        <v>49437</v>
      </c>
      <c r="B739" s="37" t="s">
        <v>2761</v>
      </c>
      <c r="C739" s="37" t="s">
        <v>2762</v>
      </c>
      <c r="D739" s="37"/>
      <c r="E739" s="13">
        <v>1337</v>
      </c>
      <c r="F739" s="13" t="s">
        <v>235</v>
      </c>
      <c r="G739" s="13">
        <v>67808650</v>
      </c>
      <c r="H739" s="13" t="s">
        <v>714</v>
      </c>
      <c r="I739" s="13">
        <v>0.33333333333333331</v>
      </c>
      <c r="J739" s="13">
        <v>0.625</v>
      </c>
    </row>
    <row r="740" spans="1:10" x14ac:dyDescent="0.25">
      <c r="A740" s="37">
        <v>49452</v>
      </c>
      <c r="B740" s="37" t="s">
        <v>2763</v>
      </c>
      <c r="C740" s="37" t="s">
        <v>2764</v>
      </c>
      <c r="D740" s="37"/>
      <c r="E740" s="13" t="s">
        <v>2211</v>
      </c>
      <c r="F740" s="13" t="s">
        <v>2212</v>
      </c>
      <c r="G740" s="13"/>
      <c r="H740" s="13" t="s">
        <v>714</v>
      </c>
      <c r="I740" s="13">
        <v>0.33333333333333331</v>
      </c>
      <c r="J740" s="13">
        <v>0.625</v>
      </c>
    </row>
    <row r="741" spans="1:10" x14ac:dyDescent="0.25">
      <c r="A741" s="37">
        <v>49817</v>
      </c>
      <c r="B741" s="37" t="s">
        <v>2765</v>
      </c>
      <c r="C741" s="37" t="s">
        <v>1035</v>
      </c>
      <c r="D741" s="37"/>
      <c r="E741" s="13">
        <v>4700</v>
      </c>
      <c r="F741" s="13" t="s">
        <v>613</v>
      </c>
      <c r="G741" s="13">
        <v>38137415</v>
      </c>
      <c r="H741" s="13" t="s">
        <v>714</v>
      </c>
      <c r="I741" s="13">
        <v>0.33333333333333331</v>
      </c>
      <c r="J741" s="13">
        <v>0.625</v>
      </c>
    </row>
    <row r="742" spans="1:10" x14ac:dyDescent="0.25">
      <c r="A742" s="37">
        <v>49866</v>
      </c>
      <c r="B742" s="37" t="s">
        <v>2766</v>
      </c>
      <c r="C742" s="37" t="s">
        <v>2292</v>
      </c>
      <c r="D742" s="37" t="s">
        <v>2767</v>
      </c>
      <c r="E742" s="13">
        <v>580</v>
      </c>
      <c r="F742" s="13" t="s">
        <v>20</v>
      </c>
      <c r="G742" s="13">
        <v>23434400</v>
      </c>
      <c r="H742" s="13" t="s">
        <v>714</v>
      </c>
      <c r="I742" s="13">
        <v>0.33333333333333331</v>
      </c>
      <c r="J742" s="13">
        <v>0.625</v>
      </c>
    </row>
    <row r="743" spans="1:10" x14ac:dyDescent="0.25">
      <c r="A743" s="37">
        <v>50005</v>
      </c>
      <c r="B743" s="37" t="s">
        <v>544</v>
      </c>
      <c r="C743" s="37" t="s">
        <v>1341</v>
      </c>
      <c r="D743" s="37"/>
      <c r="E743" s="13" t="s">
        <v>1342</v>
      </c>
      <c r="F743" s="13" t="s">
        <v>543</v>
      </c>
      <c r="G743" s="13"/>
      <c r="H743" s="13" t="s">
        <v>714</v>
      </c>
      <c r="I743" s="13">
        <v>0.33333333333333331</v>
      </c>
      <c r="J743" s="13">
        <v>0.625</v>
      </c>
    </row>
    <row r="744" spans="1:10" x14ac:dyDescent="0.25">
      <c r="A744" s="37">
        <v>50039</v>
      </c>
      <c r="B744" s="37" t="s">
        <v>2768</v>
      </c>
      <c r="C744" s="37" t="s">
        <v>2769</v>
      </c>
      <c r="D744" s="37"/>
      <c r="E744" s="13">
        <v>1383</v>
      </c>
      <c r="F744" s="13" t="s">
        <v>141</v>
      </c>
      <c r="G744" s="13">
        <v>66761550</v>
      </c>
      <c r="H744" s="13" t="s">
        <v>723</v>
      </c>
      <c r="I744" s="13">
        <v>0.375</v>
      </c>
      <c r="J744" s="13">
        <v>0.70833333333333337</v>
      </c>
    </row>
    <row r="745" spans="1:10" x14ac:dyDescent="0.25">
      <c r="A745" s="37">
        <v>50070</v>
      </c>
      <c r="B745" s="37" t="s">
        <v>2770</v>
      </c>
      <c r="C745" s="37" t="s">
        <v>2771</v>
      </c>
      <c r="D745" s="37" t="s">
        <v>2772</v>
      </c>
      <c r="E745" s="13">
        <v>3012</v>
      </c>
      <c r="F745" s="13" t="s">
        <v>605</v>
      </c>
      <c r="G745" s="13">
        <v>32804580</v>
      </c>
      <c r="H745" s="13" t="s">
        <v>723</v>
      </c>
      <c r="I745" s="13">
        <v>0.375</v>
      </c>
      <c r="J745" s="13">
        <v>0.70833333333333337</v>
      </c>
    </row>
    <row r="746" spans="1:10" x14ac:dyDescent="0.25">
      <c r="A746" s="37">
        <v>50088</v>
      </c>
      <c r="B746" s="37" t="s">
        <v>2770</v>
      </c>
      <c r="C746" s="37" t="s">
        <v>2773</v>
      </c>
      <c r="D746" s="37" t="s">
        <v>2774</v>
      </c>
      <c r="E746" s="13">
        <v>3510</v>
      </c>
      <c r="F746" s="13" t="s">
        <v>383</v>
      </c>
      <c r="G746" s="13">
        <v>32804580</v>
      </c>
      <c r="H746" s="13" t="s">
        <v>723</v>
      </c>
      <c r="I746" s="13">
        <v>0.375</v>
      </c>
      <c r="J746" s="13">
        <v>0.70833333333333337</v>
      </c>
    </row>
    <row r="747" spans="1:10" x14ac:dyDescent="0.25">
      <c r="A747" s="37">
        <v>50138</v>
      </c>
      <c r="B747" s="37" t="s">
        <v>2775</v>
      </c>
      <c r="C747" s="37" t="s">
        <v>2776</v>
      </c>
      <c r="D747" s="37" t="s">
        <v>2777</v>
      </c>
      <c r="E747" s="13">
        <v>1940</v>
      </c>
      <c r="F747" s="13" t="s">
        <v>404</v>
      </c>
      <c r="G747" s="13">
        <v>3850822</v>
      </c>
      <c r="H747" s="13" t="s">
        <v>723</v>
      </c>
      <c r="I747" s="13">
        <v>0.375</v>
      </c>
      <c r="J747" s="13">
        <v>0.70833333333333337</v>
      </c>
    </row>
    <row r="748" spans="1:10" x14ac:dyDescent="0.25">
      <c r="A748" s="37">
        <v>50252</v>
      </c>
      <c r="B748" s="37" t="s">
        <v>2778</v>
      </c>
      <c r="C748" s="37" t="s">
        <v>2779</v>
      </c>
      <c r="D748" s="37"/>
      <c r="E748" s="13" t="s">
        <v>1006</v>
      </c>
      <c r="F748" s="13" t="s">
        <v>335</v>
      </c>
      <c r="G748" s="13"/>
      <c r="H748" s="13" t="s">
        <v>723</v>
      </c>
      <c r="I748" s="13">
        <v>0.375</v>
      </c>
      <c r="J748" s="13">
        <v>0.70833333333333337</v>
      </c>
    </row>
    <row r="749" spans="1:10" x14ac:dyDescent="0.25">
      <c r="A749" s="37">
        <v>50302</v>
      </c>
      <c r="B749" s="37" t="s">
        <v>2780</v>
      </c>
      <c r="C749" s="37" t="s">
        <v>2781</v>
      </c>
      <c r="D749" s="37"/>
      <c r="E749" s="13">
        <v>4611</v>
      </c>
      <c r="F749" s="13" t="s">
        <v>80</v>
      </c>
      <c r="G749" s="13">
        <v>38125880</v>
      </c>
      <c r="H749" s="13" t="s">
        <v>723</v>
      </c>
      <c r="I749" s="13">
        <v>0.375</v>
      </c>
      <c r="J749" s="13">
        <v>0.70833333333333337</v>
      </c>
    </row>
    <row r="750" spans="1:10" x14ac:dyDescent="0.25">
      <c r="A750" s="37">
        <v>50377</v>
      </c>
      <c r="B750" s="37" t="s">
        <v>2782</v>
      </c>
      <c r="C750" s="37" t="s">
        <v>2783</v>
      </c>
      <c r="D750" s="37" t="s">
        <v>2784</v>
      </c>
      <c r="E750" s="13">
        <v>2408</v>
      </c>
      <c r="F750" s="13" t="s">
        <v>8</v>
      </c>
      <c r="G750" s="13">
        <v>62419140</v>
      </c>
      <c r="H750" s="13" t="s">
        <v>723</v>
      </c>
      <c r="I750" s="13">
        <v>0.375</v>
      </c>
      <c r="J750" s="13">
        <v>0.70833333333333337</v>
      </c>
    </row>
    <row r="751" spans="1:10" x14ac:dyDescent="0.25">
      <c r="A751" s="37">
        <v>50385</v>
      </c>
      <c r="B751" s="37" t="s">
        <v>2785</v>
      </c>
      <c r="C751" s="37" t="s">
        <v>2011</v>
      </c>
      <c r="D751" s="37"/>
      <c r="E751" s="13" t="s">
        <v>2012</v>
      </c>
      <c r="F751" s="13" t="s">
        <v>228</v>
      </c>
      <c r="G751" s="13"/>
      <c r="H751" s="13" t="s">
        <v>714</v>
      </c>
      <c r="I751" s="13">
        <v>0.33333333333333331</v>
      </c>
      <c r="J751" s="13">
        <v>0.625</v>
      </c>
    </row>
    <row r="752" spans="1:10" x14ac:dyDescent="0.25">
      <c r="A752" s="37">
        <v>50419</v>
      </c>
      <c r="B752" s="37" t="s">
        <v>2786</v>
      </c>
      <c r="C752" s="37" t="s">
        <v>2787</v>
      </c>
      <c r="D752" s="37"/>
      <c r="E752" s="13" t="s">
        <v>2517</v>
      </c>
      <c r="F752" s="13" t="s">
        <v>566</v>
      </c>
      <c r="G752" s="13"/>
      <c r="H752" s="13" t="s">
        <v>723</v>
      </c>
      <c r="I752" s="13">
        <v>0.375</v>
      </c>
      <c r="J752" s="13">
        <v>0.70833333333333337</v>
      </c>
    </row>
    <row r="753" spans="1:10" x14ac:dyDescent="0.25">
      <c r="A753" s="37">
        <v>50450</v>
      </c>
      <c r="B753" s="37" t="s">
        <v>2788</v>
      </c>
      <c r="C753" s="37" t="s">
        <v>2789</v>
      </c>
      <c r="D753" s="37"/>
      <c r="E753" s="13" t="s">
        <v>1582</v>
      </c>
      <c r="F753" s="13" t="s">
        <v>56</v>
      </c>
      <c r="G753" s="13"/>
      <c r="H753" s="13" t="s">
        <v>723</v>
      </c>
      <c r="I753" s="13">
        <v>0.375</v>
      </c>
      <c r="J753" s="13">
        <v>0.70833333333333337</v>
      </c>
    </row>
    <row r="754" spans="1:10" x14ac:dyDescent="0.25">
      <c r="A754" s="37">
        <v>50518</v>
      </c>
      <c r="B754" s="37" t="s">
        <v>2790</v>
      </c>
      <c r="C754" s="37" t="s">
        <v>2791</v>
      </c>
      <c r="D754" s="37" t="s">
        <v>2792</v>
      </c>
      <c r="E754" s="13" t="s">
        <v>1254</v>
      </c>
      <c r="F754" s="13" t="s">
        <v>84</v>
      </c>
      <c r="G754" s="13"/>
      <c r="H754" s="13" t="s">
        <v>723</v>
      </c>
      <c r="I754" s="13">
        <v>0.375</v>
      </c>
      <c r="J754" s="13">
        <v>0.70833333333333337</v>
      </c>
    </row>
    <row r="755" spans="1:10" x14ac:dyDescent="0.25">
      <c r="A755" s="37">
        <v>50583</v>
      </c>
      <c r="B755" s="37" t="s">
        <v>2793</v>
      </c>
      <c r="C755" s="37" t="s">
        <v>2794</v>
      </c>
      <c r="D755" s="37"/>
      <c r="E755" s="13" t="s">
        <v>1153</v>
      </c>
      <c r="F755" s="13" t="s">
        <v>41</v>
      </c>
      <c r="G755" s="13"/>
      <c r="H755" s="13" t="s">
        <v>714</v>
      </c>
      <c r="I755" s="13">
        <v>0.33333333333333331</v>
      </c>
      <c r="J755" s="13">
        <v>0.625</v>
      </c>
    </row>
    <row r="756" spans="1:10" x14ac:dyDescent="0.25">
      <c r="A756" s="37">
        <v>50641</v>
      </c>
      <c r="B756" s="37" t="s">
        <v>2795</v>
      </c>
      <c r="C756" s="37" t="s">
        <v>2796</v>
      </c>
      <c r="D756" s="37"/>
      <c r="E756" s="13" t="s">
        <v>2797</v>
      </c>
      <c r="F756" s="13" t="s">
        <v>2798</v>
      </c>
      <c r="G756" s="13"/>
      <c r="H756" s="13" t="s">
        <v>723</v>
      </c>
      <c r="I756" s="13">
        <v>0.375</v>
      </c>
      <c r="J756" s="13">
        <v>0.70833333333333337</v>
      </c>
    </row>
    <row r="757" spans="1:10" x14ac:dyDescent="0.25">
      <c r="A757" s="37">
        <v>50666</v>
      </c>
      <c r="B757" s="37" t="s">
        <v>2799</v>
      </c>
      <c r="C757" s="37" t="s">
        <v>2800</v>
      </c>
      <c r="D757" s="37"/>
      <c r="E757" s="13" t="s">
        <v>1306</v>
      </c>
      <c r="F757" s="13" t="s">
        <v>329</v>
      </c>
      <c r="G757" s="13"/>
      <c r="H757" s="13" t="s">
        <v>723</v>
      </c>
      <c r="I757" s="13">
        <v>0.375</v>
      </c>
      <c r="J757" s="13">
        <v>0.70833333333333337</v>
      </c>
    </row>
    <row r="758" spans="1:10" x14ac:dyDescent="0.25">
      <c r="A758" s="37">
        <v>50674</v>
      </c>
      <c r="B758" s="37" t="s">
        <v>2801</v>
      </c>
      <c r="C758" s="37" t="s">
        <v>2802</v>
      </c>
      <c r="D758" s="37"/>
      <c r="E758" s="13" t="s">
        <v>2803</v>
      </c>
      <c r="F758" s="13" t="s">
        <v>619</v>
      </c>
      <c r="G758" s="13"/>
      <c r="H758" s="13" t="s">
        <v>723</v>
      </c>
      <c r="I758" s="13">
        <v>0.375</v>
      </c>
      <c r="J758" s="13">
        <v>0.70833333333333337</v>
      </c>
    </row>
    <row r="759" spans="1:10" x14ac:dyDescent="0.25">
      <c r="A759" s="37">
        <v>50682</v>
      </c>
      <c r="B759" s="37" t="s">
        <v>2804</v>
      </c>
      <c r="C759" s="37" t="s">
        <v>2805</v>
      </c>
      <c r="D759" s="37"/>
      <c r="E759" s="13">
        <v>1607</v>
      </c>
      <c r="F759" s="13" t="s">
        <v>2383</v>
      </c>
      <c r="G759" s="13">
        <v>69368585</v>
      </c>
      <c r="H759" s="13" t="s">
        <v>723</v>
      </c>
      <c r="I759" s="13">
        <v>0.375</v>
      </c>
      <c r="J759" s="13">
        <v>0.70833333333333337</v>
      </c>
    </row>
    <row r="760" spans="1:10" x14ac:dyDescent="0.25">
      <c r="A760" s="37">
        <v>50724</v>
      </c>
      <c r="B760" s="37" t="s">
        <v>2806</v>
      </c>
      <c r="C760" s="37" t="s">
        <v>2807</v>
      </c>
      <c r="D760" s="37" t="s">
        <v>2808</v>
      </c>
      <c r="E760" s="13">
        <v>3300</v>
      </c>
      <c r="F760" s="13" t="s">
        <v>505</v>
      </c>
      <c r="G760" s="13" t="s">
        <v>2809</v>
      </c>
      <c r="H760" s="13" t="s">
        <v>723</v>
      </c>
      <c r="I760" s="13">
        <v>0.375</v>
      </c>
      <c r="J760" s="13">
        <v>0.70833333333333337</v>
      </c>
    </row>
    <row r="761" spans="1:10" x14ac:dyDescent="0.25">
      <c r="A761" s="37">
        <v>50773</v>
      </c>
      <c r="B761" s="37" t="s">
        <v>2810</v>
      </c>
      <c r="C761" s="37" t="s">
        <v>2811</v>
      </c>
      <c r="D761" s="37"/>
      <c r="E761" s="13">
        <v>3210</v>
      </c>
      <c r="F761" s="13" t="s">
        <v>159</v>
      </c>
      <c r="G761" s="13">
        <v>33482848</v>
      </c>
      <c r="H761" s="13" t="s">
        <v>723</v>
      </c>
      <c r="I761" s="13">
        <v>0.375</v>
      </c>
      <c r="J761" s="13">
        <v>0.70833333333333337</v>
      </c>
    </row>
    <row r="762" spans="1:10" x14ac:dyDescent="0.25">
      <c r="A762" s="37">
        <v>50864</v>
      </c>
      <c r="B762" s="37" t="s">
        <v>2812</v>
      </c>
      <c r="C762" s="37" t="s">
        <v>2813</v>
      </c>
      <c r="D762" s="37"/>
      <c r="E762" s="13">
        <v>172</v>
      </c>
      <c r="F762" s="13" t="s">
        <v>20</v>
      </c>
      <c r="G762" s="13">
        <v>22591790</v>
      </c>
      <c r="H762" s="13" t="s">
        <v>723</v>
      </c>
      <c r="I762" s="13">
        <v>0.375</v>
      </c>
      <c r="J762" s="13">
        <v>0.70833333333333337</v>
      </c>
    </row>
    <row r="763" spans="1:10" x14ac:dyDescent="0.25">
      <c r="A763" s="37">
        <v>50880</v>
      </c>
      <c r="B763" s="37" t="s">
        <v>2814</v>
      </c>
      <c r="C763" s="37" t="s">
        <v>2815</v>
      </c>
      <c r="D763" s="37"/>
      <c r="E763" s="13">
        <v>154</v>
      </c>
      <c r="F763" s="13" t="s">
        <v>20</v>
      </c>
      <c r="G763" s="13">
        <v>23358100</v>
      </c>
      <c r="H763" s="13" t="s">
        <v>723</v>
      </c>
      <c r="I763" s="13">
        <v>0.375</v>
      </c>
      <c r="J763" s="13">
        <v>0.70833333333333337</v>
      </c>
    </row>
    <row r="764" spans="1:10" x14ac:dyDescent="0.25">
      <c r="A764" s="37">
        <v>50968</v>
      </c>
      <c r="B764" s="37" t="s">
        <v>2816</v>
      </c>
      <c r="C764" s="37" t="s">
        <v>2191</v>
      </c>
      <c r="D764" s="37" t="s">
        <v>2817</v>
      </c>
      <c r="E764" s="13">
        <v>4615</v>
      </c>
      <c r="F764" s="13" t="s">
        <v>80</v>
      </c>
      <c r="G764" s="13" t="s">
        <v>2192</v>
      </c>
      <c r="H764" s="13" t="s">
        <v>714</v>
      </c>
      <c r="I764" s="13">
        <v>0.33333333333333331</v>
      </c>
      <c r="J764" s="13">
        <v>0.625</v>
      </c>
    </row>
    <row r="765" spans="1:10" x14ac:dyDescent="0.25">
      <c r="A765" s="37">
        <v>50997</v>
      </c>
      <c r="B765" s="37" t="s">
        <v>2818</v>
      </c>
      <c r="C765" s="37" t="s">
        <v>2819</v>
      </c>
      <c r="D765" s="37"/>
      <c r="E765" s="13">
        <v>1150</v>
      </c>
      <c r="F765" s="13" t="s">
        <v>20</v>
      </c>
      <c r="G765" s="13">
        <v>23384060</v>
      </c>
      <c r="H765" s="13" t="s">
        <v>723</v>
      </c>
      <c r="I765" s="13">
        <v>0.375</v>
      </c>
      <c r="J765" s="13">
        <v>0.70833333333333337</v>
      </c>
    </row>
    <row r="766" spans="1:10" x14ac:dyDescent="0.25">
      <c r="A766" s="37">
        <v>51003</v>
      </c>
      <c r="B766" s="37" t="s">
        <v>2820</v>
      </c>
      <c r="C766" s="37" t="s">
        <v>2821</v>
      </c>
      <c r="D766" s="37"/>
      <c r="E766" s="13" t="s">
        <v>2731</v>
      </c>
      <c r="F766" s="13" t="s">
        <v>228</v>
      </c>
      <c r="G766" s="13"/>
      <c r="H766" s="13" t="s">
        <v>723</v>
      </c>
      <c r="I766" s="13">
        <v>0.375</v>
      </c>
      <c r="J766" s="13">
        <v>0.70833333333333337</v>
      </c>
    </row>
    <row r="767" spans="1:10" x14ac:dyDescent="0.25">
      <c r="A767" s="37">
        <v>51011</v>
      </c>
      <c r="B767" s="37" t="s">
        <v>2822</v>
      </c>
      <c r="C767" s="37" t="s">
        <v>2823</v>
      </c>
      <c r="D767" s="37"/>
      <c r="E767" s="13">
        <v>3048</v>
      </c>
      <c r="F767" s="13" t="s">
        <v>605</v>
      </c>
      <c r="G767" s="13"/>
      <c r="H767" s="13" t="s">
        <v>714</v>
      </c>
      <c r="I767" s="13">
        <v>0.33333333333333331</v>
      </c>
      <c r="J767" s="13">
        <v>0.625</v>
      </c>
    </row>
    <row r="768" spans="1:10" x14ac:dyDescent="0.25">
      <c r="A768" s="37">
        <v>51177</v>
      </c>
      <c r="B768" s="37" t="s">
        <v>2824</v>
      </c>
      <c r="C768" s="37" t="s">
        <v>2825</v>
      </c>
      <c r="D768" s="37"/>
      <c r="E768" s="13">
        <v>2340</v>
      </c>
      <c r="F768" s="13" t="s">
        <v>249</v>
      </c>
      <c r="G768" s="13">
        <v>62547090</v>
      </c>
      <c r="H768" s="13" t="s">
        <v>723</v>
      </c>
      <c r="I768" s="13">
        <v>0.375</v>
      </c>
      <c r="J768" s="13">
        <v>0.70833333333333337</v>
      </c>
    </row>
    <row r="769" spans="1:10" x14ac:dyDescent="0.25">
      <c r="A769" s="37">
        <v>51250</v>
      </c>
      <c r="B769" s="37" t="s">
        <v>2826</v>
      </c>
      <c r="C769" s="37" t="s">
        <v>2827</v>
      </c>
      <c r="D769" s="37"/>
      <c r="E769" s="13" t="s">
        <v>1169</v>
      </c>
      <c r="F769" s="13" t="s">
        <v>486</v>
      </c>
      <c r="G769" s="13"/>
      <c r="H769" s="13" t="s">
        <v>723</v>
      </c>
      <c r="I769" s="13">
        <v>0.375</v>
      </c>
      <c r="J769" s="13">
        <v>0.70833333333333337</v>
      </c>
    </row>
    <row r="770" spans="1:10" x14ac:dyDescent="0.25">
      <c r="A770" s="37">
        <v>51268</v>
      </c>
      <c r="B770" s="37" t="s">
        <v>2828</v>
      </c>
      <c r="C770" s="37" t="s">
        <v>2829</v>
      </c>
      <c r="D770" s="37"/>
      <c r="E770" s="13" t="s">
        <v>2830</v>
      </c>
      <c r="F770" s="13" t="s">
        <v>2642</v>
      </c>
      <c r="G770" s="13"/>
      <c r="H770" s="13" t="s">
        <v>714</v>
      </c>
      <c r="I770" s="13">
        <v>0.33333333333333331</v>
      </c>
      <c r="J770" s="13">
        <v>0.625</v>
      </c>
    </row>
    <row r="771" spans="1:10" x14ac:dyDescent="0.25">
      <c r="A771" s="37">
        <v>51326</v>
      </c>
      <c r="B771" s="37" t="s">
        <v>2831</v>
      </c>
      <c r="C771" s="37" t="s">
        <v>2832</v>
      </c>
      <c r="D771" s="37"/>
      <c r="E771" s="13">
        <v>2609</v>
      </c>
      <c r="F771" s="13" t="s">
        <v>638</v>
      </c>
      <c r="G771" s="13">
        <v>61246920</v>
      </c>
      <c r="H771" s="13" t="s">
        <v>723</v>
      </c>
      <c r="I771" s="13">
        <v>0.375</v>
      </c>
      <c r="J771" s="13">
        <v>0.70833333333333337</v>
      </c>
    </row>
    <row r="772" spans="1:10" x14ac:dyDescent="0.25">
      <c r="A772" s="37">
        <v>51342</v>
      </c>
      <c r="B772" s="37" t="s">
        <v>2833</v>
      </c>
      <c r="C772" s="37" t="s">
        <v>2834</v>
      </c>
      <c r="D772" s="37" t="s">
        <v>2835</v>
      </c>
      <c r="E772" s="13" t="s">
        <v>2467</v>
      </c>
      <c r="F772" s="13" t="s">
        <v>95</v>
      </c>
      <c r="G772" s="13"/>
      <c r="H772" s="13" t="s">
        <v>723</v>
      </c>
      <c r="I772" s="13">
        <v>0.375</v>
      </c>
      <c r="J772" s="13">
        <v>0.70833333333333337</v>
      </c>
    </row>
    <row r="773" spans="1:10" x14ac:dyDescent="0.25">
      <c r="A773" s="37">
        <v>51359</v>
      </c>
      <c r="B773" s="37" t="s">
        <v>443</v>
      </c>
      <c r="C773" s="37" t="s">
        <v>1088</v>
      </c>
      <c r="D773" s="37"/>
      <c r="E773" s="13" t="s">
        <v>1089</v>
      </c>
      <c r="F773" s="13" t="s">
        <v>442</v>
      </c>
      <c r="G773" s="13"/>
      <c r="H773" s="13" t="s">
        <v>714</v>
      </c>
      <c r="I773" s="13">
        <v>0.33333333333333331</v>
      </c>
      <c r="J773" s="13">
        <v>0.625</v>
      </c>
    </row>
    <row r="774" spans="1:10" x14ac:dyDescent="0.25">
      <c r="A774" s="37">
        <v>51375</v>
      </c>
      <c r="B774" s="37" t="s">
        <v>2836</v>
      </c>
      <c r="C774" s="37" t="s">
        <v>2837</v>
      </c>
      <c r="D774" s="37"/>
      <c r="E774" s="13">
        <v>1850</v>
      </c>
      <c r="F774" s="13" t="s">
        <v>104</v>
      </c>
      <c r="G774" s="13">
        <v>69845760</v>
      </c>
      <c r="H774" s="13" t="s">
        <v>723</v>
      </c>
      <c r="I774" s="13">
        <v>0.375</v>
      </c>
      <c r="J774" s="13">
        <v>0.70833333333333337</v>
      </c>
    </row>
    <row r="775" spans="1:10" x14ac:dyDescent="0.25">
      <c r="A775" s="37">
        <v>51417</v>
      </c>
      <c r="B775" s="37" t="s">
        <v>2838</v>
      </c>
      <c r="C775" s="37" t="s">
        <v>2839</v>
      </c>
      <c r="D775" s="37"/>
      <c r="E775" s="13" t="s">
        <v>2840</v>
      </c>
      <c r="F775" s="13" t="s">
        <v>619</v>
      </c>
      <c r="G775" s="13"/>
      <c r="H775" s="13" t="s">
        <v>714</v>
      </c>
      <c r="I775" s="13">
        <v>0.33333333333333331</v>
      </c>
      <c r="J775" s="13">
        <v>0.625</v>
      </c>
    </row>
    <row r="776" spans="1:10" x14ac:dyDescent="0.25">
      <c r="A776" s="37">
        <v>51565</v>
      </c>
      <c r="B776" s="37" t="s">
        <v>2841</v>
      </c>
      <c r="C776" s="37" t="s">
        <v>2842</v>
      </c>
      <c r="D776" s="37"/>
      <c r="E776" s="13" t="s">
        <v>2843</v>
      </c>
      <c r="F776" s="13" t="s">
        <v>53</v>
      </c>
      <c r="G776" s="13"/>
      <c r="H776" s="13" t="s">
        <v>714</v>
      </c>
      <c r="I776" s="13">
        <v>0.33333333333333331</v>
      </c>
      <c r="J776" s="13">
        <v>0.625</v>
      </c>
    </row>
    <row r="777" spans="1:10" x14ac:dyDescent="0.25">
      <c r="A777" s="37">
        <v>51573</v>
      </c>
      <c r="B777" s="37" t="s">
        <v>2844</v>
      </c>
      <c r="C777" s="37" t="s">
        <v>2845</v>
      </c>
      <c r="D777" s="37"/>
      <c r="E777" s="13">
        <v>1453</v>
      </c>
      <c r="F777" s="13" t="s">
        <v>365</v>
      </c>
      <c r="G777" s="13">
        <v>66912798</v>
      </c>
      <c r="H777" s="13" t="s">
        <v>714</v>
      </c>
      <c r="I777" s="13">
        <v>0.33333333333333331</v>
      </c>
      <c r="J777" s="13">
        <v>0.625</v>
      </c>
    </row>
    <row r="778" spans="1:10" x14ac:dyDescent="0.25">
      <c r="A778" s="37">
        <v>51599</v>
      </c>
      <c r="B778" s="37" t="s">
        <v>2846</v>
      </c>
      <c r="C778" s="37" t="s">
        <v>2847</v>
      </c>
      <c r="D778" s="37"/>
      <c r="E778" s="13">
        <v>2670</v>
      </c>
      <c r="F778" s="13" t="s">
        <v>253</v>
      </c>
      <c r="G778" s="13">
        <v>61235550</v>
      </c>
      <c r="H778" s="13" t="s">
        <v>723</v>
      </c>
      <c r="I778" s="13">
        <v>0.375</v>
      </c>
      <c r="J778" s="13">
        <v>0.70833333333333337</v>
      </c>
    </row>
    <row r="779" spans="1:10" x14ac:dyDescent="0.25">
      <c r="A779" s="37">
        <v>51631</v>
      </c>
      <c r="B779" s="37" t="s">
        <v>2848</v>
      </c>
      <c r="C779" s="37" t="s">
        <v>2849</v>
      </c>
      <c r="D779" s="37"/>
      <c r="E779" s="13">
        <v>1348</v>
      </c>
      <c r="F779" s="13" t="s">
        <v>1926</v>
      </c>
      <c r="G779" s="13">
        <v>67171220</v>
      </c>
      <c r="H779" s="13" t="s">
        <v>714</v>
      </c>
      <c r="I779" s="13">
        <v>0.33333333333333331</v>
      </c>
      <c r="J779" s="13">
        <v>0.625</v>
      </c>
    </row>
    <row r="780" spans="1:10" x14ac:dyDescent="0.25">
      <c r="A780" s="37">
        <v>51656</v>
      </c>
      <c r="B780" s="37" t="s">
        <v>2850</v>
      </c>
      <c r="C780" s="37" t="s">
        <v>2851</v>
      </c>
      <c r="D780" s="37"/>
      <c r="E780" s="13">
        <v>2830</v>
      </c>
      <c r="F780" s="13" t="s">
        <v>568</v>
      </c>
      <c r="G780" s="13">
        <v>61197090</v>
      </c>
      <c r="H780" s="13" t="s">
        <v>723</v>
      </c>
      <c r="I780" s="13">
        <v>0.375</v>
      </c>
      <c r="J780" s="13">
        <v>0.70833333333333337</v>
      </c>
    </row>
    <row r="781" spans="1:10" x14ac:dyDescent="0.25">
      <c r="A781" s="37">
        <v>51706</v>
      </c>
      <c r="B781" s="37" t="s">
        <v>2852</v>
      </c>
      <c r="C781" s="37" t="s">
        <v>2853</v>
      </c>
      <c r="D781" s="37"/>
      <c r="E781" s="13">
        <v>2630</v>
      </c>
      <c r="F781" s="13" t="s">
        <v>2854</v>
      </c>
      <c r="G781" s="13">
        <v>61283550</v>
      </c>
      <c r="H781" s="13" t="s">
        <v>723</v>
      </c>
      <c r="I781" s="13">
        <v>0.375</v>
      </c>
      <c r="J781" s="13">
        <v>0.70833333333333337</v>
      </c>
    </row>
    <row r="782" spans="1:10" x14ac:dyDescent="0.25">
      <c r="A782" s="37">
        <v>51722</v>
      </c>
      <c r="B782" s="37" t="s">
        <v>2855</v>
      </c>
      <c r="C782" s="37" t="s">
        <v>2856</v>
      </c>
      <c r="D782" s="37"/>
      <c r="E782" s="13">
        <v>4950</v>
      </c>
      <c r="F782" s="13" t="s">
        <v>394</v>
      </c>
      <c r="G782" s="13">
        <v>37149090</v>
      </c>
      <c r="H782" s="13" t="s">
        <v>723</v>
      </c>
      <c r="I782" s="13">
        <v>0.375</v>
      </c>
      <c r="J782" s="13">
        <v>0.70833333333333337</v>
      </c>
    </row>
    <row r="783" spans="1:10" x14ac:dyDescent="0.25">
      <c r="A783" s="37">
        <v>51763</v>
      </c>
      <c r="B783" s="37" t="s">
        <v>2857</v>
      </c>
      <c r="C783" s="37" t="s">
        <v>2858</v>
      </c>
      <c r="D783" s="37"/>
      <c r="E783" s="13">
        <v>751</v>
      </c>
      <c r="F783" s="13" t="s">
        <v>20</v>
      </c>
      <c r="G783" s="13">
        <v>22516180</v>
      </c>
      <c r="H783" s="13" t="s">
        <v>723</v>
      </c>
      <c r="I783" s="13">
        <v>0.375</v>
      </c>
      <c r="J783" s="13">
        <v>0.70833333333333337</v>
      </c>
    </row>
    <row r="784" spans="1:10" x14ac:dyDescent="0.25">
      <c r="A784" s="37">
        <v>51813</v>
      </c>
      <c r="B784" s="37" t="s">
        <v>2859</v>
      </c>
      <c r="C784" s="37" t="s">
        <v>2860</v>
      </c>
      <c r="D784" s="37"/>
      <c r="E784" s="13" t="s">
        <v>982</v>
      </c>
      <c r="F784" s="13" t="s">
        <v>426</v>
      </c>
      <c r="G784" s="13"/>
      <c r="H784" s="13" t="s">
        <v>723</v>
      </c>
      <c r="I784" s="13">
        <v>0.375</v>
      </c>
      <c r="J784" s="13">
        <v>0.70833333333333337</v>
      </c>
    </row>
    <row r="785" spans="1:10" x14ac:dyDescent="0.25">
      <c r="A785" s="37">
        <v>52001</v>
      </c>
      <c r="B785" s="37" t="s">
        <v>2861</v>
      </c>
      <c r="C785" s="37" t="s">
        <v>2862</v>
      </c>
      <c r="D785" s="37"/>
      <c r="E785" s="13">
        <v>2212</v>
      </c>
      <c r="F785" s="13" t="s">
        <v>452</v>
      </c>
      <c r="G785" s="13">
        <v>62887120</v>
      </c>
      <c r="H785" s="13" t="s">
        <v>723</v>
      </c>
      <c r="I785" s="13">
        <v>0.375</v>
      </c>
      <c r="J785" s="13">
        <v>0.70833333333333337</v>
      </c>
    </row>
    <row r="786" spans="1:10" x14ac:dyDescent="0.25">
      <c r="A786" s="37">
        <v>52019</v>
      </c>
      <c r="B786" s="37" t="s">
        <v>2863</v>
      </c>
      <c r="C786" s="37" t="s">
        <v>2864</v>
      </c>
      <c r="D786" s="37"/>
      <c r="E786" s="13">
        <v>1357</v>
      </c>
      <c r="F786" s="13" t="s">
        <v>2865</v>
      </c>
      <c r="G786" s="13">
        <v>67818888</v>
      </c>
      <c r="H786" s="13" t="s">
        <v>723</v>
      </c>
      <c r="I786" s="13">
        <v>0.375</v>
      </c>
      <c r="J786" s="13">
        <v>0.70833333333333337</v>
      </c>
    </row>
    <row r="787" spans="1:10" x14ac:dyDescent="0.25">
      <c r="A787" s="37">
        <v>52027</v>
      </c>
      <c r="B787" s="37" t="s">
        <v>2866</v>
      </c>
      <c r="C787" s="37" t="s">
        <v>2867</v>
      </c>
      <c r="D787" s="37"/>
      <c r="E787" s="13">
        <v>2335</v>
      </c>
      <c r="F787" s="13" t="s">
        <v>307</v>
      </c>
      <c r="G787" s="13">
        <v>62585150</v>
      </c>
      <c r="H787" s="13" t="s">
        <v>723</v>
      </c>
      <c r="I787" s="13">
        <v>0.375</v>
      </c>
      <c r="J787" s="13">
        <v>0.70833333333333337</v>
      </c>
    </row>
    <row r="788" spans="1:10" x14ac:dyDescent="0.25">
      <c r="A788" s="37">
        <v>52035</v>
      </c>
      <c r="B788" s="37" t="s">
        <v>2868</v>
      </c>
      <c r="C788" s="37" t="s">
        <v>2869</v>
      </c>
      <c r="D788" s="37"/>
      <c r="E788" s="13" t="s">
        <v>1330</v>
      </c>
      <c r="F788" s="13" t="s">
        <v>243</v>
      </c>
      <c r="G788" s="13"/>
      <c r="H788" s="13" t="s">
        <v>723</v>
      </c>
      <c r="I788" s="13">
        <v>0.375</v>
      </c>
      <c r="J788" s="13">
        <v>0.70833333333333337</v>
      </c>
    </row>
    <row r="789" spans="1:10" x14ac:dyDescent="0.25">
      <c r="A789" s="37">
        <v>52043</v>
      </c>
      <c r="B789" s="37" t="s">
        <v>2870</v>
      </c>
      <c r="C789" s="37" t="s">
        <v>2871</v>
      </c>
      <c r="D789" s="37"/>
      <c r="E789" s="13">
        <v>3160</v>
      </c>
      <c r="F789" s="13" t="s">
        <v>2127</v>
      </c>
      <c r="G789" s="13">
        <v>33305333</v>
      </c>
      <c r="H789" s="13" t="s">
        <v>723</v>
      </c>
      <c r="I789" s="13">
        <v>0.375</v>
      </c>
      <c r="J789" s="13">
        <v>0.70833333333333337</v>
      </c>
    </row>
    <row r="790" spans="1:10" x14ac:dyDescent="0.25">
      <c r="A790" s="37">
        <v>52050</v>
      </c>
      <c r="B790" s="37" t="s">
        <v>2872</v>
      </c>
      <c r="C790" s="37" t="s">
        <v>2873</v>
      </c>
      <c r="D790" s="37"/>
      <c r="E790" s="13">
        <v>1383</v>
      </c>
      <c r="F790" s="13" t="s">
        <v>141</v>
      </c>
      <c r="G790" s="13">
        <v>66761540</v>
      </c>
      <c r="H790" s="13" t="s">
        <v>714</v>
      </c>
      <c r="I790" s="13">
        <v>0.33333333333333331</v>
      </c>
      <c r="J790" s="13">
        <v>0.625</v>
      </c>
    </row>
    <row r="791" spans="1:10" x14ac:dyDescent="0.25">
      <c r="A791" s="37">
        <v>52068</v>
      </c>
      <c r="B791" s="37" t="s">
        <v>2874</v>
      </c>
      <c r="C791" s="37" t="s">
        <v>2875</v>
      </c>
      <c r="D791" s="37"/>
      <c r="E791" s="13" t="s">
        <v>1177</v>
      </c>
      <c r="F791" s="13" t="s">
        <v>301</v>
      </c>
      <c r="G791" s="13"/>
      <c r="H791" s="13" t="s">
        <v>723</v>
      </c>
      <c r="I791" s="13">
        <v>0.375</v>
      </c>
      <c r="J791" s="13">
        <v>0.70833333333333337</v>
      </c>
    </row>
    <row r="792" spans="1:10" x14ac:dyDescent="0.25">
      <c r="A792" s="37">
        <v>52134</v>
      </c>
      <c r="B792" s="37" t="s">
        <v>2876</v>
      </c>
      <c r="C792" s="37" t="s">
        <v>2877</v>
      </c>
      <c r="D792" s="37"/>
      <c r="E792" s="13" t="s">
        <v>2012</v>
      </c>
      <c r="F792" s="13" t="s">
        <v>228</v>
      </c>
      <c r="G792" s="13"/>
      <c r="H792" s="13" t="s">
        <v>723</v>
      </c>
      <c r="I792" s="13">
        <v>0.375</v>
      </c>
      <c r="J792" s="13">
        <v>0.70833333333333337</v>
      </c>
    </row>
    <row r="793" spans="1:10" x14ac:dyDescent="0.25">
      <c r="A793" s="37">
        <v>52223</v>
      </c>
      <c r="B793" s="37" t="s">
        <v>2878</v>
      </c>
      <c r="C793" s="37" t="s">
        <v>2879</v>
      </c>
      <c r="D793" s="37"/>
      <c r="E793" s="13">
        <v>2350</v>
      </c>
      <c r="F793" s="13" t="s">
        <v>2880</v>
      </c>
      <c r="G793" s="13"/>
      <c r="H793" s="13" t="s">
        <v>714</v>
      </c>
      <c r="I793" s="13">
        <v>0.33333333333333331</v>
      </c>
      <c r="J793" s="13">
        <v>0.625</v>
      </c>
    </row>
    <row r="794" spans="1:10" x14ac:dyDescent="0.25">
      <c r="A794" s="37">
        <v>52225</v>
      </c>
      <c r="B794" s="37" t="s">
        <v>2881</v>
      </c>
      <c r="C794" s="37" t="s">
        <v>2882</v>
      </c>
      <c r="D794" s="37"/>
      <c r="E794" s="13">
        <v>3256</v>
      </c>
      <c r="F794" s="13" t="s">
        <v>592</v>
      </c>
      <c r="G794" s="13">
        <v>33156262</v>
      </c>
      <c r="H794" s="13" t="s">
        <v>723</v>
      </c>
      <c r="I794" s="13">
        <v>0.375</v>
      </c>
      <c r="J794" s="13">
        <v>0.70833333333333337</v>
      </c>
    </row>
    <row r="795" spans="1:10" x14ac:dyDescent="0.25">
      <c r="A795" s="37">
        <v>52233</v>
      </c>
      <c r="B795" s="37" t="s">
        <v>2883</v>
      </c>
      <c r="C795" s="37" t="s">
        <v>2884</v>
      </c>
      <c r="D795" s="37" t="s">
        <v>2885</v>
      </c>
      <c r="E795" s="13">
        <v>1530</v>
      </c>
      <c r="F795" s="13" t="s">
        <v>128</v>
      </c>
      <c r="G795" s="13">
        <v>69204680</v>
      </c>
      <c r="H795" s="13" t="s">
        <v>723</v>
      </c>
      <c r="I795" s="13">
        <v>0.375</v>
      </c>
      <c r="J795" s="13">
        <v>0.70833333333333337</v>
      </c>
    </row>
    <row r="796" spans="1:10" x14ac:dyDescent="0.25">
      <c r="A796" s="37">
        <v>52266</v>
      </c>
      <c r="B796" s="37" t="s">
        <v>2886</v>
      </c>
      <c r="C796" s="37" t="s">
        <v>2887</v>
      </c>
      <c r="D796" s="37"/>
      <c r="E796" s="13">
        <v>3921</v>
      </c>
      <c r="F796" s="13" t="s">
        <v>155</v>
      </c>
      <c r="G796" s="13">
        <v>35931930</v>
      </c>
      <c r="H796" s="13" t="s">
        <v>723</v>
      </c>
      <c r="I796" s="13">
        <v>0.375</v>
      </c>
      <c r="J796" s="13">
        <v>0.70833333333333337</v>
      </c>
    </row>
    <row r="797" spans="1:10" x14ac:dyDescent="0.25">
      <c r="A797" s="37">
        <v>52290</v>
      </c>
      <c r="B797" s="37" t="s">
        <v>2888</v>
      </c>
      <c r="C797" s="37" t="s">
        <v>2889</v>
      </c>
      <c r="D797" s="37"/>
      <c r="E797" s="13" t="s">
        <v>2890</v>
      </c>
      <c r="F797" s="13" t="s">
        <v>619</v>
      </c>
      <c r="G797" s="13"/>
      <c r="H797" s="13" t="s">
        <v>723</v>
      </c>
      <c r="I797" s="13">
        <v>0.375</v>
      </c>
      <c r="J797" s="13">
        <v>0.70833333333333337</v>
      </c>
    </row>
    <row r="798" spans="1:10" x14ac:dyDescent="0.25">
      <c r="A798" s="37">
        <v>52332</v>
      </c>
      <c r="B798" s="37" t="s">
        <v>2891</v>
      </c>
      <c r="C798" s="37" t="s">
        <v>2892</v>
      </c>
      <c r="D798" s="37" t="s">
        <v>2893</v>
      </c>
      <c r="E798" s="13" t="s">
        <v>2015</v>
      </c>
      <c r="F798" s="13" t="s">
        <v>41</v>
      </c>
      <c r="G798" s="13"/>
      <c r="H798" s="13" t="s">
        <v>723</v>
      </c>
      <c r="I798" s="13">
        <v>0.375</v>
      </c>
      <c r="J798" s="13">
        <v>0.70833333333333337</v>
      </c>
    </row>
    <row r="799" spans="1:10" x14ac:dyDescent="0.25">
      <c r="A799" s="37">
        <v>52399</v>
      </c>
      <c r="B799" s="37" t="s">
        <v>2894</v>
      </c>
      <c r="C799" s="37" t="s">
        <v>2895</v>
      </c>
      <c r="D799" s="37"/>
      <c r="E799" s="13">
        <v>3800</v>
      </c>
      <c r="F799" s="13" t="s">
        <v>267</v>
      </c>
      <c r="G799" s="13">
        <v>35059100</v>
      </c>
      <c r="H799" s="13" t="s">
        <v>714</v>
      </c>
      <c r="I799" s="13">
        <v>0.33333333333333331</v>
      </c>
      <c r="J799" s="13">
        <v>0.625</v>
      </c>
    </row>
    <row r="800" spans="1:10" x14ac:dyDescent="0.25">
      <c r="A800" s="37">
        <v>52415</v>
      </c>
      <c r="B800" s="37" t="s">
        <v>2896</v>
      </c>
      <c r="C800" s="37" t="s">
        <v>2897</v>
      </c>
      <c r="D800" s="37"/>
      <c r="E800" s="13">
        <v>2420</v>
      </c>
      <c r="F800" s="13" t="s">
        <v>577</v>
      </c>
      <c r="G800" s="13">
        <v>62448430</v>
      </c>
      <c r="H800" s="13" t="s">
        <v>723</v>
      </c>
      <c r="I800" s="13">
        <v>0.375</v>
      </c>
      <c r="J800" s="13">
        <v>0.70833333333333337</v>
      </c>
    </row>
    <row r="801" spans="1:10" x14ac:dyDescent="0.25">
      <c r="A801" s="37">
        <v>52480</v>
      </c>
      <c r="B801" s="37" t="s">
        <v>2898</v>
      </c>
      <c r="C801" s="37" t="s">
        <v>2899</v>
      </c>
      <c r="D801" s="37" t="s">
        <v>2900</v>
      </c>
      <c r="E801" s="13">
        <v>450</v>
      </c>
      <c r="F801" s="13" t="s">
        <v>20</v>
      </c>
      <c r="G801" s="13">
        <v>23205200</v>
      </c>
      <c r="H801" s="13" t="s">
        <v>723</v>
      </c>
      <c r="I801" s="13">
        <v>0.375</v>
      </c>
      <c r="J801" s="13">
        <v>0.70833333333333337</v>
      </c>
    </row>
    <row r="802" spans="1:10" x14ac:dyDescent="0.25">
      <c r="A802" s="37">
        <v>52548</v>
      </c>
      <c r="B802" s="37" t="s">
        <v>2901</v>
      </c>
      <c r="C802" s="37" t="s">
        <v>2902</v>
      </c>
      <c r="D802" s="37"/>
      <c r="E802" s="13">
        <v>4700</v>
      </c>
      <c r="F802" s="13" t="s">
        <v>613</v>
      </c>
      <c r="G802" s="13"/>
      <c r="H802" s="13" t="s">
        <v>723</v>
      </c>
      <c r="I802" s="13">
        <v>0.35416666666666669</v>
      </c>
      <c r="J802" s="13">
        <v>0.70833333333333337</v>
      </c>
    </row>
    <row r="803" spans="1:10" x14ac:dyDescent="0.25">
      <c r="A803" s="37">
        <v>52639</v>
      </c>
      <c r="B803" s="37" t="s">
        <v>2903</v>
      </c>
      <c r="C803" s="37" t="s">
        <v>2904</v>
      </c>
      <c r="D803" s="37"/>
      <c r="E803" s="13">
        <v>373</v>
      </c>
      <c r="F803" s="13" t="s">
        <v>20</v>
      </c>
      <c r="G803" s="13">
        <v>23222050</v>
      </c>
      <c r="H803" s="13" t="s">
        <v>723</v>
      </c>
      <c r="I803" s="13">
        <v>0.375</v>
      </c>
      <c r="J803" s="13">
        <v>0.70833333333333337</v>
      </c>
    </row>
    <row r="804" spans="1:10" x14ac:dyDescent="0.25">
      <c r="A804" s="37">
        <v>52654</v>
      </c>
      <c r="B804" s="37" t="s">
        <v>2905</v>
      </c>
      <c r="C804" s="37" t="s">
        <v>2906</v>
      </c>
      <c r="D804" s="37"/>
      <c r="E804" s="13" t="s">
        <v>1120</v>
      </c>
      <c r="F804" s="13" t="s">
        <v>43</v>
      </c>
      <c r="G804" s="13"/>
      <c r="H804" s="13" t="s">
        <v>723</v>
      </c>
      <c r="I804" s="13">
        <v>0.375</v>
      </c>
      <c r="J804" s="13">
        <v>0.70833333333333337</v>
      </c>
    </row>
    <row r="805" spans="1:10" x14ac:dyDescent="0.25">
      <c r="A805" s="37">
        <v>52712</v>
      </c>
      <c r="B805" s="37" t="s">
        <v>2907</v>
      </c>
      <c r="C805" s="37" t="s">
        <v>2908</v>
      </c>
      <c r="D805" s="37" t="s">
        <v>2909</v>
      </c>
      <c r="E805" s="13">
        <v>3256</v>
      </c>
      <c r="F805" s="13" t="s">
        <v>592</v>
      </c>
      <c r="G805" s="13"/>
      <c r="H805" s="13" t="s">
        <v>723</v>
      </c>
      <c r="I805" s="13">
        <v>0.33333333333333331</v>
      </c>
      <c r="J805" s="13">
        <v>0.70833333333333337</v>
      </c>
    </row>
    <row r="806" spans="1:10" x14ac:dyDescent="0.25">
      <c r="A806" s="37">
        <v>52753</v>
      </c>
      <c r="B806" s="37" t="s">
        <v>2910</v>
      </c>
      <c r="C806" s="37" t="s">
        <v>2911</v>
      </c>
      <c r="D806" s="37" t="s">
        <v>2912</v>
      </c>
      <c r="E806" s="13" t="s">
        <v>1304</v>
      </c>
      <c r="F806" s="13" t="s">
        <v>507</v>
      </c>
      <c r="G806" s="13"/>
      <c r="H806" s="13" t="s">
        <v>723</v>
      </c>
      <c r="I806" s="13">
        <v>0.375</v>
      </c>
      <c r="J806" s="13">
        <v>0.70833333333333337</v>
      </c>
    </row>
    <row r="807" spans="1:10" x14ac:dyDescent="0.25">
      <c r="A807" s="37">
        <v>52761</v>
      </c>
      <c r="B807" s="37" t="s">
        <v>2913</v>
      </c>
      <c r="C807" s="37" t="s">
        <v>2914</v>
      </c>
      <c r="D807" s="37"/>
      <c r="E807" s="13">
        <v>1481</v>
      </c>
      <c r="F807" s="13" t="s">
        <v>2915</v>
      </c>
      <c r="G807" s="13">
        <v>67073660</v>
      </c>
      <c r="H807" s="13" t="s">
        <v>714</v>
      </c>
      <c r="I807" s="13">
        <v>0.33333333333333331</v>
      </c>
      <c r="J807" s="13">
        <v>0.625</v>
      </c>
    </row>
    <row r="808" spans="1:10" x14ac:dyDescent="0.25">
      <c r="A808" s="37">
        <v>52787</v>
      </c>
      <c r="B808" s="37" t="s">
        <v>2916</v>
      </c>
      <c r="C808" s="37" t="s">
        <v>2917</v>
      </c>
      <c r="D808" s="37"/>
      <c r="E808" s="13" t="s">
        <v>2398</v>
      </c>
      <c r="F808" s="13" t="s">
        <v>446</v>
      </c>
      <c r="G808" s="13"/>
      <c r="H808" s="13" t="s">
        <v>723</v>
      </c>
      <c r="I808" s="13">
        <v>0.375</v>
      </c>
      <c r="J808" s="13">
        <v>0.70833333333333337</v>
      </c>
    </row>
    <row r="809" spans="1:10" x14ac:dyDescent="0.25">
      <c r="A809" s="37">
        <v>52845</v>
      </c>
      <c r="B809" s="37" t="s">
        <v>2918</v>
      </c>
      <c r="C809" s="37" t="s">
        <v>2919</v>
      </c>
      <c r="D809" s="37" t="s">
        <v>2920</v>
      </c>
      <c r="E809" s="13">
        <v>3044</v>
      </c>
      <c r="F809" s="13" t="s">
        <v>605</v>
      </c>
      <c r="G809" s="13">
        <v>32217150</v>
      </c>
      <c r="H809" s="13" t="s">
        <v>723</v>
      </c>
      <c r="I809" s="13">
        <v>0.375</v>
      </c>
      <c r="J809" s="13">
        <v>0.70833333333333337</v>
      </c>
    </row>
    <row r="810" spans="1:10" x14ac:dyDescent="0.25">
      <c r="A810" s="37">
        <v>52852</v>
      </c>
      <c r="B810" s="37" t="s">
        <v>2921</v>
      </c>
      <c r="C810" s="37" t="s">
        <v>2922</v>
      </c>
      <c r="D810" s="37"/>
      <c r="E810" s="13">
        <v>190</v>
      </c>
      <c r="F810" s="13" t="s">
        <v>20</v>
      </c>
      <c r="G810" s="13">
        <v>23002900</v>
      </c>
      <c r="H810" s="13" t="s">
        <v>714</v>
      </c>
      <c r="I810" s="13">
        <v>0.33333333333333331</v>
      </c>
      <c r="J810" s="13">
        <v>0.625</v>
      </c>
    </row>
    <row r="811" spans="1:10" x14ac:dyDescent="0.25">
      <c r="A811" s="37">
        <v>52860</v>
      </c>
      <c r="B811" s="37" t="s">
        <v>2923</v>
      </c>
      <c r="C811" s="37" t="s">
        <v>2924</v>
      </c>
      <c r="D811" s="37"/>
      <c r="E811" s="13" t="s">
        <v>2486</v>
      </c>
      <c r="F811" s="13" t="s">
        <v>41</v>
      </c>
      <c r="G811" s="13"/>
      <c r="H811" s="13" t="s">
        <v>723</v>
      </c>
      <c r="I811" s="13">
        <v>0.375</v>
      </c>
      <c r="J811" s="13">
        <v>0.70833333333333337</v>
      </c>
    </row>
    <row r="812" spans="1:10" x14ac:dyDescent="0.25">
      <c r="A812" s="37">
        <v>52902</v>
      </c>
      <c r="B812" s="37" t="s">
        <v>2925</v>
      </c>
      <c r="C812" s="37" t="s">
        <v>1255</v>
      </c>
      <c r="D812" s="37" t="s">
        <v>85</v>
      </c>
      <c r="E812" s="13" t="s">
        <v>2926</v>
      </c>
      <c r="F812" s="13" t="s">
        <v>84</v>
      </c>
      <c r="G812" s="13"/>
      <c r="H812" s="13" t="s">
        <v>723</v>
      </c>
      <c r="I812" s="13">
        <v>0.375</v>
      </c>
      <c r="J812" s="13">
        <v>0.70833333333333337</v>
      </c>
    </row>
    <row r="813" spans="1:10" x14ac:dyDescent="0.25">
      <c r="A813" s="37">
        <v>52944</v>
      </c>
      <c r="B813" s="37" t="s">
        <v>2927</v>
      </c>
      <c r="C813" s="37" t="s">
        <v>2928</v>
      </c>
      <c r="D813" s="37"/>
      <c r="E813" s="13">
        <v>589</v>
      </c>
      <c r="F813" s="13" t="s">
        <v>20</v>
      </c>
      <c r="G813" s="13">
        <v>23371330</v>
      </c>
      <c r="H813" s="13" t="s">
        <v>714</v>
      </c>
      <c r="I813" s="13">
        <v>0.33333333333333331</v>
      </c>
      <c r="J813" s="13">
        <v>0.625</v>
      </c>
    </row>
    <row r="814" spans="1:10" x14ac:dyDescent="0.25">
      <c r="A814" s="37">
        <v>52985</v>
      </c>
      <c r="B814" s="37" t="s">
        <v>2929</v>
      </c>
      <c r="C814" s="37" t="s">
        <v>2930</v>
      </c>
      <c r="D814" s="37"/>
      <c r="E814" s="13">
        <v>1346</v>
      </c>
      <c r="F814" s="13" t="s">
        <v>2135</v>
      </c>
      <c r="G814" s="13">
        <v>67502150</v>
      </c>
      <c r="H814" s="13" t="s">
        <v>723</v>
      </c>
      <c r="I814" s="13">
        <v>0.375</v>
      </c>
      <c r="J814" s="13">
        <v>0.70833333333333337</v>
      </c>
    </row>
    <row r="815" spans="1:10" x14ac:dyDescent="0.25">
      <c r="A815" s="37">
        <v>53041</v>
      </c>
      <c r="B815" s="37" t="s">
        <v>2931</v>
      </c>
      <c r="C815" s="37" t="s">
        <v>2932</v>
      </c>
      <c r="D815" s="37"/>
      <c r="E815" s="13">
        <v>1255</v>
      </c>
      <c r="F815" s="13" t="s">
        <v>20</v>
      </c>
      <c r="G815" s="13">
        <v>22752060</v>
      </c>
      <c r="H815" s="13" t="s">
        <v>714</v>
      </c>
      <c r="I815" s="13">
        <v>0.33333333333333331</v>
      </c>
      <c r="J815" s="13">
        <v>0.625</v>
      </c>
    </row>
    <row r="816" spans="1:10" x14ac:dyDescent="0.25">
      <c r="A816" s="37">
        <v>53058</v>
      </c>
      <c r="B816" s="37" t="s">
        <v>2933</v>
      </c>
      <c r="C816" s="37" t="s">
        <v>2934</v>
      </c>
      <c r="D816" s="37"/>
      <c r="E816" s="13">
        <v>565</v>
      </c>
      <c r="F816" s="13" t="s">
        <v>20</v>
      </c>
      <c r="G816" s="13">
        <v>24131300</v>
      </c>
      <c r="H816" s="13" t="s">
        <v>714</v>
      </c>
      <c r="I816" s="13">
        <v>0.33333333333333331</v>
      </c>
      <c r="J816" s="13">
        <v>0.625</v>
      </c>
    </row>
    <row r="817" spans="1:10" x14ac:dyDescent="0.25">
      <c r="A817" s="37">
        <v>53108</v>
      </c>
      <c r="B817" s="37" t="s">
        <v>1178</v>
      </c>
      <c r="C817" s="37" t="s">
        <v>1179</v>
      </c>
      <c r="D817" s="37"/>
      <c r="E817" s="13" t="s">
        <v>1180</v>
      </c>
      <c r="F817" s="13" t="s">
        <v>1181</v>
      </c>
      <c r="G817" s="13"/>
      <c r="H817" s="13" t="s">
        <v>714</v>
      </c>
      <c r="I817" s="13">
        <v>0.33333333333333331</v>
      </c>
      <c r="J817" s="13">
        <v>0.625</v>
      </c>
    </row>
    <row r="818" spans="1:10" x14ac:dyDescent="0.25">
      <c r="A818" s="37">
        <v>53355</v>
      </c>
      <c r="B818" s="37" t="s">
        <v>2935</v>
      </c>
      <c r="C818" s="37" t="s">
        <v>2936</v>
      </c>
      <c r="D818" s="37"/>
      <c r="E818" s="13">
        <v>689</v>
      </c>
      <c r="F818" s="13" t="s">
        <v>20</v>
      </c>
      <c r="G818" s="13">
        <v>22757300</v>
      </c>
      <c r="H818" s="13" t="s">
        <v>714</v>
      </c>
      <c r="I818" s="13">
        <v>0.33333333333333331</v>
      </c>
      <c r="J818" s="13">
        <v>0.625</v>
      </c>
    </row>
    <row r="819" spans="1:10" x14ac:dyDescent="0.25">
      <c r="A819" s="37">
        <v>53413</v>
      </c>
      <c r="B819" s="37" t="s">
        <v>2937</v>
      </c>
      <c r="C819" s="37" t="s">
        <v>2938</v>
      </c>
      <c r="D819" s="37"/>
      <c r="E819" s="13" t="s">
        <v>1187</v>
      </c>
      <c r="F819" s="13" t="s">
        <v>512</v>
      </c>
      <c r="G819" s="13"/>
      <c r="H819" s="13" t="s">
        <v>714</v>
      </c>
      <c r="I819" s="13">
        <v>0.33333333333333331</v>
      </c>
      <c r="J819" s="13">
        <v>0.625</v>
      </c>
    </row>
    <row r="820" spans="1:10" x14ac:dyDescent="0.25">
      <c r="A820" s="37">
        <v>53421</v>
      </c>
      <c r="B820" s="37" t="s">
        <v>2939</v>
      </c>
      <c r="C820" s="37" t="s">
        <v>2940</v>
      </c>
      <c r="D820" s="37"/>
      <c r="E820" s="13">
        <v>3408</v>
      </c>
      <c r="F820" s="13" t="s">
        <v>2941</v>
      </c>
      <c r="G820" s="13">
        <v>32852112</v>
      </c>
      <c r="H820" s="13" t="s">
        <v>714</v>
      </c>
      <c r="I820" s="13">
        <v>0.33333333333333331</v>
      </c>
      <c r="J820" s="13">
        <v>0.625</v>
      </c>
    </row>
    <row r="821" spans="1:10" x14ac:dyDescent="0.25">
      <c r="A821" s="37">
        <v>53447</v>
      </c>
      <c r="B821" s="37" t="s">
        <v>2942</v>
      </c>
      <c r="C821" s="37" t="s">
        <v>2943</v>
      </c>
      <c r="D821" s="37"/>
      <c r="E821" s="13" t="s">
        <v>1787</v>
      </c>
      <c r="F821" s="13" t="s">
        <v>233</v>
      </c>
      <c r="G821" s="13"/>
      <c r="H821" s="13" t="s">
        <v>714</v>
      </c>
      <c r="I821" s="13">
        <v>0.33333333333333331</v>
      </c>
      <c r="J821" s="13">
        <v>0.625</v>
      </c>
    </row>
    <row r="822" spans="1:10" x14ac:dyDescent="0.25">
      <c r="A822" s="37">
        <v>53488</v>
      </c>
      <c r="B822" s="37" t="s">
        <v>2944</v>
      </c>
      <c r="C822" s="37" t="s">
        <v>1297</v>
      </c>
      <c r="D822" s="37"/>
      <c r="E822" s="13" t="s">
        <v>2945</v>
      </c>
      <c r="F822" s="13" t="s">
        <v>658</v>
      </c>
      <c r="G822" s="13"/>
      <c r="H822" s="13" t="s">
        <v>714</v>
      </c>
      <c r="I822" s="13">
        <v>0.33333333333333331</v>
      </c>
      <c r="J822" s="13">
        <v>0.625</v>
      </c>
    </row>
    <row r="823" spans="1:10" x14ac:dyDescent="0.25">
      <c r="A823" s="37">
        <v>53546</v>
      </c>
      <c r="B823" s="37" t="s">
        <v>2946</v>
      </c>
      <c r="C823" s="37" t="s">
        <v>2947</v>
      </c>
      <c r="D823" s="37"/>
      <c r="E823" s="13" t="s">
        <v>1372</v>
      </c>
      <c r="F823" s="13" t="s">
        <v>327</v>
      </c>
      <c r="G823" s="13"/>
      <c r="H823" s="13" t="s">
        <v>714</v>
      </c>
      <c r="I823" s="13">
        <v>0.33333333333333331</v>
      </c>
      <c r="J823" s="13">
        <v>0.625</v>
      </c>
    </row>
    <row r="824" spans="1:10" x14ac:dyDescent="0.25">
      <c r="A824" s="37">
        <v>53553</v>
      </c>
      <c r="B824" s="37" t="s">
        <v>193</v>
      </c>
      <c r="C824" s="37"/>
      <c r="D824" s="37"/>
      <c r="E824" s="13">
        <v>2580</v>
      </c>
      <c r="F824" s="13" t="s">
        <v>192</v>
      </c>
      <c r="G824" s="13">
        <v>62491000</v>
      </c>
      <c r="H824" s="13" t="s">
        <v>714</v>
      </c>
      <c r="I824" s="13">
        <v>0.33333333333333331</v>
      </c>
      <c r="J824" s="13">
        <v>0.625</v>
      </c>
    </row>
    <row r="825" spans="1:10" x14ac:dyDescent="0.25">
      <c r="A825" s="37">
        <v>53561</v>
      </c>
      <c r="B825" s="37" t="s">
        <v>2948</v>
      </c>
      <c r="C825" s="37" t="s">
        <v>2949</v>
      </c>
      <c r="D825" s="37"/>
      <c r="E825" s="13" t="s">
        <v>1219</v>
      </c>
      <c r="F825" s="13" t="s">
        <v>186</v>
      </c>
      <c r="G825" s="13"/>
      <c r="H825" s="13" t="s">
        <v>714</v>
      </c>
      <c r="I825" s="13">
        <v>0.33333333333333331</v>
      </c>
      <c r="J825" s="13">
        <v>0.625</v>
      </c>
    </row>
    <row r="826" spans="1:10" x14ac:dyDescent="0.25">
      <c r="A826" s="37">
        <v>53587</v>
      </c>
      <c r="B826" s="37" t="s">
        <v>2950</v>
      </c>
      <c r="C826" s="37" t="s">
        <v>2951</v>
      </c>
      <c r="D826" s="37"/>
      <c r="E826" s="13" t="s">
        <v>2952</v>
      </c>
      <c r="F826" s="13" t="s">
        <v>233</v>
      </c>
      <c r="G826" s="13"/>
      <c r="H826" s="13" t="s">
        <v>714</v>
      </c>
      <c r="I826" s="13">
        <v>0.33333333333333331</v>
      </c>
      <c r="J826" s="13">
        <v>0.625</v>
      </c>
    </row>
    <row r="827" spans="1:10" x14ac:dyDescent="0.25">
      <c r="A827" s="37">
        <v>53645</v>
      </c>
      <c r="B827" s="37" t="s">
        <v>542</v>
      </c>
      <c r="C827" s="37" t="s">
        <v>1278</v>
      </c>
      <c r="D827" s="37"/>
      <c r="E827" s="13">
        <v>6963</v>
      </c>
      <c r="F827" s="13" t="s">
        <v>541</v>
      </c>
      <c r="G827" s="13" t="s">
        <v>1279</v>
      </c>
      <c r="H827" s="13" t="s">
        <v>714</v>
      </c>
      <c r="I827" s="13">
        <v>0.33333333333333331</v>
      </c>
      <c r="J827" s="13">
        <v>0.625</v>
      </c>
    </row>
    <row r="828" spans="1:10" x14ac:dyDescent="0.25">
      <c r="A828" s="37">
        <v>53678</v>
      </c>
      <c r="B828" s="37" t="s">
        <v>195</v>
      </c>
      <c r="C828" s="37" t="s">
        <v>876</v>
      </c>
      <c r="D828" s="37"/>
      <c r="E828" s="13">
        <v>2930</v>
      </c>
      <c r="F828" s="13" t="s">
        <v>194</v>
      </c>
      <c r="G828" s="13">
        <v>61348550</v>
      </c>
      <c r="H828" s="13" t="s">
        <v>714</v>
      </c>
      <c r="I828" s="13">
        <v>0.33333333333333331</v>
      </c>
      <c r="J828" s="13">
        <v>0.625</v>
      </c>
    </row>
    <row r="829" spans="1:10" x14ac:dyDescent="0.25">
      <c r="A829" s="37">
        <v>53686</v>
      </c>
      <c r="B829" s="37" t="s">
        <v>2953</v>
      </c>
      <c r="C829" s="37" t="s">
        <v>2954</v>
      </c>
      <c r="D829" s="37"/>
      <c r="E829" s="13">
        <v>3533</v>
      </c>
      <c r="F829" s="13" t="s">
        <v>2955</v>
      </c>
      <c r="G829" s="13">
        <v>32142266</v>
      </c>
      <c r="H829" s="13" t="s">
        <v>714</v>
      </c>
      <c r="I829" s="13">
        <v>0.33333333333333331</v>
      </c>
      <c r="J829" s="13">
        <v>0.625</v>
      </c>
    </row>
    <row r="830" spans="1:10" x14ac:dyDescent="0.25">
      <c r="A830" s="37">
        <v>53694</v>
      </c>
      <c r="B830" s="37" t="s">
        <v>2956</v>
      </c>
      <c r="C830" s="37" t="s">
        <v>2957</v>
      </c>
      <c r="D830" s="37"/>
      <c r="E830" s="13" t="s">
        <v>1250</v>
      </c>
      <c r="F830" s="13" t="s">
        <v>44</v>
      </c>
      <c r="G830" s="13"/>
      <c r="H830" s="13" t="s">
        <v>714</v>
      </c>
      <c r="I830" s="13">
        <v>0.33333333333333331</v>
      </c>
      <c r="J830" s="13">
        <v>0.625</v>
      </c>
    </row>
    <row r="831" spans="1:10" x14ac:dyDescent="0.25">
      <c r="A831" s="37">
        <v>53702</v>
      </c>
      <c r="B831" s="37" t="s">
        <v>2958</v>
      </c>
      <c r="C831" s="37" t="s">
        <v>2959</v>
      </c>
      <c r="D831" s="37"/>
      <c r="E831" s="13" t="s">
        <v>2960</v>
      </c>
      <c r="F831" s="13" t="s">
        <v>2961</v>
      </c>
      <c r="G831" s="13"/>
      <c r="H831" s="13" t="s">
        <v>714</v>
      </c>
      <c r="I831" s="13">
        <v>0.33333333333333331</v>
      </c>
      <c r="J831" s="13">
        <v>0.625</v>
      </c>
    </row>
    <row r="832" spans="1:10" x14ac:dyDescent="0.25">
      <c r="A832" s="37">
        <v>53736</v>
      </c>
      <c r="B832" s="37" t="s">
        <v>2962</v>
      </c>
      <c r="C832" s="37" t="s">
        <v>2963</v>
      </c>
      <c r="D832" s="37"/>
      <c r="E832" s="13" t="s">
        <v>2964</v>
      </c>
      <c r="F832" s="13" t="s">
        <v>2965</v>
      </c>
      <c r="G832" s="13"/>
      <c r="H832" s="13" t="s">
        <v>714</v>
      </c>
      <c r="I832" s="13">
        <v>0.33333333333333331</v>
      </c>
      <c r="J832" s="13">
        <v>0.625</v>
      </c>
    </row>
    <row r="833" spans="1:10" x14ac:dyDescent="0.25">
      <c r="A833" s="37">
        <v>53793</v>
      </c>
      <c r="B833" s="37" t="s">
        <v>1025</v>
      </c>
      <c r="C833" s="37" t="s">
        <v>2570</v>
      </c>
      <c r="D833" s="37"/>
      <c r="E833" s="13" t="s">
        <v>2571</v>
      </c>
      <c r="F833" s="13" t="s">
        <v>2572</v>
      </c>
      <c r="G833" s="13"/>
      <c r="H833" s="13" t="s">
        <v>714</v>
      </c>
      <c r="I833" s="13">
        <v>0.33333333333333331</v>
      </c>
      <c r="J833" s="13">
        <v>0.625</v>
      </c>
    </row>
    <row r="834" spans="1:10" x14ac:dyDescent="0.25">
      <c r="A834" s="37">
        <v>53827</v>
      </c>
      <c r="B834" s="37" t="s">
        <v>962</v>
      </c>
      <c r="C834" s="37" t="s">
        <v>963</v>
      </c>
      <c r="D834" s="37"/>
      <c r="E834" s="13" t="s">
        <v>964</v>
      </c>
      <c r="F834" s="13" t="s">
        <v>539</v>
      </c>
      <c r="G834" s="13"/>
      <c r="H834" s="13" t="s">
        <v>714</v>
      </c>
      <c r="I834" s="13">
        <v>0.33333333333333331</v>
      </c>
      <c r="J834" s="13">
        <v>0.625</v>
      </c>
    </row>
    <row r="835" spans="1:10" x14ac:dyDescent="0.25">
      <c r="A835" s="37">
        <v>53850</v>
      </c>
      <c r="B835" s="37" t="s">
        <v>197</v>
      </c>
      <c r="C835" s="37" t="s">
        <v>1228</v>
      </c>
      <c r="D835" s="37"/>
      <c r="E835" s="13">
        <v>6631</v>
      </c>
      <c r="F835" s="13" t="s">
        <v>196</v>
      </c>
      <c r="G835" s="13" t="s">
        <v>1229</v>
      </c>
      <c r="H835" s="13" t="s">
        <v>714</v>
      </c>
      <c r="I835" s="13">
        <v>0.33333333333333331</v>
      </c>
      <c r="J835" s="13">
        <v>0.64583333333333337</v>
      </c>
    </row>
    <row r="836" spans="1:10" x14ac:dyDescent="0.25">
      <c r="A836" s="37">
        <v>53884</v>
      </c>
      <c r="B836" s="37" t="s">
        <v>199</v>
      </c>
      <c r="C836" s="37" t="s">
        <v>1321</v>
      </c>
      <c r="D836" s="37" t="s">
        <v>1322</v>
      </c>
      <c r="E836" s="13" t="s">
        <v>1323</v>
      </c>
      <c r="F836" s="13" t="s">
        <v>198</v>
      </c>
      <c r="G836" s="13"/>
      <c r="H836" s="13" t="s">
        <v>714</v>
      </c>
      <c r="I836" s="13">
        <v>0.33333333333333331</v>
      </c>
      <c r="J836" s="13">
        <v>0.625</v>
      </c>
    </row>
    <row r="837" spans="1:10" x14ac:dyDescent="0.25">
      <c r="A837" s="37">
        <v>53892</v>
      </c>
      <c r="B837" s="37" t="s">
        <v>2966</v>
      </c>
      <c r="C837" s="37" t="s">
        <v>2967</v>
      </c>
      <c r="D837" s="37"/>
      <c r="E837" s="13">
        <v>180</v>
      </c>
      <c r="F837" s="13" t="s">
        <v>20</v>
      </c>
      <c r="G837" s="13">
        <v>23353050</v>
      </c>
      <c r="H837" s="13" t="s">
        <v>714</v>
      </c>
      <c r="I837" s="13">
        <v>0.33333333333333331</v>
      </c>
      <c r="J837" s="13">
        <v>0.625</v>
      </c>
    </row>
    <row r="838" spans="1:10" x14ac:dyDescent="0.25">
      <c r="A838" s="37">
        <v>53926</v>
      </c>
      <c r="B838" s="37" t="s">
        <v>2968</v>
      </c>
      <c r="C838" s="37" t="s">
        <v>2751</v>
      </c>
      <c r="D838" s="37"/>
      <c r="E838" s="13" t="s">
        <v>1189</v>
      </c>
      <c r="F838" s="13" t="s">
        <v>545</v>
      </c>
      <c r="G838" s="13"/>
      <c r="H838" s="13" t="s">
        <v>714</v>
      </c>
      <c r="I838" s="13">
        <v>0.33333333333333331</v>
      </c>
      <c r="J838" s="13">
        <v>0.625</v>
      </c>
    </row>
    <row r="839" spans="1:10" x14ac:dyDescent="0.25">
      <c r="A839" s="37">
        <v>53967</v>
      </c>
      <c r="B839" s="37" t="s">
        <v>2969</v>
      </c>
      <c r="C839" s="37" t="s">
        <v>2970</v>
      </c>
      <c r="D839" s="37"/>
      <c r="E839" s="13">
        <v>381</v>
      </c>
      <c r="F839" s="13" t="s">
        <v>20</v>
      </c>
      <c r="G839" s="13">
        <v>22510660</v>
      </c>
      <c r="H839" s="13" t="s">
        <v>714</v>
      </c>
      <c r="I839" s="13">
        <v>0.33333333333333331</v>
      </c>
      <c r="J839" s="13">
        <v>0.625</v>
      </c>
    </row>
    <row r="840" spans="1:10" x14ac:dyDescent="0.25">
      <c r="A840" s="37">
        <v>53975</v>
      </c>
      <c r="B840" s="37" t="s">
        <v>2971</v>
      </c>
      <c r="C840" s="37" t="s">
        <v>2972</v>
      </c>
      <c r="D840" s="37"/>
      <c r="E840" s="13" t="s">
        <v>2973</v>
      </c>
      <c r="F840" s="13" t="s">
        <v>228</v>
      </c>
      <c r="G840" s="13"/>
      <c r="H840" s="13" t="s">
        <v>714</v>
      </c>
      <c r="I840" s="13">
        <v>0.33333333333333331</v>
      </c>
      <c r="J840" s="13">
        <v>0.625</v>
      </c>
    </row>
    <row r="841" spans="1:10" x14ac:dyDescent="0.25">
      <c r="A841" s="37">
        <v>54148</v>
      </c>
      <c r="B841" s="37" t="s">
        <v>2974</v>
      </c>
      <c r="C841" s="37" t="s">
        <v>2975</v>
      </c>
      <c r="D841" s="37"/>
      <c r="E841" s="13">
        <v>1069</v>
      </c>
      <c r="F841" s="13" t="s">
        <v>20</v>
      </c>
      <c r="G841" s="13">
        <v>23420307</v>
      </c>
      <c r="H841" s="13" t="s">
        <v>714</v>
      </c>
      <c r="I841" s="13">
        <v>0.33333333333333331</v>
      </c>
      <c r="J841" s="13">
        <v>0.625</v>
      </c>
    </row>
    <row r="842" spans="1:10" x14ac:dyDescent="0.25">
      <c r="A842" s="37">
        <v>54280</v>
      </c>
      <c r="B842" s="37" t="s">
        <v>2976</v>
      </c>
      <c r="C842" s="37" t="s">
        <v>2899</v>
      </c>
      <c r="D842" s="37"/>
      <c r="E842" s="13">
        <v>450</v>
      </c>
      <c r="F842" s="13" t="s">
        <v>20</v>
      </c>
      <c r="G842" s="13">
        <v>23205200</v>
      </c>
      <c r="H842" s="13" t="s">
        <v>723</v>
      </c>
      <c r="I842" s="13">
        <v>0.33333333333333331</v>
      </c>
      <c r="J842" s="13">
        <v>0.70833333333333337</v>
      </c>
    </row>
    <row r="843" spans="1:10" x14ac:dyDescent="0.25">
      <c r="A843" s="37">
        <v>54288</v>
      </c>
      <c r="B843" s="37" t="s">
        <v>2977</v>
      </c>
      <c r="C843" s="37" t="s">
        <v>2978</v>
      </c>
      <c r="D843" s="37" t="s">
        <v>2979</v>
      </c>
      <c r="E843" s="13" t="s">
        <v>2181</v>
      </c>
      <c r="F843" s="13" t="s">
        <v>228</v>
      </c>
      <c r="G843" s="13"/>
      <c r="H843" s="13" t="s">
        <v>714</v>
      </c>
      <c r="I843" s="13">
        <v>0.33333333333333331</v>
      </c>
      <c r="J843" s="13">
        <v>0.625</v>
      </c>
    </row>
    <row r="844" spans="1:10" x14ac:dyDescent="0.25">
      <c r="A844" s="37">
        <v>54387</v>
      </c>
      <c r="B844" s="37" t="s">
        <v>2980</v>
      </c>
      <c r="C844" s="37" t="s">
        <v>2981</v>
      </c>
      <c r="D844" s="37"/>
      <c r="E844" s="13">
        <v>487</v>
      </c>
      <c r="F844" s="13" t="s">
        <v>20</v>
      </c>
      <c r="G844" s="13">
        <v>23473800</v>
      </c>
      <c r="H844" s="13" t="s">
        <v>714</v>
      </c>
      <c r="I844" s="13">
        <v>0.33333333333333331</v>
      </c>
      <c r="J844" s="13">
        <v>0.625</v>
      </c>
    </row>
    <row r="845" spans="1:10" x14ac:dyDescent="0.25">
      <c r="A845" s="37">
        <v>54452</v>
      </c>
      <c r="B845" s="37" t="s">
        <v>2982</v>
      </c>
      <c r="C845" s="37" t="s">
        <v>838</v>
      </c>
      <c r="D845" s="37"/>
      <c r="E845" s="13">
        <v>2480</v>
      </c>
      <c r="F845" s="13" t="s">
        <v>78</v>
      </c>
      <c r="G845" s="13">
        <v>62463415</v>
      </c>
      <c r="H845" s="13" t="s">
        <v>714</v>
      </c>
      <c r="I845" s="13">
        <v>0.33333333333333331</v>
      </c>
      <c r="J845" s="13">
        <v>0.625</v>
      </c>
    </row>
    <row r="846" spans="1:10" x14ac:dyDescent="0.25">
      <c r="A846" s="37">
        <v>54841</v>
      </c>
      <c r="B846" s="37" t="s">
        <v>2983</v>
      </c>
      <c r="C846" s="37" t="s">
        <v>2984</v>
      </c>
      <c r="D846" s="37"/>
      <c r="E846" s="13" t="s">
        <v>1340</v>
      </c>
      <c r="F846" s="13" t="s">
        <v>88</v>
      </c>
      <c r="G846" s="13"/>
      <c r="H846" s="13" t="s">
        <v>714</v>
      </c>
      <c r="I846" s="13">
        <v>0.33333333333333331</v>
      </c>
      <c r="J846" s="13">
        <v>0.625</v>
      </c>
    </row>
    <row r="847" spans="1:10" x14ac:dyDescent="0.25">
      <c r="A847" s="37">
        <v>54882</v>
      </c>
      <c r="B847" s="37" t="s">
        <v>203</v>
      </c>
      <c r="C847" s="37"/>
      <c r="D847" s="37"/>
      <c r="E847" s="13">
        <v>4745</v>
      </c>
      <c r="F847" s="13" t="s">
        <v>202</v>
      </c>
      <c r="G847" s="13">
        <v>37934700</v>
      </c>
      <c r="H847" s="13" t="s">
        <v>714</v>
      </c>
      <c r="I847" s="13">
        <v>0.33333333333333331</v>
      </c>
      <c r="J847" s="13">
        <v>0.625</v>
      </c>
    </row>
    <row r="848" spans="1:10" x14ac:dyDescent="0.25">
      <c r="A848" s="37">
        <v>54924</v>
      </c>
      <c r="B848" s="37" t="s">
        <v>538</v>
      </c>
      <c r="C848" s="37" t="s">
        <v>2985</v>
      </c>
      <c r="D848" s="37"/>
      <c r="E848" s="13" t="s">
        <v>2986</v>
      </c>
      <c r="F848" s="13" t="s">
        <v>537</v>
      </c>
      <c r="G848" s="13"/>
      <c r="H848" s="13" t="s">
        <v>714</v>
      </c>
      <c r="I848" s="13">
        <v>0.33333333333333331</v>
      </c>
      <c r="J848" s="13">
        <v>0.625</v>
      </c>
    </row>
    <row r="849" spans="1:10" x14ac:dyDescent="0.25">
      <c r="A849" s="37">
        <v>55038</v>
      </c>
      <c r="B849" s="37" t="s">
        <v>2987</v>
      </c>
      <c r="C849" s="37" t="s">
        <v>2017</v>
      </c>
      <c r="D849" s="37"/>
      <c r="E849" s="13" t="s">
        <v>2018</v>
      </c>
      <c r="F849" s="13" t="s">
        <v>228</v>
      </c>
      <c r="G849" s="13"/>
      <c r="H849" s="13" t="s">
        <v>714</v>
      </c>
      <c r="I849" s="13">
        <v>0.33333333333333331</v>
      </c>
      <c r="J849" s="13">
        <v>0.625</v>
      </c>
    </row>
    <row r="850" spans="1:10" x14ac:dyDescent="0.25">
      <c r="A850" s="37">
        <v>55152</v>
      </c>
      <c r="B850" s="37" t="s">
        <v>2988</v>
      </c>
      <c r="C850" s="37" t="s">
        <v>1182</v>
      </c>
      <c r="D850" s="37"/>
      <c r="E850" s="13" t="s">
        <v>1183</v>
      </c>
      <c r="F850" s="13" t="s">
        <v>284</v>
      </c>
      <c r="G850" s="13"/>
      <c r="H850" s="13" t="s">
        <v>714</v>
      </c>
      <c r="I850" s="13">
        <v>0.33333333333333331</v>
      </c>
      <c r="J850" s="13">
        <v>0.625</v>
      </c>
    </row>
    <row r="851" spans="1:10" x14ac:dyDescent="0.25">
      <c r="A851" s="37">
        <v>55319</v>
      </c>
      <c r="B851" s="37" t="s">
        <v>205</v>
      </c>
      <c r="C851" s="37" t="s">
        <v>1076</v>
      </c>
      <c r="D851" s="37"/>
      <c r="E851" s="13" t="s">
        <v>1077</v>
      </c>
      <c r="F851" s="13" t="s">
        <v>204</v>
      </c>
      <c r="G851" s="13"/>
      <c r="H851" s="13" t="s">
        <v>714</v>
      </c>
      <c r="I851" s="13">
        <v>0.33333333333333331</v>
      </c>
      <c r="J851" s="13">
        <v>0.625</v>
      </c>
    </row>
    <row r="852" spans="1:10" x14ac:dyDescent="0.25">
      <c r="A852" s="37">
        <v>55525</v>
      </c>
      <c r="B852" s="37" t="s">
        <v>2989</v>
      </c>
      <c r="C852" s="37" t="s">
        <v>2990</v>
      </c>
      <c r="D852" s="37"/>
      <c r="E852" s="13" t="s">
        <v>2991</v>
      </c>
      <c r="F852" s="13" t="s">
        <v>147</v>
      </c>
      <c r="G852" s="13"/>
      <c r="H852" s="13" t="s">
        <v>714</v>
      </c>
      <c r="I852" s="13">
        <v>0.33333333333333331</v>
      </c>
      <c r="J852" s="13">
        <v>0.625</v>
      </c>
    </row>
    <row r="853" spans="1:10" x14ac:dyDescent="0.25">
      <c r="A853" s="37">
        <v>55632</v>
      </c>
      <c r="B853" s="37" t="s">
        <v>207</v>
      </c>
      <c r="C853" s="37" t="s">
        <v>2992</v>
      </c>
      <c r="D853" s="37"/>
      <c r="E853" s="13" t="s">
        <v>1658</v>
      </c>
      <c r="F853" s="13" t="s">
        <v>206</v>
      </c>
      <c r="G853" s="13"/>
      <c r="H853" s="13" t="s">
        <v>714</v>
      </c>
      <c r="I853" s="13">
        <v>0.33333333333333331</v>
      </c>
      <c r="J853" s="13">
        <v>0.625</v>
      </c>
    </row>
    <row r="854" spans="1:10" x14ac:dyDescent="0.25">
      <c r="A854" s="37">
        <v>55681</v>
      </c>
      <c r="B854" s="37" t="s">
        <v>2993</v>
      </c>
      <c r="C854" s="37" t="s">
        <v>2299</v>
      </c>
      <c r="D854" s="37"/>
      <c r="E854" s="13" t="s">
        <v>2005</v>
      </c>
      <c r="F854" s="13" t="s">
        <v>2006</v>
      </c>
      <c r="G854" s="13"/>
      <c r="H854" s="13" t="s">
        <v>714</v>
      </c>
      <c r="I854" s="13">
        <v>0.33333333333333331</v>
      </c>
      <c r="J854" s="13">
        <v>0.625</v>
      </c>
    </row>
    <row r="855" spans="1:10" x14ac:dyDescent="0.25">
      <c r="A855" s="37">
        <v>55962</v>
      </c>
      <c r="B855" s="37" t="s">
        <v>2994</v>
      </c>
      <c r="C855" s="37" t="s">
        <v>2995</v>
      </c>
      <c r="D855" s="37"/>
      <c r="E855" s="13">
        <v>680</v>
      </c>
      <c r="F855" s="13" t="s">
        <v>20</v>
      </c>
      <c r="G855" s="13">
        <v>23434700</v>
      </c>
      <c r="H855" s="13" t="s">
        <v>714</v>
      </c>
      <c r="I855" s="13">
        <v>0.33333333333333331</v>
      </c>
      <c r="J855" s="13">
        <v>0.625</v>
      </c>
    </row>
    <row r="856" spans="1:10" x14ac:dyDescent="0.25">
      <c r="A856" s="37">
        <v>55988</v>
      </c>
      <c r="B856" s="37" t="s">
        <v>2996</v>
      </c>
      <c r="C856" s="37" t="s">
        <v>2527</v>
      </c>
      <c r="D856" s="37"/>
      <c r="E856" s="13">
        <v>3403</v>
      </c>
      <c r="F856" s="13" t="s">
        <v>51</v>
      </c>
      <c r="G856" s="13">
        <v>32220100</v>
      </c>
      <c r="H856" s="13" t="s">
        <v>714</v>
      </c>
      <c r="I856" s="13">
        <v>0.33333333333333331</v>
      </c>
      <c r="J856" s="13">
        <v>0.625</v>
      </c>
    </row>
    <row r="857" spans="1:10" x14ac:dyDescent="0.25">
      <c r="A857" s="37">
        <v>56119</v>
      </c>
      <c r="B857" s="37" t="s">
        <v>2997</v>
      </c>
      <c r="C857" s="37" t="s">
        <v>2998</v>
      </c>
      <c r="D857" s="37" t="s">
        <v>2999</v>
      </c>
      <c r="E857" s="13">
        <v>181</v>
      </c>
      <c r="F857" s="13" t="s">
        <v>20</v>
      </c>
      <c r="G857" s="13">
        <v>21556410</v>
      </c>
      <c r="H857" s="13" t="s">
        <v>714</v>
      </c>
      <c r="I857" s="13">
        <v>0.33333333333333331</v>
      </c>
      <c r="J857" s="13">
        <v>0.625</v>
      </c>
    </row>
    <row r="858" spans="1:10" x14ac:dyDescent="0.25">
      <c r="A858" s="37">
        <v>56135</v>
      </c>
      <c r="B858" s="37" t="s">
        <v>3000</v>
      </c>
      <c r="C858" s="37" t="s">
        <v>3001</v>
      </c>
      <c r="D858" s="37" t="s">
        <v>3002</v>
      </c>
      <c r="E858" s="13" t="s">
        <v>3003</v>
      </c>
      <c r="F858" s="13" t="s">
        <v>2075</v>
      </c>
      <c r="G858" s="13"/>
      <c r="H858" s="13" t="s">
        <v>714</v>
      </c>
      <c r="I858" s="13">
        <v>0.33333333333333331</v>
      </c>
      <c r="J858" s="13">
        <v>0.625</v>
      </c>
    </row>
    <row r="859" spans="1:10" x14ac:dyDescent="0.25">
      <c r="A859" s="37">
        <v>56374</v>
      </c>
      <c r="B859" s="37" t="s">
        <v>3004</v>
      </c>
      <c r="C859" s="37" t="s">
        <v>3005</v>
      </c>
      <c r="D859" s="37"/>
      <c r="E859" s="13">
        <v>277</v>
      </c>
      <c r="F859" s="13" t="s">
        <v>20</v>
      </c>
      <c r="G859" s="13" t="s">
        <v>3006</v>
      </c>
      <c r="H859" s="13" t="s">
        <v>714</v>
      </c>
      <c r="I859" s="13">
        <v>0.33333333333333331</v>
      </c>
      <c r="J859" s="13">
        <v>0.625</v>
      </c>
    </row>
    <row r="860" spans="1:10" x14ac:dyDescent="0.25">
      <c r="A860" s="37">
        <v>56416</v>
      </c>
      <c r="B860" s="37" t="s">
        <v>3007</v>
      </c>
      <c r="C860" s="37" t="s">
        <v>3008</v>
      </c>
      <c r="D860" s="37"/>
      <c r="E860" s="13">
        <v>3611</v>
      </c>
      <c r="F860" s="13" t="s">
        <v>570</v>
      </c>
      <c r="G860" s="13">
        <v>32772470</v>
      </c>
      <c r="H860" s="13" t="s">
        <v>723</v>
      </c>
      <c r="I860" s="13">
        <v>0.375</v>
      </c>
      <c r="J860" s="13">
        <v>0.70833333333333337</v>
      </c>
    </row>
    <row r="861" spans="1:10" x14ac:dyDescent="0.25">
      <c r="A861" s="37">
        <v>56531</v>
      </c>
      <c r="B861" s="37" t="s">
        <v>209</v>
      </c>
      <c r="C861" s="37" t="s">
        <v>1140</v>
      </c>
      <c r="D861" s="37"/>
      <c r="E861" s="13" t="s">
        <v>1141</v>
      </c>
      <c r="F861" s="13" t="s">
        <v>208</v>
      </c>
      <c r="G861" s="13"/>
      <c r="H861" s="13" t="s">
        <v>714</v>
      </c>
      <c r="I861" s="13">
        <v>0.33333333333333331</v>
      </c>
      <c r="J861" s="13">
        <v>0.625</v>
      </c>
    </row>
    <row r="862" spans="1:10" x14ac:dyDescent="0.25">
      <c r="A862" s="37">
        <v>56549</v>
      </c>
      <c r="B862" s="37" t="s">
        <v>3009</v>
      </c>
      <c r="C862" s="37" t="s">
        <v>3010</v>
      </c>
      <c r="D862" s="37"/>
      <c r="E862" s="13">
        <v>855</v>
      </c>
      <c r="F862" s="13" t="s">
        <v>20</v>
      </c>
      <c r="G862" s="13">
        <v>22587580</v>
      </c>
      <c r="H862" s="13" t="s">
        <v>723</v>
      </c>
      <c r="I862" s="13">
        <v>0.375</v>
      </c>
      <c r="J862" s="13">
        <v>0.70833333333333337</v>
      </c>
    </row>
    <row r="863" spans="1:10" x14ac:dyDescent="0.25">
      <c r="A863" s="37">
        <v>56564</v>
      </c>
      <c r="B863" s="37" t="s">
        <v>3011</v>
      </c>
      <c r="C863" s="37" t="s">
        <v>3012</v>
      </c>
      <c r="D863" s="37"/>
      <c r="E863" s="13">
        <v>2665</v>
      </c>
      <c r="F863" s="13" t="s">
        <v>270</v>
      </c>
      <c r="G863" s="13">
        <v>61244100</v>
      </c>
      <c r="H863" s="13" t="s">
        <v>714</v>
      </c>
      <c r="I863" s="13">
        <v>0.33333333333333331</v>
      </c>
      <c r="J863" s="13">
        <v>0.625</v>
      </c>
    </row>
    <row r="864" spans="1:10" x14ac:dyDescent="0.25">
      <c r="A864" s="37">
        <v>56614</v>
      </c>
      <c r="B864" s="37" t="s">
        <v>211</v>
      </c>
      <c r="C864" s="37" t="s">
        <v>1047</v>
      </c>
      <c r="D864" s="37" t="s">
        <v>1048</v>
      </c>
      <c r="E864" s="13">
        <v>4836</v>
      </c>
      <c r="F864" s="13" t="s">
        <v>210</v>
      </c>
      <c r="G864" s="13">
        <v>37013000</v>
      </c>
      <c r="H864" s="13" t="s">
        <v>714</v>
      </c>
      <c r="I864" s="13">
        <v>0.33333333333333331</v>
      </c>
      <c r="J864" s="13">
        <v>0.625</v>
      </c>
    </row>
    <row r="865" spans="1:10" x14ac:dyDescent="0.25">
      <c r="A865" s="37">
        <v>56671</v>
      </c>
      <c r="B865" s="37" t="s">
        <v>471</v>
      </c>
      <c r="C865" s="37" t="s">
        <v>1188</v>
      </c>
      <c r="D865" s="37"/>
      <c r="E865" s="13" t="s">
        <v>1565</v>
      </c>
      <c r="F865" s="13" t="s">
        <v>470</v>
      </c>
      <c r="G865" s="13"/>
      <c r="H865" s="13" t="s">
        <v>714</v>
      </c>
      <c r="I865" s="13">
        <v>0.33333333333333331</v>
      </c>
      <c r="J865" s="13">
        <v>0.625</v>
      </c>
    </row>
    <row r="866" spans="1:10" x14ac:dyDescent="0.25">
      <c r="A866" s="37">
        <v>56788</v>
      </c>
      <c r="B866" s="37" t="s">
        <v>3013</v>
      </c>
      <c r="C866" s="37" t="s">
        <v>1188</v>
      </c>
      <c r="D866" s="37"/>
      <c r="E866" s="13" t="s">
        <v>1265</v>
      </c>
      <c r="F866" s="13" t="s">
        <v>440</v>
      </c>
      <c r="G866" s="13"/>
      <c r="H866" s="13" t="s">
        <v>714</v>
      </c>
      <c r="I866" s="13">
        <v>0.33333333333333331</v>
      </c>
      <c r="J866" s="13">
        <v>0.625</v>
      </c>
    </row>
    <row r="867" spans="1:10" x14ac:dyDescent="0.25">
      <c r="A867" s="37">
        <v>56812</v>
      </c>
      <c r="B867" s="37" t="s">
        <v>3014</v>
      </c>
      <c r="C867" s="37" t="s">
        <v>3015</v>
      </c>
      <c r="D867" s="37" t="s">
        <v>3016</v>
      </c>
      <c r="E867" s="13">
        <v>3570</v>
      </c>
      <c r="F867" s="13" t="s">
        <v>398</v>
      </c>
      <c r="G867" s="13">
        <v>32084400</v>
      </c>
      <c r="H867" s="13" t="s">
        <v>723</v>
      </c>
      <c r="I867" s="13">
        <v>0.375</v>
      </c>
      <c r="J867" s="13">
        <v>0.70833333333333337</v>
      </c>
    </row>
    <row r="868" spans="1:10" x14ac:dyDescent="0.25">
      <c r="A868" s="37">
        <v>56952</v>
      </c>
      <c r="B868" s="37" t="s">
        <v>3017</v>
      </c>
      <c r="C868" s="37" t="s">
        <v>3018</v>
      </c>
      <c r="D868" s="37"/>
      <c r="E868" s="13">
        <v>1653</v>
      </c>
      <c r="F868" s="13" t="s">
        <v>1957</v>
      </c>
      <c r="G868" s="13">
        <v>69345800</v>
      </c>
      <c r="H868" s="13" t="s">
        <v>723</v>
      </c>
      <c r="I868" s="13">
        <v>0.375</v>
      </c>
      <c r="J868" s="13">
        <v>0.70833333333333337</v>
      </c>
    </row>
    <row r="869" spans="1:10" x14ac:dyDescent="0.25">
      <c r="A869" s="37">
        <v>57141</v>
      </c>
      <c r="B869" s="37" t="s">
        <v>213</v>
      </c>
      <c r="C869" s="37" t="s">
        <v>1012</v>
      </c>
      <c r="D869" s="37"/>
      <c r="E869" s="13" t="s">
        <v>1013</v>
      </c>
      <c r="F869" s="13" t="s">
        <v>212</v>
      </c>
      <c r="G869" s="13"/>
      <c r="H869" s="13" t="s">
        <v>714</v>
      </c>
      <c r="I869" s="13">
        <v>0.33333333333333331</v>
      </c>
      <c r="J869" s="13">
        <v>0.625</v>
      </c>
    </row>
    <row r="870" spans="1:10" x14ac:dyDescent="0.25">
      <c r="A870" s="37">
        <v>57158</v>
      </c>
      <c r="B870" s="37" t="s">
        <v>536</v>
      </c>
      <c r="C870" s="37" t="s">
        <v>1127</v>
      </c>
      <c r="D870" s="37"/>
      <c r="E870" s="13" t="s">
        <v>1128</v>
      </c>
      <c r="F870" s="13" t="s">
        <v>535</v>
      </c>
      <c r="G870" s="13"/>
      <c r="H870" s="13" t="s">
        <v>714</v>
      </c>
      <c r="I870" s="13">
        <v>0.33333333333333331</v>
      </c>
      <c r="J870" s="13">
        <v>0.625</v>
      </c>
    </row>
    <row r="871" spans="1:10" x14ac:dyDescent="0.25">
      <c r="A871" s="37">
        <v>57190</v>
      </c>
      <c r="B871" s="37" t="s">
        <v>3019</v>
      </c>
      <c r="C871" s="37" t="s">
        <v>3020</v>
      </c>
      <c r="D871" s="37" t="s">
        <v>3021</v>
      </c>
      <c r="E871" s="13">
        <v>4621</v>
      </c>
      <c r="F871" s="13" t="s">
        <v>80</v>
      </c>
      <c r="G871" s="13">
        <v>38075800</v>
      </c>
      <c r="H871" s="13" t="s">
        <v>714</v>
      </c>
      <c r="I871" s="13">
        <v>0.33333333333333331</v>
      </c>
      <c r="J871" s="13">
        <v>0.625</v>
      </c>
    </row>
    <row r="872" spans="1:10" x14ac:dyDescent="0.25">
      <c r="A872" s="37">
        <v>57398</v>
      </c>
      <c r="B872" s="37" t="s">
        <v>3022</v>
      </c>
      <c r="C872" s="37" t="s">
        <v>3023</v>
      </c>
      <c r="D872" s="37"/>
      <c r="E872" s="13">
        <v>2080</v>
      </c>
      <c r="F872" s="13" t="s">
        <v>17</v>
      </c>
      <c r="G872" s="13">
        <v>63924650</v>
      </c>
      <c r="H872" s="13" t="s">
        <v>714</v>
      </c>
      <c r="I872" s="13">
        <v>0.33333333333333331</v>
      </c>
      <c r="J872" s="13">
        <v>0.625</v>
      </c>
    </row>
    <row r="873" spans="1:10" x14ac:dyDescent="0.25">
      <c r="A873" s="37">
        <v>57471</v>
      </c>
      <c r="B873" s="37" t="s">
        <v>3024</v>
      </c>
      <c r="C873" s="37" t="s">
        <v>3025</v>
      </c>
      <c r="D873" s="37"/>
      <c r="E873" s="13">
        <v>3208</v>
      </c>
      <c r="F873" s="13" t="s">
        <v>159</v>
      </c>
      <c r="G873" s="13"/>
      <c r="H873" s="13" t="s">
        <v>714</v>
      </c>
      <c r="I873" s="13">
        <v>0.33333333333333331</v>
      </c>
      <c r="J873" s="13">
        <v>0.625</v>
      </c>
    </row>
    <row r="874" spans="1:10" x14ac:dyDescent="0.25">
      <c r="A874" s="37">
        <v>57844</v>
      </c>
      <c r="B874" s="37" t="s">
        <v>3026</v>
      </c>
      <c r="C874" s="37" t="s">
        <v>3027</v>
      </c>
      <c r="D874" s="37"/>
      <c r="E874" s="13" t="s">
        <v>2467</v>
      </c>
      <c r="F874" s="13" t="s">
        <v>95</v>
      </c>
      <c r="G874" s="13"/>
      <c r="H874" s="13" t="s">
        <v>714</v>
      </c>
      <c r="I874" s="13">
        <v>0.33333333333333331</v>
      </c>
      <c r="J874" s="13">
        <v>0.625</v>
      </c>
    </row>
    <row r="875" spans="1:10" x14ac:dyDescent="0.25">
      <c r="A875" s="37">
        <v>57869</v>
      </c>
      <c r="B875" s="37" t="s">
        <v>3028</v>
      </c>
      <c r="C875" s="37" t="s">
        <v>3029</v>
      </c>
      <c r="D875" s="37"/>
      <c r="E875" s="13">
        <v>3300</v>
      </c>
      <c r="F875" s="13" t="s">
        <v>505</v>
      </c>
      <c r="G875" s="13">
        <v>32250690</v>
      </c>
      <c r="H875" s="13" t="s">
        <v>714</v>
      </c>
      <c r="I875" s="13">
        <v>0.33333333333333331</v>
      </c>
      <c r="J875" s="13">
        <v>0.625</v>
      </c>
    </row>
    <row r="876" spans="1:10" x14ac:dyDescent="0.25">
      <c r="A876" s="37">
        <v>57935</v>
      </c>
      <c r="B876" s="37" t="s">
        <v>3030</v>
      </c>
      <c r="C876" s="37" t="s">
        <v>2904</v>
      </c>
      <c r="D876" s="37"/>
      <c r="E876" s="13">
        <v>373</v>
      </c>
      <c r="F876" s="13" t="s">
        <v>20</v>
      </c>
      <c r="G876" s="13">
        <v>22703950</v>
      </c>
      <c r="H876" s="13" t="s">
        <v>714</v>
      </c>
      <c r="I876" s="13">
        <v>0.33333333333333331</v>
      </c>
      <c r="J876" s="13">
        <v>0.625</v>
      </c>
    </row>
    <row r="877" spans="1:10" x14ac:dyDescent="0.25">
      <c r="A877" s="37">
        <v>57968</v>
      </c>
      <c r="B877" s="37" t="s">
        <v>3031</v>
      </c>
      <c r="C877" s="37" t="s">
        <v>3032</v>
      </c>
      <c r="D877" s="37"/>
      <c r="E877" s="13">
        <v>1433</v>
      </c>
      <c r="F877" s="13" t="s">
        <v>653</v>
      </c>
      <c r="G877" s="13">
        <v>67230000</v>
      </c>
      <c r="H877" s="13" t="s">
        <v>714</v>
      </c>
      <c r="I877" s="13">
        <v>0.33333333333333331</v>
      </c>
      <c r="J877" s="13">
        <v>0.625</v>
      </c>
    </row>
    <row r="878" spans="1:10" x14ac:dyDescent="0.25">
      <c r="A878" s="37">
        <v>58594</v>
      </c>
      <c r="B878" s="37" t="s">
        <v>3033</v>
      </c>
      <c r="C878" s="37" t="s">
        <v>2476</v>
      </c>
      <c r="D878" s="37"/>
      <c r="E878" s="13">
        <v>1051</v>
      </c>
      <c r="F878" s="13" t="s">
        <v>20</v>
      </c>
      <c r="G878" s="13">
        <v>22905460</v>
      </c>
      <c r="H878" s="13" t="s">
        <v>714</v>
      </c>
      <c r="I878" s="13">
        <v>0.33333333333333331</v>
      </c>
      <c r="J878" s="13">
        <v>0.625</v>
      </c>
    </row>
    <row r="879" spans="1:10" x14ac:dyDescent="0.25">
      <c r="A879" s="37">
        <v>58669</v>
      </c>
      <c r="B879" s="37" t="s">
        <v>3034</v>
      </c>
      <c r="C879" s="37" t="s">
        <v>3035</v>
      </c>
      <c r="D879" s="37"/>
      <c r="E879" s="13">
        <v>2040</v>
      </c>
      <c r="F879" s="13" t="s">
        <v>2481</v>
      </c>
      <c r="G879" s="13">
        <v>63929900</v>
      </c>
      <c r="H879" s="13" t="s">
        <v>714</v>
      </c>
      <c r="I879" s="13">
        <v>0.33333333333333331</v>
      </c>
      <c r="J879" s="13">
        <v>0.625</v>
      </c>
    </row>
    <row r="880" spans="1:10" x14ac:dyDescent="0.25">
      <c r="A880" s="37">
        <v>58719</v>
      </c>
      <c r="B880" s="37" t="s">
        <v>3036</v>
      </c>
      <c r="C880" s="37" t="s">
        <v>2446</v>
      </c>
      <c r="D880" s="37"/>
      <c r="E880" s="13">
        <v>2020</v>
      </c>
      <c r="F880" s="13" t="s">
        <v>1904</v>
      </c>
      <c r="G880" s="13">
        <v>64838580</v>
      </c>
      <c r="H880" s="13" t="s">
        <v>714</v>
      </c>
      <c r="I880" s="13">
        <v>0.33333333333333331</v>
      </c>
      <c r="J880" s="13">
        <v>0.625</v>
      </c>
    </row>
    <row r="881" spans="1:10" x14ac:dyDescent="0.25">
      <c r="A881" s="37">
        <v>58974</v>
      </c>
      <c r="B881" s="37" t="s">
        <v>3037</v>
      </c>
      <c r="C881" s="37" t="s">
        <v>3038</v>
      </c>
      <c r="D881" s="37"/>
      <c r="E881" s="13">
        <v>1366</v>
      </c>
      <c r="F881" s="13" t="s">
        <v>3039</v>
      </c>
      <c r="G881" s="13">
        <v>67102660</v>
      </c>
      <c r="H881" s="13" t="s">
        <v>714</v>
      </c>
      <c r="I881" s="13">
        <v>0.33333333333333331</v>
      </c>
      <c r="J881" s="13">
        <v>0.625</v>
      </c>
    </row>
    <row r="882" spans="1:10" x14ac:dyDescent="0.25">
      <c r="A882" s="37">
        <v>59022</v>
      </c>
      <c r="B882" s="37" t="s">
        <v>447</v>
      </c>
      <c r="C882" s="37" t="s">
        <v>2397</v>
      </c>
      <c r="D882" s="37"/>
      <c r="E882" s="13" t="s">
        <v>2398</v>
      </c>
      <c r="F882" s="13" t="s">
        <v>446</v>
      </c>
      <c r="G882" s="13"/>
      <c r="H882" s="13" t="s">
        <v>714</v>
      </c>
      <c r="I882" s="13">
        <v>0.33333333333333331</v>
      </c>
      <c r="J882" s="13">
        <v>0.625</v>
      </c>
    </row>
    <row r="883" spans="1:10" x14ac:dyDescent="0.25">
      <c r="A883" s="37">
        <v>59030</v>
      </c>
      <c r="B883" s="37" t="s">
        <v>3040</v>
      </c>
      <c r="C883" s="37" t="s">
        <v>3041</v>
      </c>
      <c r="D883" s="37"/>
      <c r="E883" s="13">
        <v>1440</v>
      </c>
      <c r="F883" s="13" t="s">
        <v>226</v>
      </c>
      <c r="G883" s="13">
        <v>64907790</v>
      </c>
      <c r="H883" s="13" t="s">
        <v>714</v>
      </c>
      <c r="I883" s="13">
        <v>0.33333333333333331</v>
      </c>
      <c r="J883" s="13">
        <v>0.625</v>
      </c>
    </row>
    <row r="884" spans="1:10" x14ac:dyDescent="0.25">
      <c r="A884" s="37">
        <v>59048</v>
      </c>
      <c r="B884" s="37" t="s">
        <v>3042</v>
      </c>
      <c r="C884" s="37" t="s">
        <v>3043</v>
      </c>
      <c r="D884" s="37"/>
      <c r="E884" s="13" t="s">
        <v>3044</v>
      </c>
      <c r="F884" s="13" t="s">
        <v>619</v>
      </c>
      <c r="G884" s="13"/>
      <c r="H884" s="13" t="s">
        <v>714</v>
      </c>
      <c r="I884" s="13">
        <v>0.33333333333333331</v>
      </c>
      <c r="J884" s="13">
        <v>0.625</v>
      </c>
    </row>
    <row r="885" spans="1:10" x14ac:dyDescent="0.25">
      <c r="A885" s="37">
        <v>59154</v>
      </c>
      <c r="B885" s="37" t="s">
        <v>3045</v>
      </c>
      <c r="C885" s="37" t="s">
        <v>1099</v>
      </c>
      <c r="D885" s="37"/>
      <c r="E885" s="13" t="s">
        <v>1100</v>
      </c>
      <c r="F885" s="13" t="s">
        <v>54</v>
      </c>
      <c r="G885" s="13"/>
      <c r="H885" s="13" t="s">
        <v>714</v>
      </c>
      <c r="I885" s="13">
        <v>0.33333333333333331</v>
      </c>
      <c r="J885" s="13">
        <v>0.625</v>
      </c>
    </row>
    <row r="886" spans="1:10" x14ac:dyDescent="0.25">
      <c r="A886" s="37">
        <v>59253</v>
      </c>
      <c r="B886" s="37" t="s">
        <v>215</v>
      </c>
      <c r="C886" s="37" t="s">
        <v>1154</v>
      </c>
      <c r="D886" s="37"/>
      <c r="E886" s="13" t="s">
        <v>1155</v>
      </c>
      <c r="F886" s="13" t="s">
        <v>214</v>
      </c>
      <c r="G886" s="13"/>
      <c r="H886" s="13" t="s">
        <v>714</v>
      </c>
      <c r="I886" s="13">
        <v>0.33333333333333331</v>
      </c>
      <c r="J886" s="13">
        <v>0.625</v>
      </c>
    </row>
    <row r="887" spans="1:10" x14ac:dyDescent="0.25">
      <c r="A887" s="37">
        <v>59501</v>
      </c>
      <c r="B887" s="37" t="s">
        <v>217</v>
      </c>
      <c r="C887" s="37" t="s">
        <v>921</v>
      </c>
      <c r="D887" s="37"/>
      <c r="E887" s="13">
        <v>3580</v>
      </c>
      <c r="F887" s="13" t="s">
        <v>216</v>
      </c>
      <c r="G887" s="13">
        <v>32092265</v>
      </c>
      <c r="H887" s="13" t="s">
        <v>714</v>
      </c>
      <c r="I887" s="13">
        <v>0.33333333333333331</v>
      </c>
      <c r="J887" s="13">
        <v>0.625</v>
      </c>
    </row>
    <row r="888" spans="1:10" x14ac:dyDescent="0.25">
      <c r="A888" s="37">
        <v>59592</v>
      </c>
      <c r="B888" s="37" t="s">
        <v>3046</v>
      </c>
      <c r="C888" s="37" t="s">
        <v>3047</v>
      </c>
      <c r="D888" s="37"/>
      <c r="E888" s="13">
        <v>4790</v>
      </c>
      <c r="F888" s="13" t="s">
        <v>407</v>
      </c>
      <c r="G888" s="13">
        <v>37269494</v>
      </c>
      <c r="H888" s="13" t="s">
        <v>723</v>
      </c>
      <c r="I888" s="13">
        <v>0.375</v>
      </c>
      <c r="J888" s="13">
        <v>0.70833333333333337</v>
      </c>
    </row>
    <row r="889" spans="1:10" x14ac:dyDescent="0.25">
      <c r="A889" s="37">
        <v>59790</v>
      </c>
      <c r="B889" s="37" t="s">
        <v>3048</v>
      </c>
      <c r="C889" s="37" t="s">
        <v>3049</v>
      </c>
      <c r="D889" s="37"/>
      <c r="E889" s="13">
        <v>560</v>
      </c>
      <c r="F889" s="13" t="s">
        <v>20</v>
      </c>
      <c r="G889" s="13">
        <v>23075840</v>
      </c>
      <c r="H889" s="13" t="s">
        <v>714</v>
      </c>
      <c r="I889" s="13">
        <v>0.33333333333333331</v>
      </c>
      <c r="J889" s="13">
        <v>0.625</v>
      </c>
    </row>
    <row r="890" spans="1:10" x14ac:dyDescent="0.25">
      <c r="A890" s="37">
        <v>59857</v>
      </c>
      <c r="B890" s="37" t="s">
        <v>219</v>
      </c>
      <c r="C890" s="37" t="s">
        <v>979</v>
      </c>
      <c r="D890" s="37"/>
      <c r="E890" s="13" t="s">
        <v>980</v>
      </c>
      <c r="F890" s="13" t="s">
        <v>218</v>
      </c>
      <c r="G890" s="13"/>
      <c r="H890" s="13" t="s">
        <v>714</v>
      </c>
      <c r="I890" s="13">
        <v>0.33333333333333331</v>
      </c>
      <c r="J890" s="13">
        <v>0.625</v>
      </c>
    </row>
    <row r="891" spans="1:10" x14ac:dyDescent="0.25">
      <c r="A891" s="37">
        <v>60137</v>
      </c>
      <c r="B891" s="37" t="s">
        <v>3050</v>
      </c>
      <c r="C891" s="37" t="s">
        <v>3051</v>
      </c>
      <c r="D891" s="37"/>
      <c r="E891" s="13">
        <v>190</v>
      </c>
      <c r="F891" s="13" t="s">
        <v>20</v>
      </c>
      <c r="G891" s="13">
        <v>22669050</v>
      </c>
      <c r="H891" s="13" t="s">
        <v>714</v>
      </c>
      <c r="I891" s="13">
        <v>0.33333333333333331</v>
      </c>
      <c r="J891" s="13">
        <v>0.625</v>
      </c>
    </row>
    <row r="892" spans="1:10" x14ac:dyDescent="0.25">
      <c r="A892" s="37">
        <v>60251</v>
      </c>
      <c r="B892" s="37" t="s">
        <v>3052</v>
      </c>
      <c r="C892" s="37" t="s">
        <v>3053</v>
      </c>
      <c r="D892" s="37"/>
      <c r="E892" s="13">
        <v>340</v>
      </c>
      <c r="F892" s="13" t="s">
        <v>20</v>
      </c>
      <c r="G892" s="13">
        <v>23047000</v>
      </c>
      <c r="H892" s="13" t="s">
        <v>714</v>
      </c>
      <c r="I892" s="13">
        <v>0.33333333333333331</v>
      </c>
      <c r="J892" s="13">
        <v>0.625</v>
      </c>
    </row>
    <row r="893" spans="1:10" x14ac:dyDescent="0.25">
      <c r="A893" s="37">
        <v>60566</v>
      </c>
      <c r="B893" s="37" t="s">
        <v>3054</v>
      </c>
      <c r="C893" s="37" t="s">
        <v>3055</v>
      </c>
      <c r="D893" s="37"/>
      <c r="E893" s="13">
        <v>756</v>
      </c>
      <c r="F893" s="13" t="s">
        <v>20</v>
      </c>
      <c r="G893" s="13">
        <v>22060485</v>
      </c>
      <c r="H893" s="13" t="s">
        <v>714</v>
      </c>
      <c r="I893" s="13">
        <v>0.33333333333333331</v>
      </c>
      <c r="J893" s="13">
        <v>0.625</v>
      </c>
    </row>
    <row r="894" spans="1:10" x14ac:dyDescent="0.25">
      <c r="A894" s="37">
        <v>60897</v>
      </c>
      <c r="B894" s="37" t="s">
        <v>221</v>
      </c>
      <c r="C894" s="37" t="s">
        <v>841</v>
      </c>
      <c r="D894" s="37"/>
      <c r="E894" s="13">
        <v>2500</v>
      </c>
      <c r="F894" s="13" t="s">
        <v>220</v>
      </c>
      <c r="G894" s="13">
        <v>62485160</v>
      </c>
      <c r="H894" s="13" t="s">
        <v>714</v>
      </c>
      <c r="I894" s="13">
        <v>0.33333333333333331</v>
      </c>
      <c r="J894" s="13">
        <v>0.625</v>
      </c>
    </row>
    <row r="895" spans="1:10" x14ac:dyDescent="0.25">
      <c r="A895" s="37">
        <v>60996</v>
      </c>
      <c r="B895" s="37" t="s">
        <v>1288</v>
      </c>
      <c r="C895" s="37" t="s">
        <v>1289</v>
      </c>
      <c r="D895" s="37"/>
      <c r="E895" s="13" t="s">
        <v>1290</v>
      </c>
      <c r="F895" s="13" t="s">
        <v>233</v>
      </c>
      <c r="G895" s="13"/>
      <c r="H895" s="13" t="s">
        <v>714</v>
      </c>
      <c r="I895" s="13">
        <v>0.33333333333333331</v>
      </c>
      <c r="J895" s="13">
        <v>0.625</v>
      </c>
    </row>
    <row r="896" spans="1:10" x14ac:dyDescent="0.25">
      <c r="A896" s="37">
        <v>61028</v>
      </c>
      <c r="B896" s="37" t="s">
        <v>3056</v>
      </c>
      <c r="C896" s="37" t="s">
        <v>3057</v>
      </c>
      <c r="D896" s="37"/>
      <c r="E896" s="13">
        <v>664</v>
      </c>
      <c r="F896" s="13" t="s">
        <v>20</v>
      </c>
      <c r="G896" s="13">
        <v>23435100</v>
      </c>
      <c r="H896" s="13" t="s">
        <v>714</v>
      </c>
      <c r="I896" s="13">
        <v>0.33333333333333331</v>
      </c>
      <c r="J896" s="13">
        <v>0.625</v>
      </c>
    </row>
    <row r="897" spans="1:10" x14ac:dyDescent="0.25">
      <c r="A897" s="37">
        <v>61143</v>
      </c>
      <c r="B897" s="37" t="s">
        <v>3058</v>
      </c>
      <c r="C897" s="37" t="s">
        <v>3059</v>
      </c>
      <c r="D897" s="37"/>
      <c r="E897" s="13">
        <v>2070</v>
      </c>
      <c r="F897" s="13" t="s">
        <v>2049</v>
      </c>
      <c r="G897" s="13">
        <v>66107560</v>
      </c>
      <c r="H897" s="13" t="s">
        <v>714</v>
      </c>
      <c r="I897" s="13">
        <v>0.33333333333333331</v>
      </c>
      <c r="J897" s="13">
        <v>0.625</v>
      </c>
    </row>
    <row r="898" spans="1:10" x14ac:dyDescent="0.25">
      <c r="A898" s="37">
        <v>61374</v>
      </c>
      <c r="B898" s="37" t="s">
        <v>2621</v>
      </c>
      <c r="C898" s="37" t="s">
        <v>3060</v>
      </c>
      <c r="D898" s="37"/>
      <c r="E898" s="13">
        <v>4817</v>
      </c>
      <c r="F898" s="13" t="s">
        <v>3061</v>
      </c>
      <c r="G898" s="13">
        <v>37012800</v>
      </c>
      <c r="H898" s="13" t="s">
        <v>714</v>
      </c>
      <c r="I898" s="13">
        <v>0.33333333333333331</v>
      </c>
      <c r="J898" s="13">
        <v>0.625</v>
      </c>
    </row>
    <row r="899" spans="1:10" x14ac:dyDescent="0.25">
      <c r="A899" s="37">
        <v>61390</v>
      </c>
      <c r="B899" s="37" t="s">
        <v>3062</v>
      </c>
      <c r="C899" s="37" t="s">
        <v>3063</v>
      </c>
      <c r="D899" s="37" t="s">
        <v>3064</v>
      </c>
      <c r="E899" s="13">
        <v>650</v>
      </c>
      <c r="F899" s="13" t="s">
        <v>20</v>
      </c>
      <c r="G899" s="13">
        <v>23301500</v>
      </c>
      <c r="H899" s="13" t="s">
        <v>714</v>
      </c>
      <c r="I899" s="13">
        <v>0.33333333333333331</v>
      </c>
      <c r="J899" s="13">
        <v>0.625</v>
      </c>
    </row>
    <row r="900" spans="1:10" x14ac:dyDescent="0.25">
      <c r="A900" s="37">
        <v>61408</v>
      </c>
      <c r="B900" s="37" t="s">
        <v>3065</v>
      </c>
      <c r="C900" s="37" t="s">
        <v>3051</v>
      </c>
      <c r="D900" s="37"/>
      <c r="E900" s="13">
        <v>190</v>
      </c>
      <c r="F900" s="13" t="s">
        <v>20</v>
      </c>
      <c r="G900" s="13">
        <v>22669050</v>
      </c>
      <c r="H900" s="13" t="s">
        <v>714</v>
      </c>
      <c r="I900" s="13">
        <v>0.33333333333333331</v>
      </c>
      <c r="J900" s="13">
        <v>0.625</v>
      </c>
    </row>
    <row r="901" spans="1:10" x14ac:dyDescent="0.25">
      <c r="A901" s="37">
        <v>61531</v>
      </c>
      <c r="B901" s="37" t="s">
        <v>3066</v>
      </c>
      <c r="C901" s="37" t="s">
        <v>2223</v>
      </c>
      <c r="D901" s="37"/>
      <c r="E901" s="13" t="s">
        <v>957</v>
      </c>
      <c r="F901" s="13" t="s">
        <v>619</v>
      </c>
      <c r="G901" s="13"/>
      <c r="H901" s="13" t="s">
        <v>714</v>
      </c>
      <c r="I901" s="13">
        <v>0.33333333333333331</v>
      </c>
      <c r="J901" s="13">
        <v>0.625</v>
      </c>
    </row>
    <row r="902" spans="1:10" x14ac:dyDescent="0.25">
      <c r="A902" s="37">
        <v>61598</v>
      </c>
      <c r="B902" s="37" t="s">
        <v>3067</v>
      </c>
      <c r="C902" s="37" t="s">
        <v>3068</v>
      </c>
      <c r="D902" s="37"/>
      <c r="E902" s="13">
        <v>1830</v>
      </c>
      <c r="F902" s="13" t="s">
        <v>102</v>
      </c>
      <c r="G902" s="13">
        <v>69844140</v>
      </c>
      <c r="H902" s="13" t="s">
        <v>723</v>
      </c>
      <c r="I902" s="13">
        <v>0.375</v>
      </c>
      <c r="J902" s="13">
        <v>0.70833333333333337</v>
      </c>
    </row>
    <row r="903" spans="1:10" x14ac:dyDescent="0.25">
      <c r="A903" s="37">
        <v>61606</v>
      </c>
      <c r="B903" s="37" t="s">
        <v>223</v>
      </c>
      <c r="C903" s="37" t="s">
        <v>771</v>
      </c>
      <c r="D903" s="37" t="s">
        <v>772</v>
      </c>
      <c r="E903" s="13">
        <v>1473</v>
      </c>
      <c r="F903" s="13" t="s">
        <v>222</v>
      </c>
      <c r="G903" s="13"/>
      <c r="H903" s="13" t="s">
        <v>714</v>
      </c>
      <c r="I903" s="13">
        <v>0.33333333333333331</v>
      </c>
      <c r="J903" s="13">
        <v>0.625</v>
      </c>
    </row>
    <row r="904" spans="1:10" x14ac:dyDescent="0.25">
      <c r="A904" s="37">
        <v>61655</v>
      </c>
      <c r="B904" s="37" t="s">
        <v>3069</v>
      </c>
      <c r="C904" s="37" t="s">
        <v>3070</v>
      </c>
      <c r="D904" s="37"/>
      <c r="E904" s="13" t="s">
        <v>1468</v>
      </c>
      <c r="F904" s="13" t="s">
        <v>619</v>
      </c>
      <c r="G904" s="13"/>
      <c r="H904" s="13" t="s">
        <v>714</v>
      </c>
      <c r="I904" s="13">
        <v>0.33333333333333331</v>
      </c>
      <c r="J904" s="13">
        <v>0.625</v>
      </c>
    </row>
    <row r="905" spans="1:10" x14ac:dyDescent="0.25">
      <c r="A905" s="37">
        <v>61820</v>
      </c>
      <c r="B905" s="37" t="s">
        <v>534</v>
      </c>
      <c r="C905" s="37" t="s">
        <v>834</v>
      </c>
      <c r="D905" s="37"/>
      <c r="E905" s="13">
        <v>2436</v>
      </c>
      <c r="F905" s="13" t="s">
        <v>533</v>
      </c>
      <c r="G905" s="13">
        <v>62424180</v>
      </c>
      <c r="H905" s="13" t="s">
        <v>714</v>
      </c>
      <c r="I905" s="13">
        <v>0.33333333333333331</v>
      </c>
      <c r="J905" s="13">
        <v>0.625</v>
      </c>
    </row>
    <row r="906" spans="1:10" x14ac:dyDescent="0.25">
      <c r="A906" s="37">
        <v>61929</v>
      </c>
      <c r="B906" s="37" t="s">
        <v>3071</v>
      </c>
      <c r="C906" s="37" t="s">
        <v>3072</v>
      </c>
      <c r="D906" s="37"/>
      <c r="E906" s="13" t="s">
        <v>3073</v>
      </c>
      <c r="F906" s="13" t="s">
        <v>3074</v>
      </c>
      <c r="G906" s="13"/>
      <c r="H906" s="13" t="s">
        <v>714</v>
      </c>
      <c r="I906" s="13">
        <v>0.33333333333333331</v>
      </c>
      <c r="J906" s="13">
        <v>0.625</v>
      </c>
    </row>
    <row r="907" spans="1:10" x14ac:dyDescent="0.25">
      <c r="A907" s="37">
        <v>61978</v>
      </c>
      <c r="B907" s="37" t="s">
        <v>3075</v>
      </c>
      <c r="C907" s="37" t="s">
        <v>3076</v>
      </c>
      <c r="D907" s="37"/>
      <c r="E907" s="13">
        <v>264</v>
      </c>
      <c r="F907" s="13" t="s">
        <v>20</v>
      </c>
      <c r="G907" s="13">
        <v>22547100</v>
      </c>
      <c r="H907" s="13" t="s">
        <v>714</v>
      </c>
      <c r="I907" s="13">
        <v>0.33333333333333331</v>
      </c>
      <c r="J907" s="13">
        <v>0.625</v>
      </c>
    </row>
    <row r="908" spans="1:10" x14ac:dyDescent="0.25">
      <c r="A908" s="37">
        <v>61986</v>
      </c>
      <c r="B908" s="37" t="s">
        <v>3077</v>
      </c>
      <c r="C908" s="37" t="s">
        <v>3078</v>
      </c>
      <c r="D908" s="37"/>
      <c r="E908" s="13">
        <v>1348</v>
      </c>
      <c r="F908" s="13" t="s">
        <v>1926</v>
      </c>
      <c r="G908" s="13">
        <v>67171220</v>
      </c>
      <c r="H908" s="13" t="s">
        <v>714</v>
      </c>
      <c r="I908" s="13">
        <v>0.33333333333333331</v>
      </c>
      <c r="J908" s="13">
        <v>0.625</v>
      </c>
    </row>
    <row r="909" spans="1:10" x14ac:dyDescent="0.25">
      <c r="A909" s="37">
        <v>62042</v>
      </c>
      <c r="B909" s="37" t="s">
        <v>3079</v>
      </c>
      <c r="C909" s="37" t="s">
        <v>3080</v>
      </c>
      <c r="D909" s="37"/>
      <c r="E909" s="13">
        <v>1723</v>
      </c>
      <c r="F909" s="13" t="s">
        <v>33</v>
      </c>
      <c r="G909" s="13">
        <v>69130800</v>
      </c>
      <c r="H909" s="13" t="s">
        <v>723</v>
      </c>
      <c r="I909" s="13">
        <v>0.375</v>
      </c>
      <c r="J909" s="13">
        <v>0.70833333333333337</v>
      </c>
    </row>
    <row r="910" spans="1:10" x14ac:dyDescent="0.25">
      <c r="A910" s="37">
        <v>62240</v>
      </c>
      <c r="B910" s="37" t="s">
        <v>3081</v>
      </c>
      <c r="C910" s="37" t="s">
        <v>3082</v>
      </c>
      <c r="D910" s="37" t="s">
        <v>3083</v>
      </c>
      <c r="E910" s="13">
        <v>3170</v>
      </c>
      <c r="F910" s="13" t="s">
        <v>3084</v>
      </c>
      <c r="G910" s="13">
        <v>33207200</v>
      </c>
      <c r="H910" s="13" t="s">
        <v>714</v>
      </c>
      <c r="I910" s="13">
        <v>0.33333333333333331</v>
      </c>
      <c r="J910" s="13">
        <v>0.625</v>
      </c>
    </row>
    <row r="911" spans="1:10" x14ac:dyDescent="0.25">
      <c r="A911" s="37">
        <v>62273</v>
      </c>
      <c r="B911" s="37" t="s">
        <v>3085</v>
      </c>
      <c r="C911" s="37" t="s">
        <v>1188</v>
      </c>
      <c r="D911" s="37"/>
      <c r="E911" s="13">
        <v>37</v>
      </c>
      <c r="F911" s="13" t="s">
        <v>20</v>
      </c>
      <c r="G911" s="13">
        <v>21802180</v>
      </c>
      <c r="H911" s="13" t="s">
        <v>714</v>
      </c>
      <c r="I911" s="13">
        <v>0.33333333333333331</v>
      </c>
      <c r="J911" s="13">
        <v>0.625</v>
      </c>
    </row>
    <row r="912" spans="1:10" x14ac:dyDescent="0.25">
      <c r="A912" s="37">
        <v>62315</v>
      </c>
      <c r="B912" s="37" t="s">
        <v>225</v>
      </c>
      <c r="C912" s="37" t="s">
        <v>1194</v>
      </c>
      <c r="D912" s="37"/>
      <c r="E912" s="13" t="s">
        <v>1195</v>
      </c>
      <c r="F912" s="13" t="s">
        <v>224</v>
      </c>
      <c r="G912" s="13"/>
      <c r="H912" s="13" t="s">
        <v>714</v>
      </c>
      <c r="I912" s="13">
        <v>0.33333333333333331</v>
      </c>
      <c r="J912" s="13">
        <v>0.625</v>
      </c>
    </row>
    <row r="913" spans="1:10" x14ac:dyDescent="0.25">
      <c r="A913" s="37">
        <v>62497</v>
      </c>
      <c r="B913" s="37" t="s">
        <v>3086</v>
      </c>
      <c r="C913" s="37" t="s">
        <v>3087</v>
      </c>
      <c r="D913" s="37"/>
      <c r="E913" s="13" t="s">
        <v>3088</v>
      </c>
      <c r="F913" s="13" t="s">
        <v>3089</v>
      </c>
      <c r="G913" s="13"/>
      <c r="H913" s="13" t="s">
        <v>714</v>
      </c>
      <c r="I913" s="13">
        <v>0.33333333333333331</v>
      </c>
      <c r="J913" s="13">
        <v>0.625</v>
      </c>
    </row>
    <row r="914" spans="1:10" x14ac:dyDescent="0.25">
      <c r="A914" s="37">
        <v>62596</v>
      </c>
      <c r="B914" s="37" t="s">
        <v>3090</v>
      </c>
      <c r="C914" s="37" t="s">
        <v>1311</v>
      </c>
      <c r="D914" s="37"/>
      <c r="E914" s="13" t="s">
        <v>1312</v>
      </c>
      <c r="F914" s="13" t="s">
        <v>627</v>
      </c>
      <c r="G914" s="13"/>
      <c r="H914" s="13" t="s">
        <v>714</v>
      </c>
      <c r="I914" s="13">
        <v>0.33333333333333331</v>
      </c>
      <c r="J914" s="13">
        <v>0.625</v>
      </c>
    </row>
    <row r="915" spans="1:10" x14ac:dyDescent="0.25">
      <c r="A915" s="37">
        <v>62695</v>
      </c>
      <c r="B915" s="37" t="s">
        <v>3091</v>
      </c>
      <c r="C915" s="37" t="s">
        <v>3092</v>
      </c>
      <c r="D915" s="37"/>
      <c r="E915" s="13">
        <v>2890</v>
      </c>
      <c r="F915" s="13" t="s">
        <v>468</v>
      </c>
      <c r="G915" s="13">
        <v>61121330</v>
      </c>
      <c r="H915" s="13" t="s">
        <v>714</v>
      </c>
      <c r="I915" s="13">
        <v>0.33333333333333331</v>
      </c>
      <c r="J915" s="13">
        <v>0.625</v>
      </c>
    </row>
    <row r="916" spans="1:10" x14ac:dyDescent="0.25">
      <c r="A916" s="37">
        <v>62703</v>
      </c>
      <c r="B916" s="37" t="s">
        <v>853</v>
      </c>
      <c r="C916" s="37" t="s">
        <v>854</v>
      </c>
      <c r="D916" s="37"/>
      <c r="E916" s="13">
        <v>2651</v>
      </c>
      <c r="F916" s="13" t="s">
        <v>558</v>
      </c>
      <c r="G916" s="13">
        <v>61256600</v>
      </c>
      <c r="H916" s="13" t="s">
        <v>714</v>
      </c>
      <c r="I916" s="13">
        <v>0.33333333333333331</v>
      </c>
      <c r="J916" s="13">
        <v>0.625</v>
      </c>
    </row>
    <row r="917" spans="1:10" x14ac:dyDescent="0.25">
      <c r="A917" s="37">
        <v>62810</v>
      </c>
      <c r="B917" s="37" t="s">
        <v>3093</v>
      </c>
      <c r="C917" s="37" t="s">
        <v>3094</v>
      </c>
      <c r="D917" s="37"/>
      <c r="E917" s="13" t="s">
        <v>3095</v>
      </c>
      <c r="F917" s="13" t="s">
        <v>3096</v>
      </c>
      <c r="G917" s="13"/>
      <c r="H917" s="13" t="s">
        <v>714</v>
      </c>
      <c r="I917" s="13">
        <v>0.33333333333333331</v>
      </c>
      <c r="J917" s="13">
        <v>0.625</v>
      </c>
    </row>
    <row r="918" spans="1:10" x14ac:dyDescent="0.25">
      <c r="A918" s="37">
        <v>63024</v>
      </c>
      <c r="B918" s="37" t="s">
        <v>3097</v>
      </c>
      <c r="C918" s="37" t="s">
        <v>3098</v>
      </c>
      <c r="D918" s="37"/>
      <c r="E918" s="13">
        <v>754</v>
      </c>
      <c r="F918" s="13" t="s">
        <v>20</v>
      </c>
      <c r="G918" s="13"/>
      <c r="H918" s="13" t="s">
        <v>714</v>
      </c>
      <c r="I918" s="13">
        <v>0.33333333333333331</v>
      </c>
      <c r="J918" s="13">
        <v>0.625</v>
      </c>
    </row>
    <row r="919" spans="1:10" x14ac:dyDescent="0.25">
      <c r="A919" s="37">
        <v>63503</v>
      </c>
      <c r="B919" s="37" t="s">
        <v>3099</v>
      </c>
      <c r="C919" s="37" t="s">
        <v>3100</v>
      </c>
      <c r="D919" s="37"/>
      <c r="E919" s="13">
        <v>1592</v>
      </c>
      <c r="F919" s="13" t="s">
        <v>314</v>
      </c>
      <c r="G919" s="13"/>
      <c r="H919" s="13" t="s">
        <v>714</v>
      </c>
      <c r="I919" s="13">
        <v>0.33333333333333331</v>
      </c>
      <c r="J919" s="13">
        <v>0.625</v>
      </c>
    </row>
    <row r="920" spans="1:10" x14ac:dyDescent="0.25">
      <c r="A920" s="37">
        <v>63511</v>
      </c>
      <c r="B920" s="37" t="s">
        <v>532</v>
      </c>
      <c r="C920" s="37" t="s">
        <v>3101</v>
      </c>
      <c r="D920" s="37"/>
      <c r="E920" s="13">
        <v>2647</v>
      </c>
      <c r="F920" s="13" t="s">
        <v>531</v>
      </c>
      <c r="G920" s="13">
        <v>61299100</v>
      </c>
      <c r="H920" s="13" t="s">
        <v>714</v>
      </c>
      <c r="I920" s="13">
        <v>0.33333333333333331</v>
      </c>
      <c r="J920" s="13">
        <v>0.625</v>
      </c>
    </row>
    <row r="921" spans="1:10" x14ac:dyDescent="0.25">
      <c r="A921" s="37">
        <v>63560</v>
      </c>
      <c r="B921" s="37" t="s">
        <v>3102</v>
      </c>
      <c r="C921" s="37" t="s">
        <v>3103</v>
      </c>
      <c r="D921" s="37"/>
      <c r="E921" s="13" t="s">
        <v>3104</v>
      </c>
      <c r="F921" s="13" t="s">
        <v>228</v>
      </c>
      <c r="G921" s="13"/>
      <c r="H921" s="13" t="s">
        <v>714</v>
      </c>
      <c r="I921" s="13">
        <v>0.33333333333333331</v>
      </c>
      <c r="J921" s="13">
        <v>0.625</v>
      </c>
    </row>
    <row r="922" spans="1:10" x14ac:dyDescent="0.25">
      <c r="A922" s="37">
        <v>63602</v>
      </c>
      <c r="B922" s="37" t="s">
        <v>3105</v>
      </c>
      <c r="C922" s="37" t="s">
        <v>3106</v>
      </c>
      <c r="D922" s="37" t="s">
        <v>3107</v>
      </c>
      <c r="E922" s="13">
        <v>4626</v>
      </c>
      <c r="F922" s="13" t="s">
        <v>80</v>
      </c>
      <c r="G922" s="13">
        <v>2030</v>
      </c>
      <c r="H922" s="13" t="s">
        <v>714</v>
      </c>
      <c r="I922" s="13">
        <v>0.33333333333333331</v>
      </c>
      <c r="J922" s="13">
        <v>0.625</v>
      </c>
    </row>
    <row r="923" spans="1:10" x14ac:dyDescent="0.25">
      <c r="A923" s="37">
        <v>63669</v>
      </c>
      <c r="B923" s="37" t="s">
        <v>3108</v>
      </c>
      <c r="C923" s="37" t="s">
        <v>3109</v>
      </c>
      <c r="D923" s="37" t="s">
        <v>3110</v>
      </c>
      <c r="E923" s="13">
        <v>2450</v>
      </c>
      <c r="F923" s="13" t="s">
        <v>554</v>
      </c>
      <c r="G923" s="13"/>
      <c r="H923" s="13" t="s">
        <v>714</v>
      </c>
      <c r="I923" s="13">
        <v>0.33333333333333331</v>
      </c>
      <c r="J923" s="13">
        <v>0.625</v>
      </c>
    </row>
    <row r="924" spans="1:10" x14ac:dyDescent="0.25">
      <c r="A924" s="37">
        <v>63891</v>
      </c>
      <c r="B924" s="37" t="s">
        <v>3111</v>
      </c>
      <c r="C924" s="37" t="s">
        <v>3112</v>
      </c>
      <c r="D924" s="37"/>
      <c r="E924" s="13">
        <v>3950</v>
      </c>
      <c r="F924" s="13" t="s">
        <v>3113</v>
      </c>
      <c r="G924" s="13">
        <v>35572000</v>
      </c>
      <c r="H924" s="13" t="s">
        <v>714</v>
      </c>
      <c r="I924" s="13">
        <v>0.33333333333333331</v>
      </c>
      <c r="J924" s="13">
        <v>0.625</v>
      </c>
    </row>
    <row r="925" spans="1:10" x14ac:dyDescent="0.25">
      <c r="A925" s="37">
        <v>63909</v>
      </c>
      <c r="B925" s="37" t="s">
        <v>3114</v>
      </c>
      <c r="C925" s="37" t="s">
        <v>3115</v>
      </c>
      <c r="D925" s="37"/>
      <c r="E925" s="13">
        <v>170</v>
      </c>
      <c r="F925" s="13" t="s">
        <v>20</v>
      </c>
      <c r="G925" s="13">
        <v>23475305</v>
      </c>
      <c r="H925" s="13" t="s">
        <v>714</v>
      </c>
      <c r="I925" s="13">
        <v>0.33333333333333331</v>
      </c>
      <c r="J925" s="13">
        <v>0.625</v>
      </c>
    </row>
    <row r="926" spans="1:10" x14ac:dyDescent="0.25">
      <c r="A926" s="37">
        <v>63990</v>
      </c>
      <c r="B926" s="37" t="s">
        <v>3116</v>
      </c>
      <c r="C926" s="37" t="s">
        <v>3117</v>
      </c>
      <c r="D926" s="37"/>
      <c r="E926" s="13">
        <v>3215</v>
      </c>
      <c r="F926" s="13" t="s">
        <v>159</v>
      </c>
      <c r="G926" s="13">
        <v>33421880</v>
      </c>
      <c r="H926" s="13" t="s">
        <v>714</v>
      </c>
      <c r="I926" s="13">
        <v>0.33333333333333331</v>
      </c>
      <c r="J926" s="13">
        <v>0.625</v>
      </c>
    </row>
    <row r="927" spans="1:10" x14ac:dyDescent="0.25">
      <c r="A927" s="37">
        <v>64055</v>
      </c>
      <c r="B927" s="37" t="s">
        <v>3118</v>
      </c>
      <c r="C927" s="37" t="s">
        <v>3119</v>
      </c>
      <c r="D927" s="37" t="s">
        <v>3120</v>
      </c>
      <c r="E927" s="13">
        <v>2150</v>
      </c>
      <c r="F927" s="13" t="s">
        <v>1516</v>
      </c>
      <c r="G927" s="13">
        <v>67495350</v>
      </c>
      <c r="H927" s="13" t="s">
        <v>723</v>
      </c>
      <c r="I927" s="13">
        <v>0.375</v>
      </c>
      <c r="J927" s="13">
        <v>0.70833333333333337</v>
      </c>
    </row>
    <row r="928" spans="1:10" x14ac:dyDescent="0.25">
      <c r="A928" s="37">
        <v>64279</v>
      </c>
      <c r="B928" s="37" t="s">
        <v>3121</v>
      </c>
      <c r="C928" s="37" t="s">
        <v>2394</v>
      </c>
      <c r="D928" s="37"/>
      <c r="E928" s="13">
        <v>3275</v>
      </c>
      <c r="F928" s="13" t="s">
        <v>2395</v>
      </c>
      <c r="G928" s="13">
        <v>33155300</v>
      </c>
      <c r="H928" s="13" t="s">
        <v>714</v>
      </c>
      <c r="I928" s="13">
        <v>0.33333333333333331</v>
      </c>
      <c r="J928" s="13">
        <v>0.625</v>
      </c>
    </row>
    <row r="929" spans="1:10" x14ac:dyDescent="0.25">
      <c r="A929" s="37">
        <v>64477</v>
      </c>
      <c r="B929" s="37" t="s">
        <v>315</v>
      </c>
      <c r="C929" s="37" t="s">
        <v>780</v>
      </c>
      <c r="D929" s="37" t="s">
        <v>781</v>
      </c>
      <c r="E929" s="13">
        <v>1592</v>
      </c>
      <c r="F929" s="13" t="s">
        <v>314</v>
      </c>
      <c r="G929" s="13" t="s">
        <v>782</v>
      </c>
      <c r="H929" s="13" t="s">
        <v>714</v>
      </c>
      <c r="I929" s="13">
        <v>0.33333333333333331</v>
      </c>
      <c r="J929" s="13">
        <v>0.625</v>
      </c>
    </row>
    <row r="930" spans="1:10" x14ac:dyDescent="0.25">
      <c r="A930" s="37">
        <v>64519</v>
      </c>
      <c r="B930" s="37" t="s">
        <v>3122</v>
      </c>
      <c r="C930" s="37" t="s">
        <v>3123</v>
      </c>
      <c r="D930" s="37"/>
      <c r="E930" s="13" t="s">
        <v>964</v>
      </c>
      <c r="F930" s="13" t="s">
        <v>539</v>
      </c>
      <c r="G930" s="13"/>
      <c r="H930" s="13" t="s">
        <v>714</v>
      </c>
      <c r="I930" s="13">
        <v>0.33333333333333331</v>
      </c>
      <c r="J930" s="13">
        <v>0.625</v>
      </c>
    </row>
    <row r="931" spans="1:10" x14ac:dyDescent="0.25">
      <c r="A931" s="37">
        <v>64584</v>
      </c>
      <c r="B931" s="37" t="s">
        <v>3124</v>
      </c>
      <c r="C931" s="37" t="s">
        <v>3125</v>
      </c>
      <c r="D931" s="37" t="s">
        <v>3126</v>
      </c>
      <c r="E931" s="13" t="s">
        <v>3127</v>
      </c>
      <c r="F931" s="13" t="s">
        <v>233</v>
      </c>
      <c r="G931" s="13"/>
      <c r="H931" s="13" t="s">
        <v>723</v>
      </c>
      <c r="I931" s="13">
        <v>0.375</v>
      </c>
      <c r="J931" s="13">
        <v>0.70833333333333337</v>
      </c>
    </row>
    <row r="932" spans="1:10" x14ac:dyDescent="0.25">
      <c r="A932" s="37">
        <v>64618</v>
      </c>
      <c r="B932" s="37" t="s">
        <v>3128</v>
      </c>
      <c r="C932" s="37" t="s">
        <v>3129</v>
      </c>
      <c r="D932" s="37"/>
      <c r="E932" s="13" t="s">
        <v>3130</v>
      </c>
      <c r="F932" s="13" t="s">
        <v>147</v>
      </c>
      <c r="G932" s="13"/>
      <c r="H932" s="13" t="s">
        <v>714</v>
      </c>
      <c r="I932" s="13">
        <v>0.33333333333333331</v>
      </c>
      <c r="J932" s="13">
        <v>0.625</v>
      </c>
    </row>
    <row r="933" spans="1:10" x14ac:dyDescent="0.25">
      <c r="A933" s="37">
        <v>64634</v>
      </c>
      <c r="B933" s="37" t="s">
        <v>3131</v>
      </c>
      <c r="C933" s="37" t="s">
        <v>1174</v>
      </c>
      <c r="D933" s="37"/>
      <c r="E933" s="13" t="s">
        <v>1650</v>
      </c>
      <c r="F933" s="13" t="s">
        <v>299</v>
      </c>
      <c r="G933" s="13"/>
      <c r="H933" s="13" t="s">
        <v>714</v>
      </c>
      <c r="I933" s="13">
        <v>0.33333333333333331</v>
      </c>
      <c r="J933" s="13">
        <v>0.625</v>
      </c>
    </row>
    <row r="934" spans="1:10" x14ac:dyDescent="0.25">
      <c r="A934" s="37">
        <v>64642</v>
      </c>
      <c r="B934" s="37" t="s">
        <v>3132</v>
      </c>
      <c r="C934" s="37" t="s">
        <v>3133</v>
      </c>
      <c r="D934" s="37"/>
      <c r="E934" s="13" t="s">
        <v>3134</v>
      </c>
      <c r="F934" s="13" t="s">
        <v>3135</v>
      </c>
      <c r="G934" s="13"/>
      <c r="H934" s="13" t="s">
        <v>714</v>
      </c>
      <c r="I934" s="13">
        <v>0.33333333333333331</v>
      </c>
      <c r="J934" s="13">
        <v>0.625</v>
      </c>
    </row>
    <row r="935" spans="1:10" x14ac:dyDescent="0.25">
      <c r="A935" s="37">
        <v>64725</v>
      </c>
      <c r="B935" s="37" t="s">
        <v>3136</v>
      </c>
      <c r="C935" s="37" t="s">
        <v>3137</v>
      </c>
      <c r="D935" s="37"/>
      <c r="E935" s="13">
        <v>1410</v>
      </c>
      <c r="F935" s="13" t="s">
        <v>488</v>
      </c>
      <c r="G935" s="13">
        <v>66800646</v>
      </c>
      <c r="H935" s="13" t="s">
        <v>714</v>
      </c>
      <c r="I935" s="13">
        <v>0.33333333333333331</v>
      </c>
      <c r="J935" s="13">
        <v>0.625</v>
      </c>
    </row>
    <row r="936" spans="1:10" x14ac:dyDescent="0.25">
      <c r="A936" s="37">
        <v>64964</v>
      </c>
      <c r="B936" s="37" t="s">
        <v>3138</v>
      </c>
      <c r="C936" s="37" t="s">
        <v>3139</v>
      </c>
      <c r="D936" s="37" t="s">
        <v>3140</v>
      </c>
      <c r="E936" s="13" t="s">
        <v>3141</v>
      </c>
      <c r="F936" s="13" t="s">
        <v>2343</v>
      </c>
      <c r="G936" s="13"/>
      <c r="H936" s="13" t="s">
        <v>723</v>
      </c>
      <c r="I936" s="13">
        <v>0.375</v>
      </c>
      <c r="J936" s="13">
        <v>0.70833333333333337</v>
      </c>
    </row>
    <row r="937" spans="1:10" x14ac:dyDescent="0.25">
      <c r="A937" s="37">
        <v>65052</v>
      </c>
      <c r="B937" s="37" t="s">
        <v>3142</v>
      </c>
      <c r="C937" s="37" t="s">
        <v>3143</v>
      </c>
      <c r="D937" s="37"/>
      <c r="E937" s="13">
        <v>3403</v>
      </c>
      <c r="F937" s="13" t="s">
        <v>51</v>
      </c>
      <c r="G937" s="13">
        <v>32858585</v>
      </c>
      <c r="H937" s="13" t="s">
        <v>714</v>
      </c>
      <c r="I937" s="13">
        <v>0.33333333333333331</v>
      </c>
      <c r="J937" s="13">
        <v>0.625</v>
      </c>
    </row>
    <row r="938" spans="1:10" x14ac:dyDescent="0.25">
      <c r="A938" s="37">
        <v>65078</v>
      </c>
      <c r="B938" s="37" t="s">
        <v>3144</v>
      </c>
      <c r="C938" s="37" t="s">
        <v>3145</v>
      </c>
      <c r="D938" s="37" t="s">
        <v>3146</v>
      </c>
      <c r="E938" s="13" t="s">
        <v>2357</v>
      </c>
      <c r="F938" s="13" t="s">
        <v>2358</v>
      </c>
      <c r="G938" s="13"/>
      <c r="H938" s="13" t="s">
        <v>714</v>
      </c>
      <c r="I938" s="13">
        <v>0.33333333333333331</v>
      </c>
      <c r="J938" s="13">
        <v>0.625</v>
      </c>
    </row>
    <row r="939" spans="1:10" x14ac:dyDescent="0.25">
      <c r="A939" s="37">
        <v>65227</v>
      </c>
      <c r="B939" s="37" t="s">
        <v>3147</v>
      </c>
      <c r="C939" s="37" t="s">
        <v>3148</v>
      </c>
      <c r="D939" s="37"/>
      <c r="E939" s="13" t="s">
        <v>3149</v>
      </c>
      <c r="F939" s="13" t="s">
        <v>233</v>
      </c>
      <c r="G939" s="13"/>
      <c r="H939" s="13" t="s">
        <v>714</v>
      </c>
      <c r="I939" s="13">
        <v>0.33333333333333331</v>
      </c>
      <c r="J939" s="13">
        <v>0.625</v>
      </c>
    </row>
    <row r="940" spans="1:10" x14ac:dyDescent="0.25">
      <c r="A940" s="37">
        <v>65268</v>
      </c>
      <c r="B940" s="37" t="s">
        <v>3150</v>
      </c>
      <c r="C940" s="37" t="s">
        <v>1270</v>
      </c>
      <c r="D940" s="37"/>
      <c r="E940" s="13" t="s">
        <v>1271</v>
      </c>
      <c r="F940" s="13" t="s">
        <v>496</v>
      </c>
      <c r="G940" s="13"/>
      <c r="H940" s="13" t="s">
        <v>723</v>
      </c>
      <c r="I940" s="13">
        <v>0.375</v>
      </c>
      <c r="J940" s="13">
        <v>0.70833333333333337</v>
      </c>
    </row>
    <row r="941" spans="1:10" x14ac:dyDescent="0.25">
      <c r="A941" s="37">
        <v>65276</v>
      </c>
      <c r="B941" s="37" t="s">
        <v>3151</v>
      </c>
      <c r="C941" s="37" t="s">
        <v>3152</v>
      </c>
      <c r="D941" s="37"/>
      <c r="E941" s="13" t="s">
        <v>3153</v>
      </c>
      <c r="F941" s="13" t="s">
        <v>1435</v>
      </c>
      <c r="G941" s="13"/>
      <c r="H941" s="13" t="s">
        <v>714</v>
      </c>
      <c r="I941" s="13">
        <v>0.33333333333333331</v>
      </c>
      <c r="J941" s="13">
        <v>0.625</v>
      </c>
    </row>
    <row r="942" spans="1:10" x14ac:dyDescent="0.25">
      <c r="A942" s="37">
        <v>65540</v>
      </c>
      <c r="B942" s="37" t="s">
        <v>3154</v>
      </c>
      <c r="C942" s="37" t="s">
        <v>3155</v>
      </c>
      <c r="D942" s="37"/>
      <c r="E942" s="13">
        <v>3050</v>
      </c>
      <c r="F942" s="13" t="s">
        <v>527</v>
      </c>
      <c r="G942" s="13">
        <v>32272300</v>
      </c>
      <c r="H942" s="13" t="s">
        <v>714</v>
      </c>
      <c r="I942" s="13">
        <v>0.33333333333333331</v>
      </c>
      <c r="J942" s="13">
        <v>0.625</v>
      </c>
    </row>
    <row r="943" spans="1:10" x14ac:dyDescent="0.25">
      <c r="A943" s="37">
        <v>65722</v>
      </c>
      <c r="B943" s="37" t="s">
        <v>3156</v>
      </c>
      <c r="C943" s="37" t="s">
        <v>3157</v>
      </c>
      <c r="D943" s="37" t="s">
        <v>3158</v>
      </c>
      <c r="E943" s="13">
        <v>576</v>
      </c>
      <c r="F943" s="13" t="s">
        <v>20</v>
      </c>
      <c r="G943" s="13">
        <v>23037420</v>
      </c>
      <c r="H943" s="13" t="s">
        <v>714</v>
      </c>
      <c r="I943" s="13">
        <v>0.33333333333333331</v>
      </c>
      <c r="J943" s="13">
        <v>0.625</v>
      </c>
    </row>
    <row r="944" spans="1:10" x14ac:dyDescent="0.25">
      <c r="A944" s="37">
        <v>65789</v>
      </c>
      <c r="B944" s="37" t="s">
        <v>3159</v>
      </c>
      <c r="C944" s="37" t="s">
        <v>3160</v>
      </c>
      <c r="D944" s="37"/>
      <c r="E944" s="13">
        <v>166</v>
      </c>
      <c r="F944" s="13" t="s">
        <v>20</v>
      </c>
      <c r="G944" s="13">
        <v>22853099</v>
      </c>
      <c r="H944" s="13" t="s">
        <v>714</v>
      </c>
      <c r="I944" s="13">
        <v>0.33333333333333331</v>
      </c>
      <c r="J944" s="13">
        <v>0.625</v>
      </c>
    </row>
    <row r="945" spans="1:10" x14ac:dyDescent="0.25">
      <c r="A945" s="37">
        <v>65797</v>
      </c>
      <c r="B945" s="37" t="s">
        <v>3161</v>
      </c>
      <c r="C945" s="37" t="s">
        <v>3162</v>
      </c>
      <c r="D945" s="37"/>
      <c r="E945" s="13">
        <v>3970</v>
      </c>
      <c r="F945" s="13" t="s">
        <v>373</v>
      </c>
      <c r="G945" s="13">
        <v>35968810</v>
      </c>
      <c r="H945" s="13" t="s">
        <v>714</v>
      </c>
      <c r="I945" s="13">
        <v>0.33333333333333331</v>
      </c>
      <c r="J945" s="13">
        <v>0.625</v>
      </c>
    </row>
    <row r="946" spans="1:10" x14ac:dyDescent="0.25">
      <c r="A946" s="37">
        <v>65839</v>
      </c>
      <c r="B946" s="37" t="s">
        <v>3163</v>
      </c>
      <c r="C946" s="37" t="s">
        <v>3164</v>
      </c>
      <c r="D946" s="37" t="s">
        <v>3165</v>
      </c>
      <c r="E946" s="13" t="s">
        <v>2012</v>
      </c>
      <c r="F946" s="13" t="s">
        <v>228</v>
      </c>
      <c r="G946" s="13"/>
      <c r="H946" s="13" t="s">
        <v>714</v>
      </c>
      <c r="I946" s="13">
        <v>0.33333333333333331</v>
      </c>
      <c r="J946" s="13">
        <v>0.625</v>
      </c>
    </row>
    <row r="947" spans="1:10" x14ac:dyDescent="0.25">
      <c r="A947" s="37">
        <v>65854</v>
      </c>
      <c r="B947" s="37" t="s">
        <v>3166</v>
      </c>
      <c r="C947" s="37" t="s">
        <v>3167</v>
      </c>
      <c r="D947" s="37" t="s">
        <v>3168</v>
      </c>
      <c r="E947" s="13" t="s">
        <v>2071</v>
      </c>
      <c r="F947" s="13" t="s">
        <v>147</v>
      </c>
      <c r="G947" s="13"/>
      <c r="H947" s="13" t="s">
        <v>714</v>
      </c>
      <c r="I947" s="13">
        <v>0.33333333333333331</v>
      </c>
      <c r="J947" s="13">
        <v>0.625</v>
      </c>
    </row>
    <row r="948" spans="1:10" x14ac:dyDescent="0.25">
      <c r="A948" s="37">
        <v>66183</v>
      </c>
      <c r="B948" s="37" t="s">
        <v>3169</v>
      </c>
      <c r="C948" s="37" t="s">
        <v>3170</v>
      </c>
      <c r="D948" s="37"/>
      <c r="E948" s="13">
        <v>1671</v>
      </c>
      <c r="F948" s="13" t="s">
        <v>594</v>
      </c>
      <c r="G948" s="13">
        <v>69354343</v>
      </c>
      <c r="H948" s="13" t="s">
        <v>714</v>
      </c>
      <c r="I948" s="13">
        <v>0.33333333333333331</v>
      </c>
      <c r="J948" s="13">
        <v>0.625</v>
      </c>
    </row>
    <row r="949" spans="1:10" x14ac:dyDescent="0.25">
      <c r="A949" s="37">
        <v>66324</v>
      </c>
      <c r="B949" s="37" t="s">
        <v>3171</v>
      </c>
      <c r="C949" s="37" t="s">
        <v>1590</v>
      </c>
      <c r="D949" s="37"/>
      <c r="E949" s="13">
        <v>4640</v>
      </c>
      <c r="F949" s="13" t="s">
        <v>69</v>
      </c>
      <c r="G949" s="13">
        <v>38055555</v>
      </c>
      <c r="H949" s="13" t="s">
        <v>714</v>
      </c>
      <c r="I949" s="13">
        <v>0.33333333333333331</v>
      </c>
      <c r="J949" s="13">
        <v>0.625</v>
      </c>
    </row>
    <row r="950" spans="1:10" x14ac:dyDescent="0.25">
      <c r="A950" s="37">
        <v>66332</v>
      </c>
      <c r="B950" s="37" t="s">
        <v>3172</v>
      </c>
      <c r="C950" s="37" t="s">
        <v>3173</v>
      </c>
      <c r="D950" s="37"/>
      <c r="E950" s="13" t="s">
        <v>1794</v>
      </c>
      <c r="F950" s="13" t="s">
        <v>228</v>
      </c>
      <c r="G950" s="13"/>
      <c r="H950" s="13" t="s">
        <v>714</v>
      </c>
      <c r="I950" s="13">
        <v>0.33333333333333331</v>
      </c>
      <c r="J950" s="13">
        <v>0.625</v>
      </c>
    </row>
    <row r="951" spans="1:10" x14ac:dyDescent="0.25">
      <c r="A951" s="37">
        <v>66530</v>
      </c>
      <c r="B951" s="37" t="s">
        <v>3174</v>
      </c>
      <c r="C951" s="37" t="s">
        <v>3175</v>
      </c>
      <c r="D951" s="37"/>
      <c r="E951" s="13" t="s">
        <v>3176</v>
      </c>
      <c r="F951" s="13" t="s">
        <v>3177</v>
      </c>
      <c r="G951" s="13"/>
      <c r="H951" s="13" t="s">
        <v>714</v>
      </c>
      <c r="I951" s="13">
        <v>0.33333333333333331</v>
      </c>
      <c r="J951" s="13">
        <v>0.625</v>
      </c>
    </row>
    <row r="952" spans="1:10" x14ac:dyDescent="0.25">
      <c r="A952" s="37">
        <v>66746</v>
      </c>
      <c r="B952" s="37" t="s">
        <v>3178</v>
      </c>
      <c r="C952" s="37" t="s">
        <v>1159</v>
      </c>
      <c r="D952" s="37"/>
      <c r="E952" s="13" t="s">
        <v>3179</v>
      </c>
      <c r="F952" s="13" t="s">
        <v>352</v>
      </c>
      <c r="G952" s="13"/>
      <c r="H952" s="13" t="s">
        <v>714</v>
      </c>
      <c r="I952" s="13">
        <v>0.33333333333333331</v>
      </c>
      <c r="J952" s="13">
        <v>0.625</v>
      </c>
    </row>
    <row r="953" spans="1:10" x14ac:dyDescent="0.25">
      <c r="A953" s="37">
        <v>66811</v>
      </c>
      <c r="B953" s="37" t="s">
        <v>3180</v>
      </c>
      <c r="C953" s="37" t="s">
        <v>3181</v>
      </c>
      <c r="D953" s="37"/>
      <c r="E953" s="13" t="s">
        <v>1192</v>
      </c>
      <c r="F953" s="13" t="s">
        <v>1193</v>
      </c>
      <c r="G953" s="13"/>
      <c r="H953" s="13" t="s">
        <v>723</v>
      </c>
      <c r="I953" s="13">
        <v>0.375</v>
      </c>
      <c r="J953" s="13">
        <v>0.70833333333333337</v>
      </c>
    </row>
    <row r="954" spans="1:10" x14ac:dyDescent="0.25">
      <c r="A954" s="37">
        <v>67116</v>
      </c>
      <c r="B954" s="37" t="s">
        <v>3182</v>
      </c>
      <c r="C954" s="37" t="s">
        <v>3183</v>
      </c>
      <c r="D954" s="37"/>
      <c r="E954" s="13">
        <v>1162</v>
      </c>
      <c r="F954" s="13" t="s">
        <v>20</v>
      </c>
      <c r="G954" s="13">
        <v>23134050</v>
      </c>
      <c r="H954" s="13" t="s">
        <v>714</v>
      </c>
      <c r="I954" s="13">
        <v>0.33333333333333331</v>
      </c>
      <c r="J954" s="13">
        <v>0.625</v>
      </c>
    </row>
    <row r="955" spans="1:10" x14ac:dyDescent="0.25">
      <c r="A955" s="37">
        <v>67157</v>
      </c>
      <c r="B955" s="37" t="s">
        <v>3184</v>
      </c>
      <c r="C955" s="37" t="s">
        <v>3185</v>
      </c>
      <c r="D955" s="37"/>
      <c r="E955" s="13">
        <v>1368</v>
      </c>
      <c r="F955" s="13" t="s">
        <v>3186</v>
      </c>
      <c r="G955" s="13">
        <v>67831990</v>
      </c>
      <c r="H955" s="13" t="s">
        <v>714</v>
      </c>
      <c r="I955" s="13">
        <v>0.33333333333333331</v>
      </c>
      <c r="J955" s="13">
        <v>0.625</v>
      </c>
    </row>
    <row r="956" spans="1:10" x14ac:dyDescent="0.25">
      <c r="A956" s="37">
        <v>67249</v>
      </c>
      <c r="B956" s="37" t="s">
        <v>3187</v>
      </c>
      <c r="C956" s="37" t="s">
        <v>3188</v>
      </c>
      <c r="D956" s="37"/>
      <c r="E956" s="13">
        <v>653</v>
      </c>
      <c r="F956" s="13" t="s">
        <v>20</v>
      </c>
      <c r="G956" s="13">
        <v>22193523</v>
      </c>
      <c r="H956" s="13" t="s">
        <v>714</v>
      </c>
      <c r="I956" s="13">
        <v>0.33333333333333331</v>
      </c>
      <c r="J956" s="13">
        <v>0.625</v>
      </c>
    </row>
    <row r="957" spans="1:10" x14ac:dyDescent="0.25">
      <c r="A957" s="37">
        <v>67587</v>
      </c>
      <c r="B957" s="37" t="s">
        <v>3189</v>
      </c>
      <c r="C957" s="37" t="s">
        <v>1552</v>
      </c>
      <c r="D957" s="37"/>
      <c r="E957" s="13">
        <v>1450</v>
      </c>
      <c r="F957" s="13" t="s">
        <v>460</v>
      </c>
      <c r="G957" s="13">
        <v>66965780</v>
      </c>
      <c r="H957" s="13" t="s">
        <v>723</v>
      </c>
      <c r="I957" s="13">
        <v>0.375</v>
      </c>
      <c r="J957" s="13">
        <v>0.70833333333333337</v>
      </c>
    </row>
    <row r="958" spans="1:10" x14ac:dyDescent="0.25">
      <c r="A958" s="37">
        <v>67595</v>
      </c>
      <c r="B958" s="37" t="s">
        <v>3190</v>
      </c>
      <c r="C958" s="37" t="s">
        <v>3191</v>
      </c>
      <c r="D958" s="37"/>
      <c r="E958" s="13">
        <v>671</v>
      </c>
      <c r="F958" s="13" t="s">
        <v>20</v>
      </c>
      <c r="G958" s="13">
        <v>22761880</v>
      </c>
      <c r="H958" s="13" t="s">
        <v>723</v>
      </c>
      <c r="I958" s="13">
        <v>0.375</v>
      </c>
      <c r="J958" s="13">
        <v>0.70833333333333337</v>
      </c>
    </row>
    <row r="959" spans="1:10" x14ac:dyDescent="0.25">
      <c r="A959" s="37">
        <v>67637</v>
      </c>
      <c r="B959" s="37" t="s">
        <v>3192</v>
      </c>
      <c r="C959" s="37" t="s">
        <v>3193</v>
      </c>
      <c r="D959" s="37"/>
      <c r="E959" s="13">
        <v>1177</v>
      </c>
      <c r="F959" s="13" t="s">
        <v>20</v>
      </c>
      <c r="G959" s="13">
        <v>23384280</v>
      </c>
      <c r="H959" s="13" t="s">
        <v>723</v>
      </c>
      <c r="I959" s="13">
        <v>0.375</v>
      </c>
      <c r="J959" s="13">
        <v>0.70833333333333337</v>
      </c>
    </row>
    <row r="960" spans="1:10" x14ac:dyDescent="0.25">
      <c r="A960" s="37">
        <v>67751</v>
      </c>
      <c r="B960" s="37" t="s">
        <v>3194</v>
      </c>
      <c r="C960" s="37" t="s">
        <v>3195</v>
      </c>
      <c r="D960" s="37" t="s">
        <v>3196</v>
      </c>
      <c r="E960" s="13">
        <v>2000</v>
      </c>
      <c r="F960" s="13" t="s">
        <v>161</v>
      </c>
      <c r="G960" s="13">
        <v>63811929</v>
      </c>
      <c r="H960" s="13" t="s">
        <v>723</v>
      </c>
      <c r="I960" s="13">
        <v>0.375</v>
      </c>
      <c r="J960" s="13">
        <v>0.70833333333333337</v>
      </c>
    </row>
    <row r="961" spans="1:10" x14ac:dyDescent="0.25">
      <c r="A961" s="37">
        <v>67785</v>
      </c>
      <c r="B961" s="37" t="s">
        <v>3197</v>
      </c>
      <c r="C961" s="37" t="s">
        <v>3198</v>
      </c>
      <c r="D961" s="37"/>
      <c r="E961" s="13">
        <v>4842</v>
      </c>
      <c r="F961" s="13" t="s">
        <v>210</v>
      </c>
      <c r="G961" s="13"/>
      <c r="H961" s="13" t="s">
        <v>3199</v>
      </c>
      <c r="I961" s="13">
        <v>0.33333333333333331</v>
      </c>
      <c r="J961" s="13">
        <v>0.66666666666666663</v>
      </c>
    </row>
    <row r="962" spans="1:10" x14ac:dyDescent="0.25">
      <c r="A962" s="37">
        <v>67926</v>
      </c>
      <c r="B962" s="37" t="s">
        <v>3200</v>
      </c>
      <c r="C962" s="37" t="s">
        <v>3201</v>
      </c>
      <c r="D962" s="37"/>
      <c r="E962" s="13">
        <v>2211</v>
      </c>
      <c r="F962" s="13" t="s">
        <v>452</v>
      </c>
      <c r="G962" s="13">
        <v>62888500</v>
      </c>
      <c r="H962" s="13" t="s">
        <v>714</v>
      </c>
      <c r="I962" s="13">
        <v>0.33333333333333331</v>
      </c>
      <c r="J962" s="13">
        <v>0.625</v>
      </c>
    </row>
    <row r="963" spans="1:10" x14ac:dyDescent="0.25">
      <c r="A963" s="37">
        <v>67934</v>
      </c>
      <c r="B963" s="37" t="s">
        <v>3202</v>
      </c>
      <c r="C963" s="37" t="s">
        <v>3203</v>
      </c>
      <c r="D963" s="37"/>
      <c r="E963" s="13">
        <v>2317</v>
      </c>
      <c r="F963" s="13" t="s">
        <v>165</v>
      </c>
      <c r="G963" s="13">
        <v>62563100</v>
      </c>
      <c r="H963" s="13" t="s">
        <v>714</v>
      </c>
      <c r="I963" s="13">
        <v>0.33333333333333331</v>
      </c>
      <c r="J963" s="13">
        <v>0.625</v>
      </c>
    </row>
    <row r="964" spans="1:10" x14ac:dyDescent="0.25">
      <c r="A964" s="37">
        <v>68080</v>
      </c>
      <c r="B964" s="37" t="s">
        <v>861</v>
      </c>
      <c r="C964" s="37" t="s">
        <v>862</v>
      </c>
      <c r="D964" s="37"/>
      <c r="E964" s="13">
        <v>2740</v>
      </c>
      <c r="F964" s="13" t="s">
        <v>130</v>
      </c>
      <c r="G964" s="13">
        <v>61324600</v>
      </c>
      <c r="H964" s="13" t="s">
        <v>714</v>
      </c>
      <c r="I964" s="13">
        <v>0.33333333333333331</v>
      </c>
      <c r="J964" s="13">
        <v>0.625</v>
      </c>
    </row>
    <row r="965" spans="1:10" x14ac:dyDescent="0.25">
      <c r="A965" s="37">
        <v>68221</v>
      </c>
      <c r="B965" s="37" t="s">
        <v>3204</v>
      </c>
      <c r="C965" s="37" t="s">
        <v>3205</v>
      </c>
      <c r="D965" s="37"/>
      <c r="E965" s="13">
        <v>157</v>
      </c>
      <c r="F965" s="13" t="s">
        <v>20</v>
      </c>
      <c r="G965" s="13" t="s">
        <v>3206</v>
      </c>
      <c r="H965" s="13" t="s">
        <v>714</v>
      </c>
      <c r="I965" s="13">
        <v>0.33333333333333331</v>
      </c>
      <c r="J965" s="13">
        <v>0.625</v>
      </c>
    </row>
    <row r="966" spans="1:10" x14ac:dyDescent="0.25">
      <c r="A966" s="37">
        <v>68312</v>
      </c>
      <c r="B966" s="37" t="s">
        <v>3207</v>
      </c>
      <c r="C966" s="37" t="s">
        <v>3208</v>
      </c>
      <c r="D966" s="37"/>
      <c r="E966" s="13">
        <v>3188</v>
      </c>
      <c r="F966" s="13" t="s">
        <v>149</v>
      </c>
      <c r="G966" s="13">
        <v>33031650</v>
      </c>
      <c r="H966" s="13" t="s">
        <v>714</v>
      </c>
      <c r="I966" s="13">
        <v>0.33333333333333331</v>
      </c>
      <c r="J966" s="13">
        <v>0.625</v>
      </c>
    </row>
    <row r="967" spans="1:10" x14ac:dyDescent="0.25">
      <c r="A967" s="37">
        <v>68320</v>
      </c>
      <c r="B967" s="37" t="s">
        <v>3209</v>
      </c>
      <c r="C967" s="37" t="s">
        <v>3210</v>
      </c>
      <c r="D967" s="37" t="s">
        <v>3211</v>
      </c>
      <c r="E967" s="13" t="s">
        <v>3212</v>
      </c>
      <c r="F967" s="13" t="s">
        <v>2329</v>
      </c>
      <c r="G967" s="13"/>
      <c r="H967" s="13" t="s">
        <v>714</v>
      </c>
      <c r="I967" s="13">
        <v>0.33333333333333331</v>
      </c>
      <c r="J967" s="13">
        <v>0.625</v>
      </c>
    </row>
    <row r="968" spans="1:10" x14ac:dyDescent="0.25">
      <c r="A968" s="37">
        <v>68403</v>
      </c>
      <c r="B968" s="37" t="s">
        <v>3213</v>
      </c>
      <c r="C968" s="37" t="s">
        <v>3214</v>
      </c>
      <c r="D968" s="37"/>
      <c r="E968" s="13">
        <v>1912</v>
      </c>
      <c r="F968" s="13" t="s">
        <v>124</v>
      </c>
      <c r="G968" s="13">
        <v>64923500</v>
      </c>
      <c r="H968" s="13" t="s">
        <v>714</v>
      </c>
      <c r="I968" s="13">
        <v>0.33333333333333331</v>
      </c>
      <c r="J968" s="13">
        <v>0.625</v>
      </c>
    </row>
    <row r="969" spans="1:10" x14ac:dyDescent="0.25">
      <c r="A969" s="37">
        <v>68494</v>
      </c>
      <c r="B969" s="37" t="s">
        <v>944</v>
      </c>
      <c r="C969" s="37" t="s">
        <v>945</v>
      </c>
      <c r="D969" s="37"/>
      <c r="E969" s="13">
        <v>3830</v>
      </c>
      <c r="F969" s="13" t="s">
        <v>363</v>
      </c>
      <c r="G969" s="13">
        <v>35008600</v>
      </c>
      <c r="H969" s="13" t="s">
        <v>714</v>
      </c>
      <c r="I969" s="13">
        <v>0.33333333333333331</v>
      </c>
      <c r="J969" s="13">
        <v>0.625</v>
      </c>
    </row>
    <row r="970" spans="1:10" x14ac:dyDescent="0.25">
      <c r="A970" s="37">
        <v>68569</v>
      </c>
      <c r="B970" s="37" t="s">
        <v>3215</v>
      </c>
      <c r="C970" s="37" t="s">
        <v>3216</v>
      </c>
      <c r="D970" s="37" t="s">
        <v>3217</v>
      </c>
      <c r="E970" s="13">
        <v>1523</v>
      </c>
      <c r="F970" s="13" t="s">
        <v>128</v>
      </c>
      <c r="G970" s="13">
        <v>69253106</v>
      </c>
      <c r="H970" s="13" t="s">
        <v>714</v>
      </c>
      <c r="I970" s="13">
        <v>0.33333333333333331</v>
      </c>
      <c r="J970" s="13">
        <v>0.625</v>
      </c>
    </row>
    <row r="971" spans="1:10" x14ac:dyDescent="0.25">
      <c r="A971" s="37">
        <v>68619</v>
      </c>
      <c r="B971" s="37" t="s">
        <v>3218</v>
      </c>
      <c r="C971" s="37" t="s">
        <v>738</v>
      </c>
      <c r="D971" s="37"/>
      <c r="E971" s="13">
        <v>596</v>
      </c>
      <c r="F971" s="13" t="s">
        <v>20</v>
      </c>
      <c r="G971" s="13">
        <v>22804180</v>
      </c>
      <c r="H971" s="13" t="s">
        <v>714</v>
      </c>
      <c r="I971" s="13">
        <v>0.33333333333333331</v>
      </c>
      <c r="J971" s="13">
        <v>0.625</v>
      </c>
    </row>
    <row r="972" spans="1:10" x14ac:dyDescent="0.25">
      <c r="A972" s="37">
        <v>68635</v>
      </c>
      <c r="B972" s="37" t="s">
        <v>3219</v>
      </c>
      <c r="C972" s="37" t="s">
        <v>3220</v>
      </c>
      <c r="D972" s="37"/>
      <c r="E972" s="13">
        <v>2006</v>
      </c>
      <c r="F972" s="13" t="s">
        <v>3221</v>
      </c>
      <c r="G972" s="13">
        <v>64802870</v>
      </c>
      <c r="H972" s="13" t="s">
        <v>714</v>
      </c>
      <c r="I972" s="13">
        <v>0.33333333333333331</v>
      </c>
      <c r="J972" s="13">
        <v>0.625</v>
      </c>
    </row>
    <row r="973" spans="1:10" x14ac:dyDescent="0.25">
      <c r="A973" s="37">
        <v>68791</v>
      </c>
      <c r="B973" s="37" t="s">
        <v>3222</v>
      </c>
      <c r="C973" s="37" t="s">
        <v>3223</v>
      </c>
      <c r="D973" s="37"/>
      <c r="E973" s="13" t="s">
        <v>1413</v>
      </c>
      <c r="F973" s="13" t="s">
        <v>619</v>
      </c>
      <c r="G973" s="13"/>
      <c r="H973" s="13" t="s">
        <v>714</v>
      </c>
      <c r="I973" s="13">
        <v>0.33333333333333331</v>
      </c>
      <c r="J973" s="13">
        <v>0.625</v>
      </c>
    </row>
    <row r="974" spans="1:10" x14ac:dyDescent="0.25">
      <c r="A974" s="37">
        <v>68841</v>
      </c>
      <c r="B974" s="37" t="s">
        <v>3224</v>
      </c>
      <c r="C974" s="37" t="s">
        <v>3225</v>
      </c>
      <c r="D974" s="37"/>
      <c r="E974" s="13">
        <v>689</v>
      </c>
      <c r="F974" s="13" t="s">
        <v>20</v>
      </c>
      <c r="G974" s="13">
        <v>22757100</v>
      </c>
      <c r="H974" s="13" t="s">
        <v>714</v>
      </c>
      <c r="I974" s="13">
        <v>0.33333333333333331</v>
      </c>
      <c r="J974" s="13">
        <v>0.625</v>
      </c>
    </row>
    <row r="975" spans="1:10" x14ac:dyDescent="0.25">
      <c r="A975" s="37">
        <v>68890</v>
      </c>
      <c r="B975" s="37" t="s">
        <v>3226</v>
      </c>
      <c r="C975" s="37" t="s">
        <v>3227</v>
      </c>
      <c r="D975" s="37" t="s">
        <v>3228</v>
      </c>
      <c r="E975" s="13">
        <v>2013</v>
      </c>
      <c r="F975" s="13" t="s">
        <v>2439</v>
      </c>
      <c r="G975" s="13">
        <v>63840345</v>
      </c>
      <c r="H975" s="13" t="s">
        <v>723</v>
      </c>
      <c r="I975" s="13">
        <v>0.375</v>
      </c>
      <c r="J975" s="13">
        <v>0.70833333333333337</v>
      </c>
    </row>
    <row r="976" spans="1:10" x14ac:dyDescent="0.25">
      <c r="A976" s="37">
        <v>69252</v>
      </c>
      <c r="B976" s="37" t="s">
        <v>3229</v>
      </c>
      <c r="C976" s="37" t="s">
        <v>3230</v>
      </c>
      <c r="D976" s="37"/>
      <c r="E976" s="13">
        <v>2848</v>
      </c>
      <c r="F976" s="13" t="s">
        <v>3231</v>
      </c>
      <c r="G976" s="13">
        <v>61165180</v>
      </c>
      <c r="H976" s="13" t="s">
        <v>714</v>
      </c>
      <c r="I976" s="13">
        <v>0.33333333333333331</v>
      </c>
      <c r="J976" s="13">
        <v>0.625</v>
      </c>
    </row>
    <row r="977" spans="1:10" x14ac:dyDescent="0.25">
      <c r="A977" s="37">
        <v>69336</v>
      </c>
      <c r="B977" s="37" t="s">
        <v>230</v>
      </c>
      <c r="C977" s="37" t="s">
        <v>1216</v>
      </c>
      <c r="D977" s="37"/>
      <c r="E977" s="13" t="s">
        <v>1217</v>
      </c>
      <c r="F977" s="13" t="s">
        <v>186</v>
      </c>
      <c r="G977" s="13"/>
      <c r="H977" s="13" t="s">
        <v>723</v>
      </c>
      <c r="I977" s="13">
        <v>0.375</v>
      </c>
      <c r="J977" s="13">
        <v>0.70833333333333337</v>
      </c>
    </row>
    <row r="978" spans="1:10" x14ac:dyDescent="0.25">
      <c r="A978" s="37">
        <v>69419</v>
      </c>
      <c r="B978" s="37" t="s">
        <v>3232</v>
      </c>
      <c r="C978" s="37" t="s">
        <v>3233</v>
      </c>
      <c r="D978" s="37"/>
      <c r="E978" s="13">
        <v>3770</v>
      </c>
      <c r="F978" s="13" t="s">
        <v>153</v>
      </c>
      <c r="G978" s="13">
        <v>35984950</v>
      </c>
      <c r="H978" s="13" t="s">
        <v>714</v>
      </c>
      <c r="I978" s="13">
        <v>0.33333333333333331</v>
      </c>
      <c r="J978" s="13">
        <v>0.625</v>
      </c>
    </row>
    <row r="979" spans="1:10" x14ac:dyDescent="0.25">
      <c r="A979" s="37">
        <v>69450</v>
      </c>
      <c r="B979" s="37" t="s">
        <v>3234</v>
      </c>
      <c r="C979" s="37" t="s">
        <v>2410</v>
      </c>
      <c r="D979" s="37"/>
      <c r="E979" s="13">
        <v>2560</v>
      </c>
      <c r="F979" s="13" t="s">
        <v>354</v>
      </c>
      <c r="G979" s="13">
        <v>62489100</v>
      </c>
      <c r="H979" s="13" t="s">
        <v>714</v>
      </c>
      <c r="I979" s="13">
        <v>0.33333333333333331</v>
      </c>
      <c r="J979" s="13">
        <v>0.625</v>
      </c>
    </row>
    <row r="980" spans="1:10" x14ac:dyDescent="0.25">
      <c r="A980" s="37">
        <v>70003</v>
      </c>
      <c r="B980" s="37" t="s">
        <v>3235</v>
      </c>
      <c r="C980" s="37" t="s">
        <v>3236</v>
      </c>
      <c r="D980" s="37"/>
      <c r="E980" s="13" t="s">
        <v>3237</v>
      </c>
      <c r="F980" s="13" t="s">
        <v>3238</v>
      </c>
      <c r="G980" s="13"/>
      <c r="H980" s="13" t="s">
        <v>714</v>
      </c>
      <c r="I980" s="13">
        <v>0.33333333333333331</v>
      </c>
      <c r="J980" s="13">
        <v>0.625</v>
      </c>
    </row>
    <row r="981" spans="1:10" x14ac:dyDescent="0.25">
      <c r="A981" s="37">
        <v>70060</v>
      </c>
      <c r="B981" s="37" t="s">
        <v>3239</v>
      </c>
      <c r="C981" s="37" t="s">
        <v>3240</v>
      </c>
      <c r="D981" s="37" t="s">
        <v>3241</v>
      </c>
      <c r="E981" s="13">
        <v>963</v>
      </c>
      <c r="F981" s="13" t="s">
        <v>20</v>
      </c>
      <c r="G981" s="13">
        <v>23421951</v>
      </c>
      <c r="H981" s="13" t="s">
        <v>714</v>
      </c>
      <c r="I981" s="13">
        <v>0.33333333333333331</v>
      </c>
      <c r="J981" s="13">
        <v>0.625</v>
      </c>
    </row>
    <row r="982" spans="1:10" x14ac:dyDescent="0.25">
      <c r="A982" s="37">
        <v>70086</v>
      </c>
      <c r="B982" s="37" t="s">
        <v>3242</v>
      </c>
      <c r="C982" s="37" t="s">
        <v>3243</v>
      </c>
      <c r="D982" s="37"/>
      <c r="E982" s="13">
        <v>582</v>
      </c>
      <c r="F982" s="13" t="s">
        <v>20</v>
      </c>
      <c r="G982" s="13">
        <v>24053000</v>
      </c>
      <c r="H982" s="13" t="s">
        <v>714</v>
      </c>
      <c r="I982" s="13">
        <v>0.33333333333333331</v>
      </c>
      <c r="J982" s="13">
        <v>0.625</v>
      </c>
    </row>
    <row r="983" spans="1:10" x14ac:dyDescent="0.25">
      <c r="A983" s="37">
        <v>70219</v>
      </c>
      <c r="B983" s="37" t="s">
        <v>3244</v>
      </c>
      <c r="C983" s="37" t="s">
        <v>3245</v>
      </c>
      <c r="D983" s="37"/>
      <c r="E983" s="13">
        <v>363</v>
      </c>
      <c r="F983" s="13" t="s">
        <v>20</v>
      </c>
      <c r="G983" s="13" t="s">
        <v>3246</v>
      </c>
      <c r="H983" s="13" t="s">
        <v>714</v>
      </c>
      <c r="I983" s="13">
        <v>0.33333333333333331</v>
      </c>
      <c r="J983" s="13">
        <v>0.625</v>
      </c>
    </row>
    <row r="984" spans="1:10" x14ac:dyDescent="0.25">
      <c r="A984" s="37">
        <v>70458</v>
      </c>
      <c r="B984" s="37" t="s">
        <v>3247</v>
      </c>
      <c r="C984" s="37" t="s">
        <v>3248</v>
      </c>
      <c r="D984" s="37"/>
      <c r="E984" s="13" t="s">
        <v>1109</v>
      </c>
      <c r="F984" s="13" t="s">
        <v>1110</v>
      </c>
      <c r="G984" s="13"/>
      <c r="H984" s="13" t="s">
        <v>714</v>
      </c>
      <c r="I984" s="13">
        <v>0.33333333333333331</v>
      </c>
      <c r="J984" s="13">
        <v>0.625</v>
      </c>
    </row>
    <row r="985" spans="1:10" x14ac:dyDescent="0.25">
      <c r="A985" s="37">
        <v>70474</v>
      </c>
      <c r="B985" s="37" t="s">
        <v>3249</v>
      </c>
      <c r="C985" s="37" t="s">
        <v>3250</v>
      </c>
      <c r="D985" s="37"/>
      <c r="E985" s="13" t="s">
        <v>3251</v>
      </c>
      <c r="F985" s="13" t="s">
        <v>233</v>
      </c>
      <c r="G985" s="13"/>
      <c r="H985" s="13" t="s">
        <v>714</v>
      </c>
      <c r="I985" s="13">
        <v>0.33333333333333331</v>
      </c>
      <c r="J985" s="13">
        <v>0.625</v>
      </c>
    </row>
    <row r="986" spans="1:10" x14ac:dyDescent="0.25">
      <c r="A986" s="37">
        <v>70490</v>
      </c>
      <c r="B986" s="37" t="s">
        <v>3252</v>
      </c>
      <c r="C986" s="37" t="s">
        <v>3253</v>
      </c>
      <c r="D986" s="37"/>
      <c r="E986" s="13">
        <v>2230</v>
      </c>
      <c r="F986" s="13" t="s">
        <v>97</v>
      </c>
      <c r="G986" s="13">
        <v>62833765</v>
      </c>
      <c r="H986" s="13" t="s">
        <v>714</v>
      </c>
      <c r="I986" s="13">
        <v>0.33333333333333331</v>
      </c>
      <c r="J986" s="13">
        <v>0.625</v>
      </c>
    </row>
    <row r="987" spans="1:10" x14ac:dyDescent="0.25">
      <c r="A987" s="37">
        <v>70649</v>
      </c>
      <c r="B987" s="37" t="s">
        <v>3254</v>
      </c>
      <c r="C987" s="37" t="s">
        <v>3255</v>
      </c>
      <c r="D987" s="37"/>
      <c r="E987" s="13">
        <v>958</v>
      </c>
      <c r="F987" s="13" t="s">
        <v>20</v>
      </c>
      <c r="G987" s="13">
        <v>22821060</v>
      </c>
      <c r="H987" s="13" t="s">
        <v>714</v>
      </c>
      <c r="I987" s="13">
        <v>0.33333333333333331</v>
      </c>
      <c r="J987" s="13">
        <v>0.625</v>
      </c>
    </row>
    <row r="988" spans="1:10" x14ac:dyDescent="0.25">
      <c r="A988" s="37">
        <v>70797</v>
      </c>
      <c r="B988" s="37" t="s">
        <v>445</v>
      </c>
      <c r="C988" s="37" t="s">
        <v>918</v>
      </c>
      <c r="D988" s="37"/>
      <c r="E988" s="13">
        <v>3560</v>
      </c>
      <c r="F988" s="13" t="s">
        <v>444</v>
      </c>
      <c r="G988" s="13">
        <v>31408900</v>
      </c>
      <c r="H988" s="13" t="s">
        <v>714</v>
      </c>
      <c r="I988" s="13">
        <v>0.33333333333333331</v>
      </c>
      <c r="J988" s="13">
        <v>0.625</v>
      </c>
    </row>
    <row r="989" spans="1:10" x14ac:dyDescent="0.25">
      <c r="A989" s="37">
        <v>70854</v>
      </c>
      <c r="B989" s="37" t="s">
        <v>3256</v>
      </c>
      <c r="C989" s="37" t="s">
        <v>3257</v>
      </c>
      <c r="D989" s="37"/>
      <c r="E989" s="13">
        <v>3179</v>
      </c>
      <c r="F989" s="13" t="s">
        <v>3258</v>
      </c>
      <c r="G989" s="13">
        <v>33030390</v>
      </c>
      <c r="H989" s="13" t="s">
        <v>714</v>
      </c>
      <c r="I989" s="13">
        <v>0.33333333333333331</v>
      </c>
      <c r="J989" s="13">
        <v>0.625</v>
      </c>
    </row>
    <row r="990" spans="1:10" x14ac:dyDescent="0.25">
      <c r="A990" s="37">
        <v>70896</v>
      </c>
      <c r="B990" s="37" t="s">
        <v>3259</v>
      </c>
      <c r="C990" s="37" t="s">
        <v>3260</v>
      </c>
      <c r="D990" s="37"/>
      <c r="E990" s="13">
        <v>3475</v>
      </c>
      <c r="F990" s="13" t="s">
        <v>2009</v>
      </c>
      <c r="G990" s="13">
        <v>32278080</v>
      </c>
      <c r="H990" s="13" t="s">
        <v>714</v>
      </c>
      <c r="I990" s="13">
        <v>0.33333333333333331</v>
      </c>
      <c r="J990" s="13">
        <v>0.625</v>
      </c>
    </row>
    <row r="991" spans="1:10" x14ac:dyDescent="0.25">
      <c r="A991" s="37">
        <v>71191</v>
      </c>
      <c r="B991" s="37" t="s">
        <v>386</v>
      </c>
      <c r="C991" s="37" t="s">
        <v>1142</v>
      </c>
      <c r="D991" s="37"/>
      <c r="E991" s="13" t="s">
        <v>1143</v>
      </c>
      <c r="F991" s="13" t="s">
        <v>385</v>
      </c>
      <c r="G991" s="13"/>
      <c r="H991" s="13" t="s">
        <v>714</v>
      </c>
      <c r="I991" s="13">
        <v>0.33333333333333331</v>
      </c>
      <c r="J991" s="13">
        <v>0.625</v>
      </c>
    </row>
    <row r="992" spans="1:10" x14ac:dyDescent="0.25">
      <c r="A992" s="37">
        <v>71209</v>
      </c>
      <c r="B992" s="37" t="s">
        <v>3261</v>
      </c>
      <c r="C992" s="37" t="s">
        <v>3262</v>
      </c>
      <c r="D992" s="37" t="s">
        <v>3263</v>
      </c>
      <c r="E992" s="13">
        <v>255</v>
      </c>
      <c r="F992" s="13" t="s">
        <v>20</v>
      </c>
      <c r="G992" s="13">
        <v>23281951</v>
      </c>
      <c r="H992" s="13" t="s">
        <v>723</v>
      </c>
      <c r="I992" s="13">
        <v>0.375</v>
      </c>
      <c r="J992" s="13">
        <v>0.70833333333333337</v>
      </c>
    </row>
    <row r="993" spans="1:10" x14ac:dyDescent="0.25">
      <c r="A993" s="37">
        <v>71332</v>
      </c>
      <c r="B993" s="37" t="s">
        <v>3264</v>
      </c>
      <c r="C993" s="37" t="s">
        <v>3265</v>
      </c>
      <c r="D993" s="37"/>
      <c r="E993" s="13">
        <v>3117</v>
      </c>
      <c r="F993" s="13" t="s">
        <v>24</v>
      </c>
      <c r="G993" s="13">
        <v>33316350</v>
      </c>
      <c r="H993" s="13" t="s">
        <v>714</v>
      </c>
      <c r="I993" s="13">
        <v>0.33333333333333331</v>
      </c>
      <c r="J993" s="13">
        <v>0.625</v>
      </c>
    </row>
    <row r="994" spans="1:10" x14ac:dyDescent="0.25">
      <c r="A994" s="37">
        <v>71811</v>
      </c>
      <c r="B994" s="37" t="s">
        <v>3266</v>
      </c>
      <c r="C994" s="37" t="s">
        <v>3267</v>
      </c>
      <c r="D994" s="37"/>
      <c r="E994" s="13" t="s">
        <v>1120</v>
      </c>
      <c r="F994" s="13" t="s">
        <v>43</v>
      </c>
      <c r="G994" s="13"/>
      <c r="H994" s="13" t="s">
        <v>714</v>
      </c>
      <c r="I994" s="13">
        <v>0.33333333333333331</v>
      </c>
      <c r="J994" s="13">
        <v>0.625</v>
      </c>
    </row>
    <row r="995" spans="1:10" x14ac:dyDescent="0.25">
      <c r="A995" s="37">
        <v>71951</v>
      </c>
      <c r="B995" s="37" t="s">
        <v>3268</v>
      </c>
      <c r="C995" s="37" t="s">
        <v>1044</v>
      </c>
      <c r="D995" s="37"/>
      <c r="E995" s="13" t="s">
        <v>1870</v>
      </c>
      <c r="F995" s="13" t="s">
        <v>371</v>
      </c>
      <c r="G995" s="13"/>
      <c r="H995" s="13" t="s">
        <v>714</v>
      </c>
      <c r="I995" s="13">
        <v>0.33333333333333331</v>
      </c>
      <c r="J995" s="13">
        <v>0.625</v>
      </c>
    </row>
    <row r="996" spans="1:10" x14ac:dyDescent="0.25">
      <c r="A996" s="37">
        <v>72132</v>
      </c>
      <c r="B996" s="37" t="s">
        <v>234</v>
      </c>
      <c r="C996" s="37" t="s">
        <v>1291</v>
      </c>
      <c r="D996" s="37" t="s">
        <v>1292</v>
      </c>
      <c r="E996" s="13" t="s">
        <v>1293</v>
      </c>
      <c r="F996" s="13" t="s">
        <v>233</v>
      </c>
      <c r="G996" s="13"/>
      <c r="H996" s="13" t="s">
        <v>714</v>
      </c>
      <c r="I996" s="13">
        <v>0.33333333333333331</v>
      </c>
      <c r="J996" s="13">
        <v>0.625</v>
      </c>
    </row>
    <row r="997" spans="1:10" x14ac:dyDescent="0.25">
      <c r="A997" s="37">
        <v>72306</v>
      </c>
      <c r="B997" s="37" t="s">
        <v>3269</v>
      </c>
      <c r="C997" s="37" t="s">
        <v>3270</v>
      </c>
      <c r="D997" s="37"/>
      <c r="E997" s="13">
        <v>985</v>
      </c>
      <c r="F997" s="13" t="s">
        <v>20</v>
      </c>
      <c r="G997" s="13">
        <v>23344140</v>
      </c>
      <c r="H997" s="13" t="s">
        <v>714</v>
      </c>
      <c r="I997" s="13">
        <v>0.33333333333333331</v>
      </c>
      <c r="J997" s="13">
        <v>0.625</v>
      </c>
    </row>
    <row r="998" spans="1:10" x14ac:dyDescent="0.25">
      <c r="A998" s="37">
        <v>72470</v>
      </c>
      <c r="B998" s="37" t="s">
        <v>3271</v>
      </c>
      <c r="C998" s="37" t="s">
        <v>3272</v>
      </c>
      <c r="D998" s="37"/>
      <c r="E998" s="13" t="s">
        <v>1103</v>
      </c>
      <c r="F998" s="13" t="s">
        <v>436</v>
      </c>
      <c r="G998" s="13"/>
      <c r="H998" s="13" t="s">
        <v>723</v>
      </c>
      <c r="I998" s="13">
        <v>0.375</v>
      </c>
      <c r="J998" s="13">
        <v>0.70833333333333337</v>
      </c>
    </row>
    <row r="999" spans="1:10" x14ac:dyDescent="0.25">
      <c r="A999" s="37">
        <v>72587</v>
      </c>
      <c r="B999" s="37" t="s">
        <v>3273</v>
      </c>
      <c r="C999" s="37" t="s">
        <v>881</v>
      </c>
      <c r="D999" s="37"/>
      <c r="E999" s="13">
        <v>3050</v>
      </c>
      <c r="F999" s="13" t="s">
        <v>527</v>
      </c>
      <c r="G999" s="13">
        <v>32232500</v>
      </c>
      <c r="H999" s="13" t="s">
        <v>714</v>
      </c>
      <c r="I999" s="13">
        <v>0.33333333333333331</v>
      </c>
      <c r="J999" s="13">
        <v>0.625</v>
      </c>
    </row>
    <row r="1000" spans="1:10" x14ac:dyDescent="0.25">
      <c r="A1000" s="37">
        <v>72652</v>
      </c>
      <c r="B1000" s="37" t="s">
        <v>1106</v>
      </c>
      <c r="C1000" s="37" t="s">
        <v>1107</v>
      </c>
      <c r="D1000" s="37" t="s">
        <v>1108</v>
      </c>
      <c r="E1000" s="13" t="s">
        <v>1109</v>
      </c>
      <c r="F1000" s="13" t="s">
        <v>1110</v>
      </c>
      <c r="G1000" s="13"/>
      <c r="H1000" s="13" t="s">
        <v>714</v>
      </c>
      <c r="I1000" s="13">
        <v>0.33333333333333331</v>
      </c>
      <c r="J1000" s="13">
        <v>0.625</v>
      </c>
    </row>
    <row r="1001" spans="1:10" x14ac:dyDescent="0.25">
      <c r="A1001" s="37">
        <v>72884</v>
      </c>
      <c r="B1001" s="37" t="s">
        <v>3274</v>
      </c>
      <c r="C1001" s="37" t="s">
        <v>1426</v>
      </c>
      <c r="D1001" s="37"/>
      <c r="E1001" s="13">
        <v>777</v>
      </c>
      <c r="F1001" s="13" t="s">
        <v>20</v>
      </c>
      <c r="G1001" s="13">
        <v>23222150</v>
      </c>
      <c r="H1001" s="13" t="s">
        <v>714</v>
      </c>
      <c r="I1001" s="13">
        <v>0.33333333333333331</v>
      </c>
      <c r="J1001" s="13">
        <v>0.625</v>
      </c>
    </row>
    <row r="1002" spans="1:10" x14ac:dyDescent="0.25">
      <c r="A1002" s="37">
        <v>72918</v>
      </c>
      <c r="B1002" s="37" t="s">
        <v>1568</v>
      </c>
      <c r="C1002" s="37" t="s">
        <v>3275</v>
      </c>
      <c r="D1002" s="37"/>
      <c r="E1002" s="13" t="s">
        <v>1241</v>
      </c>
      <c r="F1002" s="13" t="s">
        <v>518</v>
      </c>
      <c r="G1002" s="13"/>
      <c r="H1002" s="13" t="s">
        <v>714</v>
      </c>
      <c r="I1002" s="13">
        <v>0.33333333333333331</v>
      </c>
      <c r="J1002" s="13">
        <v>0.625</v>
      </c>
    </row>
    <row r="1003" spans="1:10" x14ac:dyDescent="0.25">
      <c r="A1003" s="37">
        <v>72934</v>
      </c>
      <c r="B1003" s="37" t="s">
        <v>3276</v>
      </c>
      <c r="C1003" s="37" t="s">
        <v>3277</v>
      </c>
      <c r="D1003" s="37"/>
      <c r="E1003" s="13">
        <v>310</v>
      </c>
      <c r="F1003" s="13" t="s">
        <v>20</v>
      </c>
      <c r="G1003" s="13">
        <v>22134242</v>
      </c>
      <c r="H1003" s="13" t="s">
        <v>714</v>
      </c>
      <c r="I1003" s="13">
        <v>0.33333333333333331</v>
      </c>
      <c r="J1003" s="13">
        <v>0.625</v>
      </c>
    </row>
    <row r="1004" spans="1:10" x14ac:dyDescent="0.25">
      <c r="A1004" s="37">
        <v>73205</v>
      </c>
      <c r="B1004" s="37" t="s">
        <v>3278</v>
      </c>
      <c r="C1004" s="37" t="s">
        <v>3279</v>
      </c>
      <c r="D1004" s="37"/>
      <c r="E1004" s="13">
        <v>805</v>
      </c>
      <c r="F1004" s="13" t="s">
        <v>20</v>
      </c>
      <c r="G1004" s="13">
        <v>23369090</v>
      </c>
      <c r="H1004" s="13" t="s">
        <v>714</v>
      </c>
      <c r="I1004" s="13">
        <v>0.33333333333333331</v>
      </c>
      <c r="J1004" s="13">
        <v>0.625</v>
      </c>
    </row>
    <row r="1005" spans="1:10" x14ac:dyDescent="0.25">
      <c r="A1005" s="37">
        <v>73213</v>
      </c>
      <c r="B1005" s="37" t="s">
        <v>3280</v>
      </c>
      <c r="C1005" s="37" t="s">
        <v>3281</v>
      </c>
      <c r="D1005" s="37"/>
      <c r="E1005" s="13" t="s">
        <v>2745</v>
      </c>
      <c r="F1005" s="13" t="s">
        <v>188</v>
      </c>
      <c r="G1005" s="13"/>
      <c r="H1005" s="13" t="s">
        <v>714</v>
      </c>
      <c r="I1005" s="13">
        <v>0.33333333333333331</v>
      </c>
      <c r="J1005" s="13">
        <v>0.625</v>
      </c>
    </row>
    <row r="1006" spans="1:10" x14ac:dyDescent="0.25">
      <c r="A1006" s="37">
        <v>73221</v>
      </c>
      <c r="B1006" s="37" t="s">
        <v>3282</v>
      </c>
      <c r="C1006" s="37" t="s">
        <v>3283</v>
      </c>
      <c r="D1006" s="37" t="s">
        <v>3284</v>
      </c>
      <c r="E1006" s="13" t="s">
        <v>2368</v>
      </c>
      <c r="F1006" s="13" t="s">
        <v>41</v>
      </c>
      <c r="G1006" s="13"/>
      <c r="H1006" s="13" t="s">
        <v>714</v>
      </c>
      <c r="I1006" s="13">
        <v>0.33333333333333331</v>
      </c>
      <c r="J1006" s="13">
        <v>0.625</v>
      </c>
    </row>
    <row r="1007" spans="1:10" x14ac:dyDescent="0.25">
      <c r="A1007" s="37">
        <v>73338</v>
      </c>
      <c r="B1007" s="37" t="s">
        <v>3285</v>
      </c>
      <c r="C1007" s="37" t="s">
        <v>3286</v>
      </c>
      <c r="D1007" s="37"/>
      <c r="E1007" s="13" t="s">
        <v>1565</v>
      </c>
      <c r="F1007" s="13" t="s">
        <v>470</v>
      </c>
      <c r="G1007" s="13"/>
      <c r="H1007" s="13" t="s">
        <v>714</v>
      </c>
      <c r="I1007" s="13">
        <v>0.33333333333333331</v>
      </c>
      <c r="J1007" s="13">
        <v>0.625</v>
      </c>
    </row>
    <row r="1008" spans="1:10" x14ac:dyDescent="0.25">
      <c r="A1008" s="37">
        <v>73387</v>
      </c>
      <c r="B1008" s="37" t="s">
        <v>3287</v>
      </c>
      <c r="C1008" s="37" t="s">
        <v>947</v>
      </c>
      <c r="D1008" s="37"/>
      <c r="E1008" s="13">
        <v>3850</v>
      </c>
      <c r="F1008" s="13" t="s">
        <v>948</v>
      </c>
      <c r="G1008" s="13"/>
      <c r="H1008" s="13" t="s">
        <v>714</v>
      </c>
      <c r="I1008" s="13">
        <v>0.33333333333333331</v>
      </c>
      <c r="J1008" s="13">
        <v>0.625</v>
      </c>
    </row>
    <row r="1009" spans="1:10" x14ac:dyDescent="0.25">
      <c r="A1009" s="37">
        <v>73478</v>
      </c>
      <c r="B1009" s="37" t="s">
        <v>3288</v>
      </c>
      <c r="C1009" s="37" t="s">
        <v>3289</v>
      </c>
      <c r="D1009" s="37"/>
      <c r="E1009" s="13" t="s">
        <v>3290</v>
      </c>
      <c r="F1009" s="13" t="s">
        <v>3291</v>
      </c>
      <c r="G1009" s="13"/>
      <c r="H1009" s="13" t="s">
        <v>714</v>
      </c>
      <c r="I1009" s="13">
        <v>0.33333333333333331</v>
      </c>
      <c r="J1009" s="13">
        <v>0.625</v>
      </c>
    </row>
    <row r="1010" spans="1:10" x14ac:dyDescent="0.25">
      <c r="A1010" s="37">
        <v>73494</v>
      </c>
      <c r="B1010" s="37" t="s">
        <v>3292</v>
      </c>
      <c r="C1010" s="37" t="s">
        <v>3293</v>
      </c>
      <c r="D1010" s="37"/>
      <c r="E1010" s="13" t="s">
        <v>2731</v>
      </c>
      <c r="F1010" s="13" t="s">
        <v>228</v>
      </c>
      <c r="G1010" s="13"/>
      <c r="H1010" s="13" t="s">
        <v>714</v>
      </c>
      <c r="I1010" s="13">
        <v>0.33333333333333331</v>
      </c>
      <c r="J1010" s="13">
        <v>0.625</v>
      </c>
    </row>
    <row r="1011" spans="1:10" x14ac:dyDescent="0.25">
      <c r="A1011" s="37">
        <v>73668</v>
      </c>
      <c r="B1011" s="37" t="s">
        <v>3294</v>
      </c>
      <c r="C1011" s="37" t="s">
        <v>3295</v>
      </c>
      <c r="D1011" s="37"/>
      <c r="E1011" s="13" t="s">
        <v>1134</v>
      </c>
      <c r="F1011" s="13" t="s">
        <v>113</v>
      </c>
      <c r="G1011" s="13"/>
      <c r="H1011" s="13" t="s">
        <v>723</v>
      </c>
      <c r="I1011" s="13">
        <v>0.375</v>
      </c>
      <c r="J1011" s="13">
        <v>0.70833333333333337</v>
      </c>
    </row>
    <row r="1012" spans="1:10" x14ac:dyDescent="0.25">
      <c r="A1012" s="37">
        <v>73726</v>
      </c>
      <c r="B1012" s="37" t="s">
        <v>3296</v>
      </c>
      <c r="C1012" s="37" t="s">
        <v>3297</v>
      </c>
      <c r="D1012" s="37"/>
      <c r="E1012" s="13">
        <v>3539</v>
      </c>
      <c r="F1012" s="13" t="s">
        <v>119</v>
      </c>
      <c r="G1012" s="13">
        <v>32050202</v>
      </c>
      <c r="H1012" s="13" t="s">
        <v>714</v>
      </c>
      <c r="I1012" s="13">
        <v>0.33333333333333331</v>
      </c>
      <c r="J1012" s="13">
        <v>0.625</v>
      </c>
    </row>
    <row r="1013" spans="1:10" x14ac:dyDescent="0.25">
      <c r="A1013" s="37">
        <v>73866</v>
      </c>
      <c r="B1013" s="37" t="s">
        <v>3298</v>
      </c>
      <c r="C1013" s="37" t="s">
        <v>3299</v>
      </c>
      <c r="D1013" s="37"/>
      <c r="E1013" s="13">
        <v>352</v>
      </c>
      <c r="F1013" s="13" t="s">
        <v>20</v>
      </c>
      <c r="G1013" s="13">
        <v>22955070</v>
      </c>
      <c r="H1013" s="13" t="s">
        <v>714</v>
      </c>
      <c r="I1013" s="13">
        <v>0.33333333333333331</v>
      </c>
      <c r="J1013" s="13">
        <v>0.625</v>
      </c>
    </row>
    <row r="1014" spans="1:10" x14ac:dyDescent="0.25">
      <c r="A1014" s="37">
        <v>73924</v>
      </c>
      <c r="B1014" s="37" t="s">
        <v>3300</v>
      </c>
      <c r="C1014" s="37" t="s">
        <v>2889</v>
      </c>
      <c r="D1014" s="37"/>
      <c r="E1014" s="13" t="s">
        <v>2890</v>
      </c>
      <c r="F1014" s="13" t="s">
        <v>619</v>
      </c>
      <c r="G1014" s="13"/>
      <c r="H1014" s="13" t="s">
        <v>714</v>
      </c>
      <c r="I1014" s="13">
        <v>0.33333333333333331</v>
      </c>
      <c r="J1014" s="13">
        <v>0.625</v>
      </c>
    </row>
    <row r="1015" spans="1:10" x14ac:dyDescent="0.25">
      <c r="A1015" s="37">
        <v>74013</v>
      </c>
      <c r="B1015" s="37" t="s">
        <v>3301</v>
      </c>
      <c r="C1015" s="37" t="s">
        <v>2922</v>
      </c>
      <c r="D1015" s="37"/>
      <c r="E1015" s="13">
        <v>190</v>
      </c>
      <c r="F1015" s="13" t="s">
        <v>20</v>
      </c>
      <c r="G1015" s="13">
        <v>23002900</v>
      </c>
      <c r="H1015" s="13" t="s">
        <v>714</v>
      </c>
      <c r="I1015" s="13">
        <v>0.33333333333333331</v>
      </c>
      <c r="J1015" s="13">
        <v>0.625</v>
      </c>
    </row>
    <row r="1016" spans="1:10" x14ac:dyDescent="0.25">
      <c r="A1016" s="37">
        <v>74229</v>
      </c>
      <c r="B1016" s="37" t="s">
        <v>236</v>
      </c>
      <c r="C1016" s="37" t="s">
        <v>753</v>
      </c>
      <c r="D1016" s="37" t="s">
        <v>754</v>
      </c>
      <c r="E1016" s="13">
        <v>1337</v>
      </c>
      <c r="F1016" s="13" t="s">
        <v>235</v>
      </c>
      <c r="G1016" s="13">
        <v>67503200</v>
      </c>
      <c r="H1016" s="13" t="s">
        <v>714</v>
      </c>
      <c r="I1016" s="13">
        <v>0.33333333333333331</v>
      </c>
      <c r="J1016" s="13">
        <v>0.625</v>
      </c>
    </row>
    <row r="1017" spans="1:10" x14ac:dyDescent="0.25">
      <c r="A1017" s="37">
        <v>74476</v>
      </c>
      <c r="B1017" s="37" t="s">
        <v>3302</v>
      </c>
      <c r="C1017" s="37" t="s">
        <v>3303</v>
      </c>
      <c r="D1017" s="37"/>
      <c r="E1017" s="13">
        <v>3157</v>
      </c>
      <c r="F1017" s="13" t="s">
        <v>3304</v>
      </c>
      <c r="G1017" s="13">
        <v>33357100</v>
      </c>
      <c r="H1017" s="13" t="s">
        <v>714</v>
      </c>
      <c r="I1017" s="13">
        <v>0.33333333333333331</v>
      </c>
      <c r="J1017" s="13">
        <v>0.625</v>
      </c>
    </row>
    <row r="1018" spans="1:10" x14ac:dyDescent="0.25">
      <c r="A1018" s="37">
        <v>74674</v>
      </c>
      <c r="B1018" s="37" t="s">
        <v>3305</v>
      </c>
      <c r="C1018" s="37" t="s">
        <v>3306</v>
      </c>
      <c r="D1018" s="37"/>
      <c r="E1018" s="13">
        <v>671</v>
      </c>
      <c r="F1018" s="13" t="s">
        <v>20</v>
      </c>
      <c r="G1018" s="13">
        <v>22761950</v>
      </c>
      <c r="H1018" s="13" t="s">
        <v>714</v>
      </c>
      <c r="I1018" s="13">
        <v>0.33333333333333331</v>
      </c>
      <c r="J1018" s="13">
        <v>0.625</v>
      </c>
    </row>
    <row r="1019" spans="1:10" x14ac:dyDescent="0.25">
      <c r="A1019" s="37">
        <v>74773</v>
      </c>
      <c r="B1019" s="37" t="s">
        <v>3307</v>
      </c>
      <c r="C1019" s="37" t="s">
        <v>3308</v>
      </c>
      <c r="D1019" s="37"/>
      <c r="E1019" s="13">
        <v>2050</v>
      </c>
      <c r="F1019" s="13" t="s">
        <v>662</v>
      </c>
      <c r="G1019" s="13">
        <v>63941943</v>
      </c>
      <c r="H1019" s="13" t="s">
        <v>723</v>
      </c>
      <c r="I1019" s="13">
        <v>0.375</v>
      </c>
      <c r="J1019" s="13">
        <v>0.70833333333333337</v>
      </c>
    </row>
    <row r="1020" spans="1:10" x14ac:dyDescent="0.25">
      <c r="A1020" s="37">
        <v>75010</v>
      </c>
      <c r="B1020" s="37" t="s">
        <v>3309</v>
      </c>
      <c r="C1020" s="37" t="s">
        <v>3310</v>
      </c>
      <c r="D1020" s="37"/>
      <c r="E1020" s="13">
        <v>2270</v>
      </c>
      <c r="F1020" s="13" t="s">
        <v>342</v>
      </c>
      <c r="G1020" s="13">
        <v>62950850</v>
      </c>
      <c r="H1020" s="13" t="s">
        <v>714</v>
      </c>
      <c r="I1020" s="13">
        <v>0.33333333333333331</v>
      </c>
      <c r="J1020" s="13">
        <v>0.625</v>
      </c>
    </row>
    <row r="1021" spans="1:10" x14ac:dyDescent="0.25">
      <c r="A1021" s="37">
        <v>75291</v>
      </c>
      <c r="B1021" s="37" t="s">
        <v>1354</v>
      </c>
      <c r="C1021" s="37" t="s">
        <v>1355</v>
      </c>
      <c r="D1021" s="37"/>
      <c r="E1021" s="13" t="s">
        <v>1356</v>
      </c>
      <c r="F1021" s="13" t="s">
        <v>478</v>
      </c>
      <c r="G1021" s="13"/>
      <c r="H1021" s="13" t="s">
        <v>714</v>
      </c>
      <c r="I1021" s="13">
        <v>0.33333333333333331</v>
      </c>
      <c r="J1021" s="13">
        <v>0.625</v>
      </c>
    </row>
    <row r="1022" spans="1:10" x14ac:dyDescent="0.25">
      <c r="A1022" s="37">
        <v>75317</v>
      </c>
      <c r="B1022" s="37" t="s">
        <v>3311</v>
      </c>
      <c r="C1022" s="37" t="s">
        <v>3312</v>
      </c>
      <c r="D1022" s="37"/>
      <c r="E1022" s="13" t="s">
        <v>3313</v>
      </c>
      <c r="F1022" s="13" t="s">
        <v>59</v>
      </c>
      <c r="G1022" s="13"/>
      <c r="H1022" s="13" t="s">
        <v>714</v>
      </c>
      <c r="I1022" s="13">
        <v>0.33333333333333331</v>
      </c>
      <c r="J1022" s="13">
        <v>0.625</v>
      </c>
    </row>
    <row r="1023" spans="1:10" x14ac:dyDescent="0.25">
      <c r="A1023" s="37">
        <v>75432</v>
      </c>
      <c r="B1023" s="37" t="s">
        <v>3314</v>
      </c>
      <c r="C1023" s="37" t="s">
        <v>3315</v>
      </c>
      <c r="D1023" s="37"/>
      <c r="E1023" s="13">
        <v>4615</v>
      </c>
      <c r="F1023" s="13" t="s">
        <v>80</v>
      </c>
      <c r="G1023" s="13"/>
      <c r="H1023" s="13" t="s">
        <v>714</v>
      </c>
      <c r="I1023" s="13">
        <v>0.33333333333333331</v>
      </c>
      <c r="J1023" s="13">
        <v>0.625</v>
      </c>
    </row>
    <row r="1024" spans="1:10" x14ac:dyDescent="0.25">
      <c r="A1024" s="37">
        <v>75473</v>
      </c>
      <c r="B1024" s="37" t="s">
        <v>3316</v>
      </c>
      <c r="C1024" s="37" t="s">
        <v>3317</v>
      </c>
      <c r="D1024" s="37" t="s">
        <v>3318</v>
      </c>
      <c r="E1024" s="13">
        <v>3482</v>
      </c>
      <c r="F1024" s="13" t="s">
        <v>3319</v>
      </c>
      <c r="G1024" s="13">
        <v>32797700</v>
      </c>
      <c r="H1024" s="13" t="s">
        <v>723</v>
      </c>
      <c r="I1024" s="13">
        <v>0.375</v>
      </c>
      <c r="J1024" s="13">
        <v>0.70833333333333337</v>
      </c>
    </row>
    <row r="1025" spans="1:10" x14ac:dyDescent="0.25">
      <c r="A1025" s="37">
        <v>75606</v>
      </c>
      <c r="B1025" s="37" t="s">
        <v>3320</v>
      </c>
      <c r="C1025" s="37" t="s">
        <v>3321</v>
      </c>
      <c r="D1025" s="37"/>
      <c r="E1025" s="13">
        <v>1473</v>
      </c>
      <c r="F1025" s="13" t="s">
        <v>222</v>
      </c>
      <c r="G1025" s="13">
        <v>67911470</v>
      </c>
      <c r="H1025" s="13" t="s">
        <v>714</v>
      </c>
      <c r="I1025" s="13">
        <v>0.33333333333333331</v>
      </c>
      <c r="J1025" s="13">
        <v>0.625</v>
      </c>
    </row>
    <row r="1026" spans="1:10" x14ac:dyDescent="0.25">
      <c r="A1026" s="37">
        <v>75622</v>
      </c>
      <c r="B1026" s="37" t="s">
        <v>3322</v>
      </c>
      <c r="C1026" s="37" t="s">
        <v>3323</v>
      </c>
      <c r="D1026" s="37"/>
      <c r="E1026" s="13">
        <v>1340</v>
      </c>
      <c r="F1026" s="13" t="s">
        <v>3324</v>
      </c>
      <c r="G1026" s="13">
        <v>67177770</v>
      </c>
      <c r="H1026" s="13" t="s">
        <v>714</v>
      </c>
      <c r="I1026" s="13">
        <v>0.33333333333333331</v>
      </c>
      <c r="J1026" s="13">
        <v>0.625</v>
      </c>
    </row>
    <row r="1027" spans="1:10" x14ac:dyDescent="0.25">
      <c r="A1027" s="37">
        <v>75689</v>
      </c>
      <c r="B1027" s="37" t="s">
        <v>238</v>
      </c>
      <c r="C1027" s="37" t="s">
        <v>969</v>
      </c>
      <c r="D1027" s="37"/>
      <c r="E1027" s="13" t="s">
        <v>970</v>
      </c>
      <c r="F1027" s="13" t="s">
        <v>237</v>
      </c>
      <c r="G1027" s="13"/>
      <c r="H1027" s="13" t="s">
        <v>714</v>
      </c>
      <c r="I1027" s="13">
        <v>0.33333333333333331</v>
      </c>
      <c r="J1027" s="13">
        <v>0.625</v>
      </c>
    </row>
    <row r="1028" spans="1:10" x14ac:dyDescent="0.25">
      <c r="A1028" s="37">
        <v>75739</v>
      </c>
      <c r="B1028" s="37" t="s">
        <v>408</v>
      </c>
      <c r="C1028" s="37" t="s">
        <v>1045</v>
      </c>
      <c r="D1028" s="37" t="s">
        <v>1046</v>
      </c>
      <c r="E1028" s="13">
        <v>4790</v>
      </c>
      <c r="F1028" s="13" t="s">
        <v>407</v>
      </c>
      <c r="G1028" s="13"/>
      <c r="H1028" s="13" t="s">
        <v>714</v>
      </c>
      <c r="I1028" s="13">
        <v>0.33333333333333331</v>
      </c>
      <c r="J1028" s="13">
        <v>0.625</v>
      </c>
    </row>
    <row r="1029" spans="1:10" x14ac:dyDescent="0.25">
      <c r="A1029" s="37">
        <v>75754</v>
      </c>
      <c r="B1029" s="37" t="s">
        <v>3325</v>
      </c>
      <c r="C1029" s="37" t="s">
        <v>3326</v>
      </c>
      <c r="D1029" s="37" t="s">
        <v>3327</v>
      </c>
      <c r="E1029" s="13" t="s">
        <v>2018</v>
      </c>
      <c r="F1029" s="13" t="s">
        <v>228</v>
      </c>
      <c r="G1029" s="13"/>
      <c r="H1029" s="13" t="s">
        <v>723</v>
      </c>
      <c r="I1029" s="13">
        <v>0.375</v>
      </c>
      <c r="J1029" s="13">
        <v>0.70833333333333337</v>
      </c>
    </row>
    <row r="1030" spans="1:10" x14ac:dyDescent="0.25">
      <c r="A1030" s="37">
        <v>75960</v>
      </c>
      <c r="B1030" s="37" t="s">
        <v>3328</v>
      </c>
      <c r="C1030" s="37" t="s">
        <v>3329</v>
      </c>
      <c r="D1030" s="37"/>
      <c r="E1030" s="13">
        <v>50</v>
      </c>
      <c r="F1030" s="13" t="s">
        <v>20</v>
      </c>
      <c r="G1030" s="13">
        <v>21080101</v>
      </c>
      <c r="H1030" s="13" t="s">
        <v>714</v>
      </c>
      <c r="I1030" s="13">
        <v>0.33333333333333331</v>
      </c>
      <c r="J1030" s="13">
        <v>0.625</v>
      </c>
    </row>
    <row r="1031" spans="1:10" x14ac:dyDescent="0.25">
      <c r="A1031" s="37">
        <v>75994</v>
      </c>
      <c r="B1031" s="37" t="s">
        <v>3330</v>
      </c>
      <c r="C1031" s="37" t="s">
        <v>3331</v>
      </c>
      <c r="D1031" s="37"/>
      <c r="E1031" s="13" t="s">
        <v>3332</v>
      </c>
      <c r="F1031" s="13" t="s">
        <v>2343</v>
      </c>
      <c r="G1031" s="13"/>
      <c r="H1031" s="13" t="s">
        <v>714</v>
      </c>
      <c r="I1031" s="13">
        <v>0.33333333333333331</v>
      </c>
      <c r="J1031" s="13">
        <v>0.625</v>
      </c>
    </row>
    <row r="1032" spans="1:10" x14ac:dyDescent="0.25">
      <c r="A1032" s="37">
        <v>76273</v>
      </c>
      <c r="B1032" s="37" t="s">
        <v>3333</v>
      </c>
      <c r="C1032" s="37" t="s">
        <v>3334</v>
      </c>
      <c r="D1032" s="37"/>
      <c r="E1032" s="13">
        <v>3035</v>
      </c>
      <c r="F1032" s="13" t="s">
        <v>605</v>
      </c>
      <c r="G1032" s="13">
        <v>32044780</v>
      </c>
      <c r="H1032" s="13" t="s">
        <v>714</v>
      </c>
      <c r="I1032" s="13">
        <v>0.33333333333333331</v>
      </c>
      <c r="J1032" s="13">
        <v>0.625</v>
      </c>
    </row>
    <row r="1033" spans="1:10" x14ac:dyDescent="0.25">
      <c r="A1033" s="37">
        <v>76281</v>
      </c>
      <c r="B1033" s="37" t="s">
        <v>3335</v>
      </c>
      <c r="C1033" s="37" t="s">
        <v>3336</v>
      </c>
      <c r="D1033" s="37"/>
      <c r="E1033" s="13">
        <v>3810</v>
      </c>
      <c r="F1033" s="13" t="s">
        <v>514</v>
      </c>
      <c r="G1033" s="13">
        <v>35957120</v>
      </c>
      <c r="H1033" s="13" t="s">
        <v>714</v>
      </c>
      <c r="I1033" s="13">
        <v>0.33333333333333331</v>
      </c>
      <c r="J1033" s="13">
        <v>0.625</v>
      </c>
    </row>
    <row r="1034" spans="1:10" x14ac:dyDescent="0.25">
      <c r="A1034" s="37">
        <v>76323</v>
      </c>
      <c r="B1034" s="37" t="s">
        <v>3337</v>
      </c>
      <c r="C1034" s="37" t="s">
        <v>3338</v>
      </c>
      <c r="D1034" s="37"/>
      <c r="E1034" s="13">
        <v>3940</v>
      </c>
      <c r="F1034" s="13" t="s">
        <v>155</v>
      </c>
      <c r="G1034" s="13">
        <v>35516800</v>
      </c>
      <c r="H1034" s="13" t="s">
        <v>714</v>
      </c>
      <c r="I1034" s="13">
        <v>0.33333333333333331</v>
      </c>
      <c r="J1034" s="13">
        <v>0.625</v>
      </c>
    </row>
    <row r="1035" spans="1:10" x14ac:dyDescent="0.25">
      <c r="A1035" s="37">
        <v>76562</v>
      </c>
      <c r="B1035" s="37" t="s">
        <v>3339</v>
      </c>
      <c r="C1035" s="37" t="s">
        <v>3340</v>
      </c>
      <c r="D1035" s="37"/>
      <c r="E1035" s="13">
        <v>3160</v>
      </c>
      <c r="F1035" s="13" t="s">
        <v>2127</v>
      </c>
      <c r="G1035" s="13">
        <v>33295340</v>
      </c>
      <c r="H1035" s="13" t="s">
        <v>714</v>
      </c>
      <c r="I1035" s="13">
        <v>0.33333333333333331</v>
      </c>
      <c r="J1035" s="13">
        <v>0.625</v>
      </c>
    </row>
    <row r="1036" spans="1:10" x14ac:dyDescent="0.25">
      <c r="A1036" s="37">
        <v>76620</v>
      </c>
      <c r="B1036" s="37" t="s">
        <v>3341</v>
      </c>
      <c r="C1036" s="37" t="s">
        <v>2186</v>
      </c>
      <c r="D1036" s="37"/>
      <c r="E1036" s="13">
        <v>2819</v>
      </c>
      <c r="F1036" s="13" t="s">
        <v>90</v>
      </c>
      <c r="G1036" s="13">
        <v>61157320</v>
      </c>
      <c r="H1036" s="13" t="s">
        <v>723</v>
      </c>
      <c r="I1036" s="13">
        <v>0.375</v>
      </c>
      <c r="J1036" s="13">
        <v>0.70833333333333337</v>
      </c>
    </row>
    <row r="1037" spans="1:10" x14ac:dyDescent="0.25">
      <c r="A1037" s="37">
        <v>76745</v>
      </c>
      <c r="B1037" s="37" t="s">
        <v>347</v>
      </c>
      <c r="C1037" s="37" t="s">
        <v>1373</v>
      </c>
      <c r="D1037" s="37"/>
      <c r="E1037" s="13" t="s">
        <v>1374</v>
      </c>
      <c r="F1037" s="13" t="s">
        <v>346</v>
      </c>
      <c r="G1037" s="13"/>
      <c r="H1037" s="13" t="s">
        <v>714</v>
      </c>
      <c r="I1037" s="13">
        <v>0.33333333333333331</v>
      </c>
      <c r="J1037" s="13">
        <v>0.625</v>
      </c>
    </row>
    <row r="1038" spans="1:10" x14ac:dyDescent="0.25">
      <c r="A1038" s="37">
        <v>76794</v>
      </c>
      <c r="B1038" s="37" t="s">
        <v>3342</v>
      </c>
      <c r="C1038" s="37" t="s">
        <v>3343</v>
      </c>
      <c r="D1038" s="37"/>
      <c r="E1038" s="13" t="s">
        <v>3344</v>
      </c>
      <c r="F1038" s="13" t="s">
        <v>3345</v>
      </c>
      <c r="G1038" s="13"/>
      <c r="H1038" s="13" t="s">
        <v>714</v>
      </c>
      <c r="I1038" s="13">
        <v>0.33333333333333331</v>
      </c>
      <c r="J1038" s="13">
        <v>0.625</v>
      </c>
    </row>
    <row r="1039" spans="1:10" x14ac:dyDescent="0.25">
      <c r="A1039" s="37">
        <v>77024</v>
      </c>
      <c r="B1039" s="37" t="s">
        <v>3346</v>
      </c>
      <c r="C1039" s="37" t="s">
        <v>3347</v>
      </c>
      <c r="D1039" s="37"/>
      <c r="E1039" s="13" t="s">
        <v>996</v>
      </c>
      <c r="F1039" s="13" t="s">
        <v>338</v>
      </c>
      <c r="G1039" s="13"/>
      <c r="H1039" s="13" t="s">
        <v>714</v>
      </c>
      <c r="I1039" s="13">
        <v>0.33333333333333331</v>
      </c>
      <c r="J1039" s="13">
        <v>0.625</v>
      </c>
    </row>
    <row r="1040" spans="1:10" x14ac:dyDescent="0.25">
      <c r="A1040" s="37">
        <v>77065</v>
      </c>
      <c r="B1040" s="37" t="s">
        <v>3348</v>
      </c>
      <c r="C1040" s="37" t="s">
        <v>3349</v>
      </c>
      <c r="D1040" s="37"/>
      <c r="E1040" s="13" t="s">
        <v>1342</v>
      </c>
      <c r="F1040" s="13" t="s">
        <v>543</v>
      </c>
      <c r="G1040" s="13"/>
      <c r="H1040" s="13" t="s">
        <v>714</v>
      </c>
      <c r="I1040" s="13">
        <v>0.33333333333333331</v>
      </c>
      <c r="J1040" s="13">
        <v>0.625</v>
      </c>
    </row>
    <row r="1041" spans="1:10" x14ac:dyDescent="0.25">
      <c r="A1041" s="37">
        <v>77149</v>
      </c>
      <c r="B1041" s="37" t="s">
        <v>3350</v>
      </c>
      <c r="C1041" s="37" t="s">
        <v>3351</v>
      </c>
      <c r="D1041" s="37"/>
      <c r="E1041" s="13" t="s">
        <v>1363</v>
      </c>
      <c r="F1041" s="13" t="s">
        <v>1364</v>
      </c>
      <c r="G1041" s="13"/>
      <c r="H1041" s="13" t="s">
        <v>714</v>
      </c>
      <c r="I1041" s="13">
        <v>0.33333333333333331</v>
      </c>
      <c r="J1041" s="13">
        <v>0.625</v>
      </c>
    </row>
    <row r="1042" spans="1:10" x14ac:dyDescent="0.25">
      <c r="A1042" s="37">
        <v>77164</v>
      </c>
      <c r="B1042" s="37" t="s">
        <v>3352</v>
      </c>
      <c r="C1042" s="37" t="s">
        <v>1078</v>
      </c>
      <c r="D1042" s="37"/>
      <c r="E1042" s="13" t="s">
        <v>1247</v>
      </c>
      <c r="F1042" s="13" t="s">
        <v>82</v>
      </c>
      <c r="G1042" s="13"/>
      <c r="H1042" s="13" t="s">
        <v>714</v>
      </c>
      <c r="I1042" s="13">
        <v>0.33333333333333331</v>
      </c>
      <c r="J1042" s="13">
        <v>0.625</v>
      </c>
    </row>
    <row r="1043" spans="1:10" x14ac:dyDescent="0.25">
      <c r="A1043" s="37">
        <v>77172</v>
      </c>
      <c r="B1043" s="37" t="s">
        <v>3353</v>
      </c>
      <c r="C1043" s="37" t="s">
        <v>3354</v>
      </c>
      <c r="D1043" s="37" t="s">
        <v>3355</v>
      </c>
      <c r="E1043" s="13">
        <v>4517</v>
      </c>
      <c r="F1043" s="13" t="s">
        <v>665</v>
      </c>
      <c r="G1043" s="13"/>
      <c r="H1043" s="13" t="s">
        <v>3356</v>
      </c>
      <c r="I1043" s="13">
        <v>0.375</v>
      </c>
      <c r="J1043" s="13">
        <v>0.70833333333333337</v>
      </c>
    </row>
    <row r="1044" spans="1:10" x14ac:dyDescent="0.25">
      <c r="A1044" s="37">
        <v>77172</v>
      </c>
      <c r="B1044" s="37" t="s">
        <v>3357</v>
      </c>
      <c r="C1044" s="37" t="s">
        <v>3354</v>
      </c>
      <c r="D1044" s="37" t="s">
        <v>3358</v>
      </c>
      <c r="E1044" s="13" t="s">
        <v>1018</v>
      </c>
      <c r="F1044" s="13" t="s">
        <v>665</v>
      </c>
      <c r="G1044" s="13"/>
      <c r="H1044" s="13" t="s">
        <v>714</v>
      </c>
      <c r="I1044" s="13">
        <v>0.33333333333333331</v>
      </c>
      <c r="J1044" s="13">
        <v>0.625</v>
      </c>
    </row>
    <row r="1045" spans="1:10" x14ac:dyDescent="0.25">
      <c r="A1045" s="37">
        <v>77222</v>
      </c>
      <c r="B1045" s="37" t="s">
        <v>3359</v>
      </c>
      <c r="C1045" s="37" t="s">
        <v>2553</v>
      </c>
      <c r="D1045" s="37"/>
      <c r="E1045" s="13">
        <v>3090</v>
      </c>
      <c r="F1045" s="13" t="s">
        <v>2554</v>
      </c>
      <c r="G1045" s="13">
        <v>33095400</v>
      </c>
      <c r="H1045" s="13" t="s">
        <v>714</v>
      </c>
      <c r="I1045" s="13">
        <v>0.33333333333333331</v>
      </c>
      <c r="J1045" s="13">
        <v>0.625</v>
      </c>
    </row>
    <row r="1046" spans="1:10" x14ac:dyDescent="0.25">
      <c r="A1046" s="37">
        <v>77248</v>
      </c>
      <c r="B1046" s="37" t="s">
        <v>417</v>
      </c>
      <c r="C1046" s="37" t="s">
        <v>1326</v>
      </c>
      <c r="D1046" s="37" t="s">
        <v>1327</v>
      </c>
      <c r="E1046" s="13" t="s">
        <v>1328</v>
      </c>
      <c r="F1046" s="13" t="s">
        <v>416</v>
      </c>
      <c r="G1046" s="13"/>
      <c r="H1046" s="13" t="s">
        <v>714</v>
      </c>
      <c r="I1046" s="13">
        <v>0.33333333333333331</v>
      </c>
      <c r="J1046" s="13">
        <v>0.625</v>
      </c>
    </row>
    <row r="1047" spans="1:10" x14ac:dyDescent="0.25">
      <c r="A1047" s="37">
        <v>77289</v>
      </c>
      <c r="B1047" s="37" t="s">
        <v>3360</v>
      </c>
      <c r="C1047" s="37" t="s">
        <v>3361</v>
      </c>
      <c r="D1047" s="37"/>
      <c r="E1047" s="13" t="s">
        <v>1113</v>
      </c>
      <c r="F1047" s="13" t="s">
        <v>1114</v>
      </c>
      <c r="G1047" s="13"/>
      <c r="H1047" s="13" t="s">
        <v>714</v>
      </c>
      <c r="I1047" s="13">
        <v>0.33333333333333331</v>
      </c>
      <c r="J1047" s="13">
        <v>0.625</v>
      </c>
    </row>
    <row r="1048" spans="1:10" x14ac:dyDescent="0.25">
      <c r="A1048" s="37">
        <v>77701</v>
      </c>
      <c r="B1048" s="37" t="s">
        <v>118</v>
      </c>
      <c r="C1048" s="37" t="s">
        <v>3362</v>
      </c>
      <c r="D1048" s="37" t="s">
        <v>3363</v>
      </c>
      <c r="E1048" s="13">
        <v>2150</v>
      </c>
      <c r="F1048" s="13" t="s">
        <v>1516</v>
      </c>
      <c r="G1048" s="13">
        <v>63911000</v>
      </c>
      <c r="H1048" s="13" t="s">
        <v>714</v>
      </c>
      <c r="I1048" s="13">
        <v>0.33333333333333331</v>
      </c>
      <c r="J1048" s="13">
        <v>0.625</v>
      </c>
    </row>
    <row r="1049" spans="1:10" x14ac:dyDescent="0.25">
      <c r="A1049" s="37">
        <v>77768</v>
      </c>
      <c r="B1049" s="37" t="s">
        <v>3364</v>
      </c>
      <c r="C1049" s="37" t="s">
        <v>1021</v>
      </c>
      <c r="D1049" s="37"/>
      <c r="E1049" s="13" t="s">
        <v>1022</v>
      </c>
      <c r="F1049" s="13" t="s">
        <v>615</v>
      </c>
      <c r="G1049" s="13"/>
      <c r="H1049" s="13" t="s">
        <v>714</v>
      </c>
      <c r="I1049" s="13">
        <v>0.33333333333333331</v>
      </c>
      <c r="J1049" s="13">
        <v>0.625</v>
      </c>
    </row>
    <row r="1050" spans="1:10" x14ac:dyDescent="0.25">
      <c r="A1050" s="37">
        <v>77792</v>
      </c>
      <c r="B1050" s="37" t="s">
        <v>3365</v>
      </c>
      <c r="C1050" s="37" t="s">
        <v>876</v>
      </c>
      <c r="D1050" s="37" t="s">
        <v>195</v>
      </c>
      <c r="E1050" s="13">
        <v>2930</v>
      </c>
      <c r="F1050" s="13" t="s">
        <v>194</v>
      </c>
      <c r="G1050" s="13">
        <v>61348550</v>
      </c>
      <c r="H1050" s="13" t="s">
        <v>714</v>
      </c>
      <c r="I1050" s="13">
        <v>0.33333333333333331</v>
      </c>
      <c r="J1050" s="13">
        <v>0.625</v>
      </c>
    </row>
    <row r="1051" spans="1:10" x14ac:dyDescent="0.25">
      <c r="A1051" s="37">
        <v>77834</v>
      </c>
      <c r="B1051" s="37" t="s">
        <v>910</v>
      </c>
      <c r="C1051" s="37" t="s">
        <v>911</v>
      </c>
      <c r="D1051" s="37"/>
      <c r="E1051" s="13">
        <v>3510</v>
      </c>
      <c r="F1051" s="13" t="s">
        <v>383</v>
      </c>
      <c r="G1051" s="13"/>
      <c r="H1051" s="13" t="s">
        <v>714</v>
      </c>
      <c r="I1051" s="13">
        <v>0.33333333333333331</v>
      </c>
      <c r="J1051" s="13">
        <v>0.625</v>
      </c>
    </row>
    <row r="1052" spans="1:10" x14ac:dyDescent="0.25">
      <c r="A1052" s="37">
        <v>77842</v>
      </c>
      <c r="B1052" s="37" t="s">
        <v>3366</v>
      </c>
      <c r="C1052" s="37" t="s">
        <v>3367</v>
      </c>
      <c r="D1052" s="37"/>
      <c r="E1052" s="13" t="s">
        <v>3368</v>
      </c>
      <c r="F1052" s="13" t="s">
        <v>233</v>
      </c>
      <c r="G1052" s="13"/>
      <c r="H1052" s="13" t="s">
        <v>714</v>
      </c>
      <c r="I1052" s="13">
        <v>0.33333333333333331</v>
      </c>
      <c r="J1052" s="13">
        <v>0.625</v>
      </c>
    </row>
    <row r="1053" spans="1:10" x14ac:dyDescent="0.25">
      <c r="A1053" s="37">
        <v>77859</v>
      </c>
      <c r="B1053" s="37" t="s">
        <v>781</v>
      </c>
      <c r="C1053" s="37" t="s">
        <v>834</v>
      </c>
      <c r="D1053" s="37"/>
      <c r="E1053" s="13">
        <v>2436</v>
      </c>
      <c r="F1053" s="13" t="s">
        <v>533</v>
      </c>
      <c r="G1053" s="13">
        <v>62424180</v>
      </c>
      <c r="H1053" s="13" t="s">
        <v>714</v>
      </c>
      <c r="I1053" s="13">
        <v>0.33333333333333331</v>
      </c>
      <c r="J1053" s="13">
        <v>0.625</v>
      </c>
    </row>
    <row r="1054" spans="1:10" x14ac:dyDescent="0.25">
      <c r="A1054" s="37">
        <v>77891</v>
      </c>
      <c r="B1054" s="37" t="s">
        <v>3369</v>
      </c>
      <c r="C1054" s="37" t="s">
        <v>3370</v>
      </c>
      <c r="D1054" s="37"/>
      <c r="E1054" s="13">
        <v>2580</v>
      </c>
      <c r="F1054" s="13" t="s">
        <v>192</v>
      </c>
      <c r="G1054" s="13">
        <v>62491000</v>
      </c>
      <c r="H1054" s="13" t="s">
        <v>714</v>
      </c>
      <c r="I1054" s="13">
        <v>0.33333333333333331</v>
      </c>
      <c r="J1054" s="13">
        <v>0.625</v>
      </c>
    </row>
    <row r="1055" spans="1:10" x14ac:dyDescent="0.25">
      <c r="A1055" s="37">
        <v>77933</v>
      </c>
      <c r="B1055" s="37" t="s">
        <v>3371</v>
      </c>
      <c r="C1055" s="37" t="s">
        <v>3372</v>
      </c>
      <c r="D1055" s="37"/>
      <c r="E1055" s="13" t="s">
        <v>3373</v>
      </c>
      <c r="F1055" s="13" t="s">
        <v>3374</v>
      </c>
      <c r="G1055" s="13"/>
      <c r="H1055" s="13" t="s">
        <v>714</v>
      </c>
      <c r="I1055" s="13">
        <v>0.33333333333333331</v>
      </c>
      <c r="J1055" s="13">
        <v>0.625</v>
      </c>
    </row>
    <row r="1056" spans="1:10" x14ac:dyDescent="0.25">
      <c r="A1056" s="37">
        <v>77958</v>
      </c>
      <c r="B1056" s="37" t="s">
        <v>1190</v>
      </c>
      <c r="C1056" s="37" t="s">
        <v>1191</v>
      </c>
      <c r="D1056" s="37"/>
      <c r="E1056" s="13" t="s">
        <v>1192</v>
      </c>
      <c r="F1056" s="13" t="s">
        <v>1193</v>
      </c>
      <c r="G1056" s="13"/>
      <c r="H1056" s="13" t="s">
        <v>714</v>
      </c>
      <c r="I1056" s="13">
        <v>0.33333333333333331</v>
      </c>
      <c r="J1056" s="13">
        <v>0.625</v>
      </c>
    </row>
    <row r="1057" spans="1:10" x14ac:dyDescent="0.25">
      <c r="A1057" s="37">
        <v>77974</v>
      </c>
      <c r="B1057" s="37" t="s">
        <v>388</v>
      </c>
      <c r="C1057" s="37" t="s">
        <v>811</v>
      </c>
      <c r="D1057" s="37" t="s">
        <v>811</v>
      </c>
      <c r="E1057" s="13">
        <v>2022</v>
      </c>
      <c r="F1057" s="13" t="s">
        <v>387</v>
      </c>
      <c r="G1057" s="13">
        <v>66106310</v>
      </c>
      <c r="H1057" s="13" t="s">
        <v>714</v>
      </c>
      <c r="I1057" s="13">
        <v>0.33333333333333331</v>
      </c>
      <c r="J1057" s="13">
        <v>0.625</v>
      </c>
    </row>
    <row r="1058" spans="1:10" x14ac:dyDescent="0.25">
      <c r="A1058" s="37">
        <v>78030</v>
      </c>
      <c r="B1058" s="37" t="s">
        <v>242</v>
      </c>
      <c r="C1058" s="37" t="s">
        <v>1220</v>
      </c>
      <c r="D1058" s="37"/>
      <c r="E1058" s="13" t="s">
        <v>1221</v>
      </c>
      <c r="F1058" s="13" t="s">
        <v>241</v>
      </c>
      <c r="G1058" s="13"/>
      <c r="H1058" s="13" t="s">
        <v>714</v>
      </c>
      <c r="I1058" s="13">
        <v>0.33333333333333331</v>
      </c>
      <c r="J1058" s="13">
        <v>0.625</v>
      </c>
    </row>
    <row r="1059" spans="1:10" x14ac:dyDescent="0.25">
      <c r="A1059" s="37">
        <v>78055</v>
      </c>
      <c r="B1059" s="37" t="s">
        <v>244</v>
      </c>
      <c r="C1059" s="37" t="s">
        <v>1329</v>
      </c>
      <c r="D1059" s="37"/>
      <c r="E1059" s="13" t="s">
        <v>1330</v>
      </c>
      <c r="F1059" s="13" t="s">
        <v>243</v>
      </c>
      <c r="G1059" s="13"/>
      <c r="H1059" s="13" t="s">
        <v>714</v>
      </c>
      <c r="I1059" s="13">
        <v>0.33333333333333331</v>
      </c>
      <c r="J1059" s="13">
        <v>0.625</v>
      </c>
    </row>
    <row r="1060" spans="1:10" x14ac:dyDescent="0.25">
      <c r="A1060" s="37">
        <v>78097</v>
      </c>
      <c r="B1060" s="37" t="s">
        <v>3375</v>
      </c>
      <c r="C1060" s="37" t="s">
        <v>3376</v>
      </c>
      <c r="D1060" s="37" t="s">
        <v>1602</v>
      </c>
      <c r="E1060" s="13" t="s">
        <v>1603</v>
      </c>
      <c r="F1060" s="13" t="s">
        <v>71</v>
      </c>
      <c r="G1060" s="13"/>
      <c r="H1060" s="13" t="s">
        <v>714</v>
      </c>
      <c r="I1060" s="13">
        <v>0.33333333333333331</v>
      </c>
      <c r="J1060" s="13">
        <v>0.625</v>
      </c>
    </row>
    <row r="1061" spans="1:10" x14ac:dyDescent="0.25">
      <c r="A1061" s="37">
        <v>78105</v>
      </c>
      <c r="B1061" s="37" t="s">
        <v>3377</v>
      </c>
      <c r="C1061" s="37" t="s">
        <v>3378</v>
      </c>
      <c r="D1061" s="37"/>
      <c r="E1061" s="13">
        <v>4820</v>
      </c>
      <c r="F1061" s="13" t="s">
        <v>1621</v>
      </c>
      <c r="G1061" s="13">
        <v>37235583</v>
      </c>
      <c r="H1061" s="13" t="s">
        <v>714</v>
      </c>
      <c r="I1061" s="13">
        <v>0.33333333333333331</v>
      </c>
      <c r="J1061" s="13">
        <v>0.625</v>
      </c>
    </row>
    <row r="1062" spans="1:10" x14ac:dyDescent="0.25">
      <c r="A1062" s="37">
        <v>78154</v>
      </c>
      <c r="B1062" s="37" t="s">
        <v>3379</v>
      </c>
      <c r="C1062" s="37" t="s">
        <v>3380</v>
      </c>
      <c r="D1062" s="37" t="s">
        <v>601</v>
      </c>
      <c r="E1062" s="13">
        <v>1920</v>
      </c>
      <c r="F1062" s="13" t="s">
        <v>600</v>
      </c>
      <c r="G1062" s="13">
        <v>63869080</v>
      </c>
      <c r="H1062" s="13" t="s">
        <v>714</v>
      </c>
      <c r="I1062" s="13">
        <v>0.33333333333333331</v>
      </c>
      <c r="J1062" s="13">
        <v>0.625</v>
      </c>
    </row>
    <row r="1063" spans="1:10" x14ac:dyDescent="0.25">
      <c r="A1063" s="37">
        <v>78212</v>
      </c>
      <c r="B1063" s="37" t="s">
        <v>3381</v>
      </c>
      <c r="C1063" s="37" t="s">
        <v>3382</v>
      </c>
      <c r="D1063" s="37"/>
      <c r="E1063" s="13" t="s">
        <v>1122</v>
      </c>
      <c r="F1063" s="13" t="s">
        <v>344</v>
      </c>
      <c r="G1063" s="13"/>
      <c r="H1063" s="13" t="s">
        <v>714</v>
      </c>
      <c r="I1063" s="13">
        <v>0.33333333333333331</v>
      </c>
      <c r="J1063" s="13">
        <v>0.625</v>
      </c>
    </row>
    <row r="1064" spans="1:10" x14ac:dyDescent="0.25">
      <c r="A1064" s="37">
        <v>78261</v>
      </c>
      <c r="B1064" s="37" t="s">
        <v>246</v>
      </c>
      <c r="C1064" s="37" t="s">
        <v>1135</v>
      </c>
      <c r="D1064" s="37"/>
      <c r="E1064" s="13" t="s">
        <v>1136</v>
      </c>
      <c r="F1064" s="13" t="s">
        <v>245</v>
      </c>
      <c r="G1064" s="13"/>
      <c r="H1064" s="13" t="s">
        <v>714</v>
      </c>
      <c r="I1064" s="13">
        <v>0.33333333333333331</v>
      </c>
      <c r="J1064" s="13">
        <v>0.625</v>
      </c>
    </row>
    <row r="1065" spans="1:10" x14ac:dyDescent="0.25">
      <c r="A1065" s="37">
        <v>78287</v>
      </c>
      <c r="B1065" s="37" t="s">
        <v>3383</v>
      </c>
      <c r="C1065" s="37" t="s">
        <v>3384</v>
      </c>
      <c r="D1065" s="37"/>
      <c r="E1065" s="13" t="s">
        <v>1192</v>
      </c>
      <c r="F1065" s="13" t="s">
        <v>1193</v>
      </c>
      <c r="G1065" s="13"/>
      <c r="H1065" s="13" t="s">
        <v>714</v>
      </c>
      <c r="I1065" s="13">
        <v>0.33333333333333331</v>
      </c>
      <c r="J1065" s="13">
        <v>0.625</v>
      </c>
    </row>
    <row r="1066" spans="1:10" x14ac:dyDescent="0.25">
      <c r="A1066" s="37">
        <v>78345</v>
      </c>
      <c r="B1066" s="37" t="s">
        <v>1392</v>
      </c>
      <c r="C1066" s="37" t="s">
        <v>1393</v>
      </c>
      <c r="D1066" s="37"/>
      <c r="E1066" s="13" t="s">
        <v>1394</v>
      </c>
      <c r="F1066" s="13" t="s">
        <v>1395</v>
      </c>
      <c r="G1066" s="13"/>
      <c r="H1066" s="13" t="s">
        <v>714</v>
      </c>
      <c r="I1066" s="13">
        <v>0.33333333333333331</v>
      </c>
      <c r="J1066" s="13">
        <v>0.625</v>
      </c>
    </row>
    <row r="1067" spans="1:10" x14ac:dyDescent="0.25">
      <c r="A1067" s="37">
        <v>78352</v>
      </c>
      <c r="B1067" s="37" t="s">
        <v>3385</v>
      </c>
      <c r="C1067" s="37" t="s">
        <v>3386</v>
      </c>
      <c r="D1067" s="37" t="s">
        <v>3387</v>
      </c>
      <c r="E1067" s="13" t="s">
        <v>1981</v>
      </c>
      <c r="F1067" s="13" t="s">
        <v>1982</v>
      </c>
      <c r="G1067" s="13"/>
      <c r="H1067" s="13" t="s">
        <v>714</v>
      </c>
      <c r="I1067" s="13">
        <v>0.33333333333333331</v>
      </c>
      <c r="J1067" s="13">
        <v>0.625</v>
      </c>
    </row>
    <row r="1068" spans="1:10" x14ac:dyDescent="0.25">
      <c r="A1068" s="37">
        <v>78410</v>
      </c>
      <c r="B1068" s="37" t="s">
        <v>3388</v>
      </c>
      <c r="C1068" s="37" t="s">
        <v>3389</v>
      </c>
      <c r="D1068" s="37" t="s">
        <v>3390</v>
      </c>
      <c r="E1068" s="13" t="s">
        <v>1089</v>
      </c>
      <c r="F1068" s="13" t="s">
        <v>442</v>
      </c>
      <c r="G1068" s="13"/>
      <c r="H1068" s="13" t="s">
        <v>714</v>
      </c>
      <c r="I1068" s="13">
        <v>0.33333333333333331</v>
      </c>
      <c r="J1068" s="13">
        <v>0.625</v>
      </c>
    </row>
    <row r="1069" spans="1:10" x14ac:dyDescent="0.25">
      <c r="A1069" s="37">
        <v>78527</v>
      </c>
      <c r="B1069" s="37" t="s">
        <v>3391</v>
      </c>
      <c r="C1069" s="37" t="s">
        <v>3392</v>
      </c>
      <c r="D1069" s="37"/>
      <c r="E1069" s="13" t="s">
        <v>1421</v>
      </c>
      <c r="F1069" s="13" t="s">
        <v>233</v>
      </c>
      <c r="G1069" s="13"/>
      <c r="H1069" s="13" t="s">
        <v>714</v>
      </c>
      <c r="I1069" s="13">
        <v>0.33333333333333331</v>
      </c>
      <c r="J1069" s="13">
        <v>0.625</v>
      </c>
    </row>
    <row r="1070" spans="1:10" x14ac:dyDescent="0.25">
      <c r="A1070" s="37">
        <v>78576</v>
      </c>
      <c r="B1070" s="37" t="s">
        <v>248</v>
      </c>
      <c r="C1070" s="37" t="s">
        <v>1261</v>
      </c>
      <c r="D1070" s="37"/>
      <c r="E1070" s="13" t="s">
        <v>1262</v>
      </c>
      <c r="F1070" s="13" t="s">
        <v>247</v>
      </c>
      <c r="G1070" s="13"/>
      <c r="H1070" s="13" t="s">
        <v>714</v>
      </c>
      <c r="I1070" s="13">
        <v>0.33333333333333331</v>
      </c>
      <c r="J1070" s="13">
        <v>0.625</v>
      </c>
    </row>
    <row r="1071" spans="1:10" x14ac:dyDescent="0.25">
      <c r="A1071" s="37">
        <v>78667</v>
      </c>
      <c r="B1071" s="37" t="s">
        <v>526</v>
      </c>
      <c r="C1071" s="37" t="s">
        <v>1335</v>
      </c>
      <c r="D1071" s="37"/>
      <c r="E1071" s="13" t="s">
        <v>1336</v>
      </c>
      <c r="F1071" s="13" t="s">
        <v>525</v>
      </c>
      <c r="G1071" s="13"/>
      <c r="H1071" s="13" t="s">
        <v>714</v>
      </c>
      <c r="I1071" s="13">
        <v>0.33333333333333331</v>
      </c>
      <c r="J1071" s="13">
        <v>0.625</v>
      </c>
    </row>
    <row r="1072" spans="1:10" x14ac:dyDescent="0.25">
      <c r="A1072" s="37">
        <v>78709</v>
      </c>
      <c r="B1072" s="37" t="s">
        <v>485</v>
      </c>
      <c r="C1072" s="37" t="s">
        <v>1307</v>
      </c>
      <c r="D1072" s="37"/>
      <c r="E1072" s="13" t="s">
        <v>1308</v>
      </c>
      <c r="F1072" s="13" t="s">
        <v>484</v>
      </c>
      <c r="G1072" s="13"/>
      <c r="H1072" s="13" t="s">
        <v>714</v>
      </c>
      <c r="I1072" s="13">
        <v>0.33333333333333331</v>
      </c>
      <c r="J1072" s="13">
        <v>0.625</v>
      </c>
    </row>
    <row r="1073" spans="1:10" x14ac:dyDescent="0.25">
      <c r="A1073" s="37">
        <v>78824</v>
      </c>
      <c r="B1073" s="37" t="s">
        <v>3393</v>
      </c>
      <c r="C1073" s="37" t="s">
        <v>3394</v>
      </c>
      <c r="D1073" s="37"/>
      <c r="E1073" s="13">
        <v>4847</v>
      </c>
      <c r="F1073" s="13" t="s">
        <v>210</v>
      </c>
      <c r="G1073" s="13">
        <v>37003450</v>
      </c>
      <c r="H1073" s="13" t="s">
        <v>714</v>
      </c>
      <c r="I1073" s="13">
        <v>0.33333333333333331</v>
      </c>
      <c r="J1073" s="13">
        <v>0.625</v>
      </c>
    </row>
    <row r="1074" spans="1:10" x14ac:dyDescent="0.25">
      <c r="A1074" s="37">
        <v>78881</v>
      </c>
      <c r="B1074" s="37" t="s">
        <v>250</v>
      </c>
      <c r="C1074" s="37" t="s">
        <v>2825</v>
      </c>
      <c r="D1074" s="37"/>
      <c r="E1074" s="13">
        <v>2340</v>
      </c>
      <c r="F1074" s="13" t="s">
        <v>249</v>
      </c>
      <c r="G1074" s="13"/>
      <c r="H1074" s="13" t="s">
        <v>714</v>
      </c>
      <c r="I1074" s="13">
        <v>0.33333333333333331</v>
      </c>
      <c r="J1074" s="13">
        <v>0.625</v>
      </c>
    </row>
    <row r="1075" spans="1:10" x14ac:dyDescent="0.25">
      <c r="A1075" s="37">
        <v>78907</v>
      </c>
      <c r="B1075" s="37" t="s">
        <v>252</v>
      </c>
      <c r="C1075" s="37" t="s">
        <v>1343</v>
      </c>
      <c r="D1075" s="37"/>
      <c r="E1075" s="13" t="s">
        <v>1344</v>
      </c>
      <c r="F1075" s="13" t="s">
        <v>251</v>
      </c>
      <c r="G1075" s="13"/>
      <c r="H1075" s="13" t="s">
        <v>714</v>
      </c>
      <c r="I1075" s="13">
        <v>0.33333333333333331</v>
      </c>
      <c r="J1075" s="13">
        <v>0.625</v>
      </c>
    </row>
    <row r="1076" spans="1:10" x14ac:dyDescent="0.25">
      <c r="A1076" s="37">
        <v>78923</v>
      </c>
      <c r="B1076" s="37" t="s">
        <v>3395</v>
      </c>
      <c r="C1076" s="37" t="s">
        <v>3396</v>
      </c>
      <c r="D1076" s="37"/>
      <c r="E1076" s="13" t="s">
        <v>3397</v>
      </c>
      <c r="F1076" s="13" t="s">
        <v>333</v>
      </c>
      <c r="G1076" s="13"/>
      <c r="H1076" s="13" t="s">
        <v>714</v>
      </c>
      <c r="I1076" s="13">
        <v>0.33333333333333331</v>
      </c>
      <c r="J1076" s="13">
        <v>0.625</v>
      </c>
    </row>
    <row r="1077" spans="1:10" x14ac:dyDescent="0.25">
      <c r="A1077" s="37">
        <v>78956</v>
      </c>
      <c r="B1077" s="37" t="s">
        <v>380</v>
      </c>
      <c r="C1077" s="37" t="s">
        <v>1230</v>
      </c>
      <c r="D1077" s="37"/>
      <c r="E1077" s="13" t="s">
        <v>1231</v>
      </c>
      <c r="F1077" s="13" t="s">
        <v>379</v>
      </c>
      <c r="G1077" s="13"/>
      <c r="H1077" s="13" t="s">
        <v>714</v>
      </c>
      <c r="I1077" s="13">
        <v>0.33333333333333331</v>
      </c>
      <c r="J1077" s="13">
        <v>0.625</v>
      </c>
    </row>
    <row r="1078" spans="1:10" x14ac:dyDescent="0.25">
      <c r="A1078" s="37">
        <v>79012</v>
      </c>
      <c r="B1078" s="37" t="s">
        <v>3398</v>
      </c>
      <c r="C1078" s="37" t="s">
        <v>914</v>
      </c>
      <c r="D1078" s="37"/>
      <c r="E1078" s="13">
        <v>3520</v>
      </c>
      <c r="F1078" s="13" t="s">
        <v>259</v>
      </c>
      <c r="G1078" s="13">
        <v>40605010</v>
      </c>
      <c r="H1078" s="13" t="s">
        <v>714</v>
      </c>
      <c r="I1078" s="13">
        <v>0.33333333333333331</v>
      </c>
      <c r="J1078" s="13">
        <v>0.625</v>
      </c>
    </row>
    <row r="1079" spans="1:10" x14ac:dyDescent="0.25">
      <c r="A1079" s="37">
        <v>79020</v>
      </c>
      <c r="B1079" s="37" t="s">
        <v>3399</v>
      </c>
      <c r="C1079" s="37" t="s">
        <v>851</v>
      </c>
      <c r="D1079" s="37"/>
      <c r="E1079" s="13">
        <v>2635</v>
      </c>
      <c r="F1079" s="13" t="s">
        <v>474</v>
      </c>
      <c r="G1079" s="13">
        <v>61268170</v>
      </c>
      <c r="H1079" s="13" t="s">
        <v>714</v>
      </c>
      <c r="I1079" s="13">
        <v>0.33333333333333331</v>
      </c>
      <c r="J1079" s="13">
        <v>0.625</v>
      </c>
    </row>
    <row r="1080" spans="1:10" x14ac:dyDescent="0.25">
      <c r="A1080" s="37">
        <v>79061</v>
      </c>
      <c r="B1080" s="37" t="s">
        <v>3400</v>
      </c>
      <c r="C1080" s="37" t="s">
        <v>3401</v>
      </c>
      <c r="D1080" s="37"/>
      <c r="E1080" s="13">
        <v>3623</v>
      </c>
      <c r="F1080" s="13" t="s">
        <v>927</v>
      </c>
      <c r="G1080" s="13">
        <v>31022000</v>
      </c>
      <c r="H1080" s="13" t="s">
        <v>714</v>
      </c>
      <c r="I1080" s="13">
        <v>0.33333333333333331</v>
      </c>
      <c r="J1080" s="13">
        <v>0.625</v>
      </c>
    </row>
    <row r="1081" spans="1:10" x14ac:dyDescent="0.25">
      <c r="A1081" s="37">
        <v>79087</v>
      </c>
      <c r="B1081" s="37" t="s">
        <v>3402</v>
      </c>
      <c r="C1081" s="37" t="s">
        <v>3403</v>
      </c>
      <c r="D1081" s="37"/>
      <c r="E1081" s="13">
        <v>2651</v>
      </c>
      <c r="F1081" s="13" t="s">
        <v>558</v>
      </c>
      <c r="G1081" s="13"/>
      <c r="H1081" s="13" t="s">
        <v>714</v>
      </c>
      <c r="I1081" s="13">
        <v>0.33333333333333331</v>
      </c>
      <c r="J1081" s="13">
        <v>0.625</v>
      </c>
    </row>
    <row r="1082" spans="1:10" x14ac:dyDescent="0.25">
      <c r="A1082" s="37">
        <v>79103</v>
      </c>
      <c r="B1082" s="37" t="s">
        <v>3404</v>
      </c>
      <c r="C1082" s="37" t="s">
        <v>3405</v>
      </c>
      <c r="D1082" s="37"/>
      <c r="E1082" s="13">
        <v>1890</v>
      </c>
      <c r="F1082" s="13" t="s">
        <v>803</v>
      </c>
      <c r="G1082" s="13">
        <v>69225580</v>
      </c>
      <c r="H1082" s="13" t="s">
        <v>714</v>
      </c>
      <c r="I1082" s="13">
        <v>0.33333333333333331</v>
      </c>
      <c r="J1082" s="13">
        <v>0.625</v>
      </c>
    </row>
    <row r="1083" spans="1:10" x14ac:dyDescent="0.25">
      <c r="A1083" s="37">
        <v>79111</v>
      </c>
      <c r="B1083" s="37" t="s">
        <v>3406</v>
      </c>
      <c r="C1083" s="37" t="s">
        <v>3407</v>
      </c>
      <c r="D1083" s="37"/>
      <c r="E1083" s="13">
        <v>1830</v>
      </c>
      <c r="F1083" s="13" t="s">
        <v>102</v>
      </c>
      <c r="G1083" s="13">
        <v>69887990</v>
      </c>
      <c r="H1083" s="13" t="s">
        <v>714</v>
      </c>
      <c r="I1083" s="13">
        <v>0.33333333333333331</v>
      </c>
      <c r="J1083" s="13">
        <v>0.625</v>
      </c>
    </row>
    <row r="1084" spans="1:10" x14ac:dyDescent="0.25">
      <c r="A1084" s="37">
        <v>79228</v>
      </c>
      <c r="B1084" s="37" t="s">
        <v>3408</v>
      </c>
      <c r="C1084" s="37" t="s">
        <v>3409</v>
      </c>
      <c r="D1084" s="37"/>
      <c r="E1084" s="13">
        <v>2670</v>
      </c>
      <c r="F1084" s="13" t="s">
        <v>253</v>
      </c>
      <c r="G1084" s="13">
        <v>61700700</v>
      </c>
      <c r="H1084" s="13" t="s">
        <v>714</v>
      </c>
      <c r="I1084" s="13">
        <v>0.33333333333333331</v>
      </c>
      <c r="J1084" s="13">
        <v>0.625</v>
      </c>
    </row>
    <row r="1085" spans="1:10" x14ac:dyDescent="0.25">
      <c r="A1085" s="37">
        <v>79244</v>
      </c>
      <c r="B1085" s="37" t="s">
        <v>3410</v>
      </c>
      <c r="C1085" s="37" t="s">
        <v>3411</v>
      </c>
      <c r="D1085" s="37"/>
      <c r="E1085" s="13" t="s">
        <v>1582</v>
      </c>
      <c r="F1085" s="13" t="s">
        <v>56</v>
      </c>
      <c r="G1085" s="13"/>
      <c r="H1085" s="13" t="s">
        <v>714</v>
      </c>
      <c r="I1085" s="13">
        <v>0.33333333333333331</v>
      </c>
      <c r="J1085" s="13">
        <v>0.625</v>
      </c>
    </row>
    <row r="1086" spans="1:10" x14ac:dyDescent="0.25">
      <c r="A1086" s="37">
        <v>79285</v>
      </c>
      <c r="B1086" s="37" t="s">
        <v>3412</v>
      </c>
      <c r="C1086" s="37" t="s">
        <v>3413</v>
      </c>
      <c r="D1086" s="37"/>
      <c r="E1086" s="13" t="s">
        <v>3414</v>
      </c>
      <c r="F1086" s="13" t="s">
        <v>265</v>
      </c>
      <c r="G1086" s="13"/>
      <c r="H1086" s="13" t="s">
        <v>714</v>
      </c>
      <c r="I1086" s="13">
        <v>0.33333333333333331</v>
      </c>
      <c r="J1086" s="13">
        <v>0.625</v>
      </c>
    </row>
    <row r="1087" spans="1:10" x14ac:dyDescent="0.25">
      <c r="A1087" s="37">
        <v>79293</v>
      </c>
      <c r="B1087" s="37" t="s">
        <v>349</v>
      </c>
      <c r="C1087" s="37" t="s">
        <v>1085</v>
      </c>
      <c r="D1087" s="37" t="s">
        <v>1086</v>
      </c>
      <c r="E1087" s="13" t="s">
        <v>1087</v>
      </c>
      <c r="F1087" s="13" t="s">
        <v>348</v>
      </c>
      <c r="G1087" s="13"/>
      <c r="H1087" s="13" t="s">
        <v>714</v>
      </c>
      <c r="I1087" s="13">
        <v>0.33333333333333331</v>
      </c>
      <c r="J1087" s="13">
        <v>0.625</v>
      </c>
    </row>
    <row r="1088" spans="1:10" x14ac:dyDescent="0.25">
      <c r="A1088" s="37">
        <v>79467</v>
      </c>
      <c r="B1088" s="37" t="s">
        <v>3415</v>
      </c>
      <c r="C1088" s="37" t="s">
        <v>3416</v>
      </c>
      <c r="D1088" s="37"/>
      <c r="E1088" s="13" t="s">
        <v>1290</v>
      </c>
      <c r="F1088" s="13" t="s">
        <v>233</v>
      </c>
      <c r="G1088" s="13"/>
      <c r="H1088" s="13" t="s">
        <v>714</v>
      </c>
      <c r="I1088" s="13">
        <v>0.33333333333333331</v>
      </c>
      <c r="J1088" s="13">
        <v>0.625</v>
      </c>
    </row>
    <row r="1089" spans="1:10" x14ac:dyDescent="0.25">
      <c r="A1089" s="37">
        <v>79525</v>
      </c>
      <c r="B1089" s="37" t="s">
        <v>3417</v>
      </c>
      <c r="C1089" s="37" t="s">
        <v>3418</v>
      </c>
      <c r="D1089" s="37"/>
      <c r="E1089" s="13">
        <v>1054</v>
      </c>
      <c r="F1089" s="13" t="s">
        <v>20</v>
      </c>
      <c r="G1089" s="13">
        <v>22902620</v>
      </c>
      <c r="H1089" s="13" t="s">
        <v>714</v>
      </c>
      <c r="I1089" s="13">
        <v>0.33333333333333331</v>
      </c>
      <c r="J1089" s="13">
        <v>0.625</v>
      </c>
    </row>
    <row r="1090" spans="1:10" x14ac:dyDescent="0.25">
      <c r="A1090" s="37">
        <v>79574</v>
      </c>
      <c r="B1090" s="37" t="s">
        <v>1248</v>
      </c>
      <c r="C1090" s="37" t="s">
        <v>1249</v>
      </c>
      <c r="D1090" s="37"/>
      <c r="E1090" s="13" t="s">
        <v>1250</v>
      </c>
      <c r="F1090" s="13" t="s">
        <v>44</v>
      </c>
      <c r="G1090" s="13"/>
      <c r="H1090" s="13" t="s">
        <v>714</v>
      </c>
      <c r="I1090" s="13">
        <v>0.33333333333333331</v>
      </c>
      <c r="J1090" s="13">
        <v>0.625</v>
      </c>
    </row>
    <row r="1091" spans="1:10" x14ac:dyDescent="0.25">
      <c r="A1091" s="37">
        <v>79582</v>
      </c>
      <c r="B1091" s="37" t="s">
        <v>3419</v>
      </c>
      <c r="C1091" s="37" t="s">
        <v>3420</v>
      </c>
      <c r="D1091" s="37" t="s">
        <v>3421</v>
      </c>
      <c r="E1091" s="13">
        <v>2660</v>
      </c>
      <c r="F1091" s="13" t="s">
        <v>502</v>
      </c>
      <c r="G1091" s="13">
        <v>61242240</v>
      </c>
      <c r="H1091" s="13" t="s">
        <v>714</v>
      </c>
      <c r="I1091" s="13">
        <v>0.33333333333333331</v>
      </c>
      <c r="J1091" s="13">
        <v>0.625</v>
      </c>
    </row>
    <row r="1092" spans="1:10" x14ac:dyDescent="0.25">
      <c r="A1092" s="37">
        <v>79616</v>
      </c>
      <c r="B1092" s="37" t="s">
        <v>3422</v>
      </c>
      <c r="C1092" s="37" t="s">
        <v>2985</v>
      </c>
      <c r="D1092" s="37" t="s">
        <v>3423</v>
      </c>
      <c r="E1092" s="13" t="s">
        <v>2986</v>
      </c>
      <c r="F1092" s="13" t="s">
        <v>537</v>
      </c>
      <c r="G1092" s="13"/>
      <c r="H1092" s="13" t="s">
        <v>714</v>
      </c>
      <c r="I1092" s="13">
        <v>0.33333333333333331</v>
      </c>
      <c r="J1092" s="13">
        <v>0.625</v>
      </c>
    </row>
    <row r="1093" spans="1:10" x14ac:dyDescent="0.25">
      <c r="A1093" s="37">
        <v>79632</v>
      </c>
      <c r="B1093" s="37" t="s">
        <v>3424</v>
      </c>
      <c r="C1093" s="37" t="s">
        <v>2599</v>
      </c>
      <c r="D1093" s="37" t="s">
        <v>3425</v>
      </c>
      <c r="E1093" s="13">
        <v>3550</v>
      </c>
      <c r="F1093" s="13" t="s">
        <v>180</v>
      </c>
      <c r="G1093" s="13">
        <v>32029215</v>
      </c>
      <c r="H1093" s="13" t="s">
        <v>714</v>
      </c>
      <c r="I1093" s="13">
        <v>0.33333333333333331</v>
      </c>
      <c r="J1093" s="13">
        <v>0.625</v>
      </c>
    </row>
    <row r="1094" spans="1:10" x14ac:dyDescent="0.25">
      <c r="A1094" s="37">
        <v>79731</v>
      </c>
      <c r="B1094" s="37" t="s">
        <v>3426</v>
      </c>
      <c r="C1094" s="37" t="s">
        <v>3427</v>
      </c>
      <c r="D1094" s="37"/>
      <c r="E1094" s="13">
        <v>4645</v>
      </c>
      <c r="F1094" s="13" t="s">
        <v>572</v>
      </c>
      <c r="G1094" s="13"/>
      <c r="H1094" s="13" t="s">
        <v>714</v>
      </c>
      <c r="I1094" s="13">
        <v>0.33333333333333331</v>
      </c>
      <c r="J1094" s="13">
        <v>0.625</v>
      </c>
    </row>
    <row r="1095" spans="1:10" x14ac:dyDescent="0.25">
      <c r="A1095" s="37">
        <v>79756</v>
      </c>
      <c r="B1095" s="37" t="s">
        <v>1357</v>
      </c>
      <c r="C1095" s="37" t="s">
        <v>1358</v>
      </c>
      <c r="D1095" s="37"/>
      <c r="E1095" s="13" t="s">
        <v>1359</v>
      </c>
      <c r="F1095" s="13" t="s">
        <v>1360</v>
      </c>
      <c r="G1095" s="13"/>
      <c r="H1095" s="13" t="s">
        <v>714</v>
      </c>
      <c r="I1095" s="13">
        <v>0.33333333333333331</v>
      </c>
      <c r="J1095" s="13">
        <v>0.625</v>
      </c>
    </row>
    <row r="1096" spans="1:10" x14ac:dyDescent="0.25">
      <c r="A1096" s="37">
        <v>79772</v>
      </c>
      <c r="B1096" s="37" t="s">
        <v>3428</v>
      </c>
      <c r="C1096" s="37" t="s">
        <v>3429</v>
      </c>
      <c r="D1096" s="37"/>
      <c r="E1096" s="13" t="s">
        <v>3430</v>
      </c>
      <c r="F1096" s="13" t="s">
        <v>3431</v>
      </c>
      <c r="G1096" s="13"/>
      <c r="H1096" s="13" t="s">
        <v>714</v>
      </c>
      <c r="I1096" s="13">
        <v>0.33333333333333331</v>
      </c>
      <c r="J1096" s="13">
        <v>0.625</v>
      </c>
    </row>
    <row r="1097" spans="1:10" x14ac:dyDescent="0.25">
      <c r="A1097" s="37">
        <v>79780</v>
      </c>
      <c r="B1097" s="37" t="s">
        <v>256</v>
      </c>
      <c r="C1097" s="37" t="s">
        <v>1237</v>
      </c>
      <c r="D1097" s="37" t="s">
        <v>1238</v>
      </c>
      <c r="E1097" s="13" t="s">
        <v>1239</v>
      </c>
      <c r="F1097" s="13" t="s">
        <v>255</v>
      </c>
      <c r="G1097" s="13"/>
      <c r="H1097" s="13" t="s">
        <v>714</v>
      </c>
      <c r="I1097" s="13">
        <v>0.33333333333333331</v>
      </c>
      <c r="J1097" s="13">
        <v>0.625</v>
      </c>
    </row>
    <row r="1098" spans="1:10" x14ac:dyDescent="0.25">
      <c r="A1098" s="37">
        <v>79798</v>
      </c>
      <c r="B1098" s="37" t="s">
        <v>258</v>
      </c>
      <c r="C1098" s="37" t="s">
        <v>940</v>
      </c>
      <c r="D1098" s="37"/>
      <c r="E1098" s="13">
        <v>3750</v>
      </c>
      <c r="F1098" s="13" t="s">
        <v>257</v>
      </c>
      <c r="G1098" s="13">
        <v>35997000</v>
      </c>
      <c r="H1098" s="13" t="s">
        <v>714</v>
      </c>
      <c r="I1098" s="13">
        <v>0.33333333333333331</v>
      </c>
      <c r="J1098" s="13">
        <v>0.625</v>
      </c>
    </row>
    <row r="1099" spans="1:10" x14ac:dyDescent="0.25">
      <c r="A1099" s="37">
        <v>79848</v>
      </c>
      <c r="B1099" s="37" t="s">
        <v>3432</v>
      </c>
      <c r="C1099" s="37" t="s">
        <v>3433</v>
      </c>
      <c r="D1099" s="37"/>
      <c r="E1099" s="13">
        <v>3536</v>
      </c>
      <c r="F1099" s="13" t="s">
        <v>286</v>
      </c>
      <c r="G1099" s="13">
        <v>32150000</v>
      </c>
      <c r="H1099" s="13" t="s">
        <v>714</v>
      </c>
      <c r="I1099" s="13">
        <v>0.33333333333333331</v>
      </c>
      <c r="J1099" s="13">
        <v>0.625</v>
      </c>
    </row>
    <row r="1100" spans="1:10" x14ac:dyDescent="0.25">
      <c r="A1100" s="37">
        <v>79897</v>
      </c>
      <c r="B1100" s="37" t="s">
        <v>260</v>
      </c>
      <c r="C1100" s="37" t="s">
        <v>914</v>
      </c>
      <c r="D1100" s="37" t="s">
        <v>915</v>
      </c>
      <c r="E1100" s="13">
        <v>3520</v>
      </c>
      <c r="F1100" s="13" t="s">
        <v>259</v>
      </c>
      <c r="G1100" s="13">
        <v>40605010</v>
      </c>
      <c r="H1100" s="13" t="s">
        <v>714</v>
      </c>
      <c r="I1100" s="13">
        <v>0.33333333333333331</v>
      </c>
      <c r="J1100" s="13">
        <v>0.625</v>
      </c>
    </row>
    <row r="1101" spans="1:10" x14ac:dyDescent="0.25">
      <c r="A1101" s="37">
        <v>80010</v>
      </c>
      <c r="B1101" s="37" t="s">
        <v>3434</v>
      </c>
      <c r="C1101" s="37" t="s">
        <v>3435</v>
      </c>
      <c r="D1101" s="37"/>
      <c r="E1101" s="13">
        <v>1263</v>
      </c>
      <c r="F1101" s="13" t="s">
        <v>20</v>
      </c>
      <c r="G1101" s="13">
        <v>22622929</v>
      </c>
      <c r="H1101" s="13" t="s">
        <v>714</v>
      </c>
      <c r="I1101" s="13">
        <v>0.33333333333333331</v>
      </c>
      <c r="J1101" s="13">
        <v>0.625</v>
      </c>
    </row>
    <row r="1102" spans="1:10" x14ac:dyDescent="0.25">
      <c r="A1102" s="37">
        <v>80028</v>
      </c>
      <c r="B1102" s="37" t="s">
        <v>3436</v>
      </c>
      <c r="C1102" s="37" t="s">
        <v>2476</v>
      </c>
      <c r="D1102" s="37"/>
      <c r="E1102" s="13">
        <v>1051</v>
      </c>
      <c r="F1102" s="13" t="s">
        <v>20</v>
      </c>
      <c r="G1102" s="13">
        <v>23141750</v>
      </c>
      <c r="H1102" s="13" t="s">
        <v>723</v>
      </c>
      <c r="I1102" s="13">
        <v>0.375</v>
      </c>
      <c r="J1102" s="13">
        <v>0.70833333333333337</v>
      </c>
    </row>
    <row r="1103" spans="1:10" x14ac:dyDescent="0.25">
      <c r="A1103" s="37">
        <v>80069</v>
      </c>
      <c r="B1103" s="37" t="s">
        <v>614</v>
      </c>
      <c r="C1103" s="37" t="s">
        <v>1035</v>
      </c>
      <c r="D1103" s="37" t="s">
        <v>1046</v>
      </c>
      <c r="E1103" s="13">
        <v>4700</v>
      </c>
      <c r="F1103" s="13" t="s">
        <v>613</v>
      </c>
      <c r="G1103" s="13">
        <v>38150150</v>
      </c>
      <c r="H1103" s="13" t="s">
        <v>714</v>
      </c>
      <c r="I1103" s="13">
        <v>0.33333333333333331</v>
      </c>
      <c r="J1103" s="13">
        <v>0.625</v>
      </c>
    </row>
    <row r="1104" spans="1:10" x14ac:dyDescent="0.25">
      <c r="A1104" s="37">
        <v>80085</v>
      </c>
      <c r="B1104" s="37" t="s">
        <v>3437</v>
      </c>
      <c r="C1104" s="37" t="s">
        <v>3438</v>
      </c>
      <c r="D1104" s="37"/>
      <c r="E1104" s="13">
        <v>1706</v>
      </c>
      <c r="F1104" s="13" t="s">
        <v>33</v>
      </c>
      <c r="G1104" s="13">
        <v>69130270</v>
      </c>
      <c r="H1104" s="13" t="s">
        <v>723</v>
      </c>
      <c r="I1104" s="13">
        <v>0.375</v>
      </c>
      <c r="J1104" s="13">
        <v>0.70833333333333337</v>
      </c>
    </row>
    <row r="1105" spans="1:10" x14ac:dyDescent="0.25">
      <c r="A1105" s="37">
        <v>80119</v>
      </c>
      <c r="B1105" s="37" t="s">
        <v>451</v>
      </c>
      <c r="C1105" s="37" t="s">
        <v>1057</v>
      </c>
      <c r="D1105" s="37"/>
      <c r="E1105" s="13">
        <v>4985</v>
      </c>
      <c r="F1105" s="13" t="s">
        <v>450</v>
      </c>
      <c r="G1105" s="13">
        <v>37170237</v>
      </c>
      <c r="H1105" s="13" t="s">
        <v>714</v>
      </c>
      <c r="I1105" s="13">
        <v>0.33333333333333331</v>
      </c>
      <c r="J1105" s="13">
        <v>0.625</v>
      </c>
    </row>
    <row r="1106" spans="1:10" x14ac:dyDescent="0.25">
      <c r="A1106" s="37">
        <v>80127</v>
      </c>
      <c r="B1106" s="37" t="s">
        <v>3439</v>
      </c>
      <c r="C1106" s="37" t="s">
        <v>3440</v>
      </c>
      <c r="D1106" s="37"/>
      <c r="E1106" s="13">
        <v>2636</v>
      </c>
      <c r="F1106" s="13" t="s">
        <v>3441</v>
      </c>
      <c r="G1106" s="13">
        <v>61247100</v>
      </c>
      <c r="H1106" s="13" t="s">
        <v>714</v>
      </c>
      <c r="I1106" s="13">
        <v>0.33333333333333331</v>
      </c>
      <c r="J1106" s="13">
        <v>0.625</v>
      </c>
    </row>
    <row r="1107" spans="1:10" x14ac:dyDescent="0.25">
      <c r="A1107" s="37">
        <v>80176</v>
      </c>
      <c r="B1107" s="37" t="s">
        <v>3442</v>
      </c>
      <c r="C1107" s="37" t="s">
        <v>3443</v>
      </c>
      <c r="D1107" s="37"/>
      <c r="E1107" s="13">
        <v>2640</v>
      </c>
      <c r="F1107" s="13" t="s">
        <v>27</v>
      </c>
      <c r="G1107" s="13">
        <v>61293444</v>
      </c>
      <c r="H1107" s="13" t="s">
        <v>723</v>
      </c>
      <c r="I1107" s="13">
        <v>0.375</v>
      </c>
      <c r="J1107" s="13">
        <v>0.70833333333333337</v>
      </c>
    </row>
    <row r="1108" spans="1:10" x14ac:dyDescent="0.25">
      <c r="A1108" s="37">
        <v>80333</v>
      </c>
      <c r="B1108" s="37" t="s">
        <v>3444</v>
      </c>
      <c r="C1108" s="37" t="s">
        <v>3445</v>
      </c>
      <c r="D1108" s="37"/>
      <c r="E1108" s="13">
        <v>2050</v>
      </c>
      <c r="F1108" s="13" t="s">
        <v>662</v>
      </c>
      <c r="G1108" s="13">
        <v>66108240</v>
      </c>
      <c r="H1108" s="13" t="s">
        <v>714</v>
      </c>
      <c r="I1108" s="13">
        <v>0.33333333333333331</v>
      </c>
      <c r="J1108" s="13">
        <v>0.625</v>
      </c>
    </row>
    <row r="1109" spans="1:10" x14ac:dyDescent="0.25">
      <c r="A1109" s="37">
        <v>80382</v>
      </c>
      <c r="B1109" s="37" t="s">
        <v>3446</v>
      </c>
      <c r="C1109" s="37" t="s">
        <v>1007</v>
      </c>
      <c r="D1109" s="37"/>
      <c r="E1109" s="13" t="s">
        <v>1008</v>
      </c>
      <c r="F1109" s="13" t="s">
        <v>169</v>
      </c>
      <c r="G1109" s="13"/>
      <c r="H1109" s="13" t="s">
        <v>714</v>
      </c>
      <c r="I1109" s="13">
        <v>0.33333333333333331</v>
      </c>
      <c r="J1109" s="13">
        <v>0.625</v>
      </c>
    </row>
    <row r="1110" spans="1:10" x14ac:dyDescent="0.25">
      <c r="A1110" s="37">
        <v>80408</v>
      </c>
      <c r="B1110" s="37" t="s">
        <v>3447</v>
      </c>
      <c r="C1110" s="37" t="s">
        <v>1208</v>
      </c>
      <c r="D1110" s="37"/>
      <c r="E1110" s="13" t="s">
        <v>1209</v>
      </c>
      <c r="F1110" s="13" t="s">
        <v>276</v>
      </c>
      <c r="G1110" s="13"/>
      <c r="H1110" s="13" t="s">
        <v>714</v>
      </c>
      <c r="I1110" s="13">
        <v>0.33333333333333331</v>
      </c>
      <c r="J1110" s="13">
        <v>0.625</v>
      </c>
    </row>
    <row r="1111" spans="1:10" x14ac:dyDescent="0.25">
      <c r="A1111" s="37">
        <v>80424</v>
      </c>
      <c r="B1111" s="37" t="s">
        <v>3448</v>
      </c>
      <c r="C1111" s="37" t="s">
        <v>3449</v>
      </c>
      <c r="D1111" s="37"/>
      <c r="E1111" s="13">
        <v>2860</v>
      </c>
      <c r="F1111" s="13" t="s">
        <v>61</v>
      </c>
      <c r="G1111" s="13"/>
      <c r="H1111" s="13" t="s">
        <v>714</v>
      </c>
      <c r="I1111" s="13">
        <v>0.33333333333333331</v>
      </c>
      <c r="J1111" s="13">
        <v>0.625</v>
      </c>
    </row>
    <row r="1112" spans="1:10" x14ac:dyDescent="0.25">
      <c r="A1112" s="37">
        <v>80432</v>
      </c>
      <c r="B1112" s="37" t="s">
        <v>3450</v>
      </c>
      <c r="C1112" s="37" t="s">
        <v>3451</v>
      </c>
      <c r="D1112" s="37"/>
      <c r="E1112" s="13">
        <v>2372</v>
      </c>
      <c r="F1112" s="13" t="s">
        <v>1533</v>
      </c>
      <c r="G1112" s="13">
        <v>62363111</v>
      </c>
      <c r="H1112" s="13" t="s">
        <v>714</v>
      </c>
      <c r="I1112" s="13">
        <v>0.33333333333333331</v>
      </c>
      <c r="J1112" s="13">
        <v>0.625</v>
      </c>
    </row>
    <row r="1113" spans="1:10" x14ac:dyDescent="0.25">
      <c r="A1113" s="37">
        <v>80457</v>
      </c>
      <c r="B1113" s="37" t="s">
        <v>3452</v>
      </c>
      <c r="C1113" s="37" t="s">
        <v>858</v>
      </c>
      <c r="D1113" s="37"/>
      <c r="E1113" s="13">
        <v>2680</v>
      </c>
      <c r="F1113" s="13" t="s">
        <v>396</v>
      </c>
      <c r="G1113" s="13">
        <v>61293700</v>
      </c>
      <c r="H1113" s="13" t="s">
        <v>714</v>
      </c>
      <c r="I1113" s="13">
        <v>0.33333333333333331</v>
      </c>
      <c r="J1113" s="13">
        <v>0.625</v>
      </c>
    </row>
    <row r="1114" spans="1:10" x14ac:dyDescent="0.25">
      <c r="A1114" s="37">
        <v>80473</v>
      </c>
      <c r="B1114" s="37" t="s">
        <v>3453</v>
      </c>
      <c r="C1114" s="37" t="s">
        <v>3454</v>
      </c>
      <c r="D1114" s="37"/>
      <c r="E1114" s="13" t="s">
        <v>3455</v>
      </c>
      <c r="F1114" s="13" t="s">
        <v>541</v>
      </c>
      <c r="G1114" s="13"/>
      <c r="H1114" s="13" t="s">
        <v>714</v>
      </c>
      <c r="I1114" s="13">
        <v>0.33333333333333331</v>
      </c>
      <c r="J1114" s="13">
        <v>0.625</v>
      </c>
    </row>
    <row r="1115" spans="1:10" x14ac:dyDescent="0.25">
      <c r="A1115" s="37">
        <v>80481</v>
      </c>
      <c r="B1115" s="37" t="s">
        <v>3456</v>
      </c>
      <c r="C1115" s="37" t="s">
        <v>928</v>
      </c>
      <c r="D1115" s="37"/>
      <c r="E1115" s="13">
        <v>3630</v>
      </c>
      <c r="F1115" s="13" t="s">
        <v>634</v>
      </c>
      <c r="G1115" s="13">
        <v>31024800</v>
      </c>
      <c r="H1115" s="13" t="s">
        <v>714</v>
      </c>
      <c r="I1115" s="13">
        <v>0.33333333333333331</v>
      </c>
      <c r="J1115" s="13">
        <v>0.625</v>
      </c>
    </row>
    <row r="1116" spans="1:10" x14ac:dyDescent="0.25">
      <c r="A1116" s="37">
        <v>80556</v>
      </c>
      <c r="B1116" s="37" t="s">
        <v>405</v>
      </c>
      <c r="C1116" s="37" t="s">
        <v>775</v>
      </c>
      <c r="D1116" s="37"/>
      <c r="E1116" s="13">
        <v>1940</v>
      </c>
      <c r="F1116" s="13" t="s">
        <v>404</v>
      </c>
      <c r="G1116" s="13">
        <v>63852692</v>
      </c>
      <c r="H1116" s="13" t="s">
        <v>714</v>
      </c>
      <c r="I1116" s="13">
        <v>0.33333333333333331</v>
      </c>
      <c r="J1116" s="13">
        <v>0.625</v>
      </c>
    </row>
    <row r="1117" spans="1:10" x14ac:dyDescent="0.25">
      <c r="A1117" s="37">
        <v>80580</v>
      </c>
      <c r="B1117" s="37" t="s">
        <v>433</v>
      </c>
      <c r="C1117" s="37" t="s">
        <v>1315</v>
      </c>
      <c r="D1117" s="37" t="s">
        <v>1316</v>
      </c>
      <c r="E1117" s="13" t="s">
        <v>1317</v>
      </c>
      <c r="F1117" s="13" t="s">
        <v>432</v>
      </c>
      <c r="G1117" s="13"/>
      <c r="H1117" s="13" t="s">
        <v>714</v>
      </c>
      <c r="I1117" s="13">
        <v>0.33333333333333331</v>
      </c>
      <c r="J1117" s="13">
        <v>0.625</v>
      </c>
    </row>
    <row r="1118" spans="1:10" x14ac:dyDescent="0.25">
      <c r="A1118" s="37">
        <v>80630</v>
      </c>
      <c r="B1118" s="37" t="s">
        <v>3457</v>
      </c>
      <c r="C1118" s="37" t="s">
        <v>3458</v>
      </c>
      <c r="D1118" s="37"/>
      <c r="E1118" s="13">
        <v>679</v>
      </c>
      <c r="F1118" s="13" t="s">
        <v>20</v>
      </c>
      <c r="G1118" s="13">
        <v>23037880</v>
      </c>
      <c r="H1118" s="13" t="s">
        <v>714</v>
      </c>
      <c r="I1118" s="13">
        <v>0.33333333333333331</v>
      </c>
      <c r="J1118" s="13">
        <v>0.625</v>
      </c>
    </row>
    <row r="1119" spans="1:10" x14ac:dyDescent="0.25">
      <c r="A1119" s="37">
        <v>80648</v>
      </c>
      <c r="B1119" s="37" t="s">
        <v>3459</v>
      </c>
      <c r="C1119" s="37" t="s">
        <v>1235</v>
      </c>
      <c r="D1119" s="37"/>
      <c r="E1119" s="13" t="s">
        <v>1236</v>
      </c>
      <c r="F1119" s="13" t="s">
        <v>25</v>
      </c>
      <c r="G1119" s="13"/>
      <c r="H1119" s="13" t="s">
        <v>714</v>
      </c>
      <c r="I1119" s="13">
        <v>0.33333333333333331</v>
      </c>
      <c r="J1119" s="13">
        <v>0.625</v>
      </c>
    </row>
    <row r="1120" spans="1:10" x14ac:dyDescent="0.25">
      <c r="A1120" s="37">
        <v>80655</v>
      </c>
      <c r="B1120" s="37" t="s">
        <v>3460</v>
      </c>
      <c r="C1120" s="37" t="s">
        <v>3461</v>
      </c>
      <c r="D1120" s="37"/>
      <c r="E1120" s="13" t="s">
        <v>3462</v>
      </c>
      <c r="F1120" s="13" t="s">
        <v>625</v>
      </c>
      <c r="G1120" s="13"/>
      <c r="H1120" s="13" t="s">
        <v>714</v>
      </c>
      <c r="I1120" s="13">
        <v>0.33333333333333331</v>
      </c>
      <c r="J1120" s="13">
        <v>0.625</v>
      </c>
    </row>
    <row r="1121" spans="1:10" x14ac:dyDescent="0.25">
      <c r="A1121" s="37">
        <v>80705</v>
      </c>
      <c r="B1121" s="37" t="s">
        <v>3463</v>
      </c>
      <c r="C1121" s="37" t="s">
        <v>3464</v>
      </c>
      <c r="D1121" s="37"/>
      <c r="E1121" s="13">
        <v>2770</v>
      </c>
      <c r="F1121" s="13" t="s">
        <v>865</v>
      </c>
      <c r="G1121" s="13">
        <v>61338502</v>
      </c>
      <c r="H1121" s="13" t="s">
        <v>714</v>
      </c>
      <c r="I1121" s="13">
        <v>0.33333333333333331</v>
      </c>
      <c r="J1121" s="13">
        <v>0.625</v>
      </c>
    </row>
    <row r="1122" spans="1:10" x14ac:dyDescent="0.25">
      <c r="A1122" s="37">
        <v>80713</v>
      </c>
      <c r="B1122" s="37" t="s">
        <v>3465</v>
      </c>
      <c r="C1122" s="37" t="s">
        <v>1001</v>
      </c>
      <c r="D1122" s="37" t="s">
        <v>3466</v>
      </c>
      <c r="E1122" s="13" t="s">
        <v>1003</v>
      </c>
      <c r="F1122" s="13" t="s">
        <v>39</v>
      </c>
      <c r="G1122" s="13"/>
      <c r="H1122" s="13" t="s">
        <v>714</v>
      </c>
      <c r="I1122" s="13">
        <v>0.33333333333333331</v>
      </c>
      <c r="J1122" s="13">
        <v>0.625</v>
      </c>
    </row>
    <row r="1123" spans="1:10" x14ac:dyDescent="0.25">
      <c r="A1123" s="37">
        <v>80721</v>
      </c>
      <c r="B1123" s="37" t="s">
        <v>3467</v>
      </c>
      <c r="C1123" s="37" t="s">
        <v>3468</v>
      </c>
      <c r="D1123" s="37"/>
      <c r="E1123" s="13" t="s">
        <v>3469</v>
      </c>
      <c r="F1123" s="13" t="s">
        <v>375</v>
      </c>
      <c r="G1123" s="13"/>
      <c r="H1123" s="13" t="s">
        <v>714</v>
      </c>
      <c r="I1123" s="13">
        <v>0.33333333333333331</v>
      </c>
      <c r="J1123" s="13">
        <v>0.625</v>
      </c>
    </row>
    <row r="1124" spans="1:10" x14ac:dyDescent="0.25">
      <c r="A1124" s="37">
        <v>80788</v>
      </c>
      <c r="B1124" s="37" t="s">
        <v>3470</v>
      </c>
      <c r="C1124" s="37" t="s">
        <v>3471</v>
      </c>
      <c r="D1124" s="37"/>
      <c r="E1124" s="13">
        <v>2420</v>
      </c>
      <c r="F1124" s="13" t="s">
        <v>577</v>
      </c>
      <c r="G1124" s="13"/>
      <c r="H1124" s="13" t="s">
        <v>714</v>
      </c>
      <c r="I1124" s="13">
        <v>0.33333333333333331</v>
      </c>
      <c r="J1124" s="13">
        <v>0.625</v>
      </c>
    </row>
    <row r="1125" spans="1:10" x14ac:dyDescent="0.25">
      <c r="A1125" s="37">
        <v>80887</v>
      </c>
      <c r="B1125" s="37" t="s">
        <v>262</v>
      </c>
      <c r="C1125" s="37" t="s">
        <v>3472</v>
      </c>
      <c r="D1125" s="37"/>
      <c r="E1125" s="13">
        <v>4900</v>
      </c>
      <c r="F1125" s="13" t="s">
        <v>261</v>
      </c>
      <c r="G1125" s="13">
        <v>37199333</v>
      </c>
      <c r="H1125" s="13" t="s">
        <v>714</v>
      </c>
      <c r="I1125" s="13">
        <v>0.33333333333333331</v>
      </c>
      <c r="J1125" s="13">
        <v>0.625</v>
      </c>
    </row>
    <row r="1126" spans="1:10" x14ac:dyDescent="0.25">
      <c r="A1126" s="37">
        <v>80895</v>
      </c>
      <c r="B1126" s="37" t="s">
        <v>3473</v>
      </c>
      <c r="C1126" s="37" t="s">
        <v>3474</v>
      </c>
      <c r="D1126" s="37"/>
      <c r="E1126" s="13" t="s">
        <v>1260</v>
      </c>
      <c r="F1126" s="13" t="s">
        <v>303</v>
      </c>
      <c r="G1126" s="13"/>
      <c r="H1126" s="13" t="s">
        <v>714</v>
      </c>
      <c r="I1126" s="13">
        <v>0.33333333333333331</v>
      </c>
      <c r="J1126" s="13">
        <v>0.625</v>
      </c>
    </row>
    <row r="1127" spans="1:10" x14ac:dyDescent="0.25">
      <c r="A1127" s="37">
        <v>80986</v>
      </c>
      <c r="B1127" s="37" t="s">
        <v>264</v>
      </c>
      <c r="C1127" s="37" t="s">
        <v>1222</v>
      </c>
      <c r="D1127" s="37"/>
      <c r="E1127" s="13" t="s">
        <v>1223</v>
      </c>
      <c r="F1127" s="13" t="s">
        <v>263</v>
      </c>
      <c r="G1127" s="13"/>
      <c r="H1127" s="13" t="s">
        <v>714</v>
      </c>
      <c r="I1127" s="13">
        <v>0.33333333333333331</v>
      </c>
      <c r="J1127" s="13">
        <v>0.625</v>
      </c>
    </row>
    <row r="1128" spans="1:10" x14ac:dyDescent="0.25">
      <c r="A1128" s="37">
        <v>80994</v>
      </c>
      <c r="B1128" s="37" t="s">
        <v>3475</v>
      </c>
      <c r="C1128" s="37" t="s">
        <v>3476</v>
      </c>
      <c r="D1128" s="37"/>
      <c r="E1128" s="13" t="s">
        <v>3176</v>
      </c>
      <c r="F1128" s="13" t="s">
        <v>3177</v>
      </c>
      <c r="G1128" s="13"/>
      <c r="H1128" s="13" t="s">
        <v>714</v>
      </c>
      <c r="I1128" s="13">
        <v>0.33333333333333331</v>
      </c>
      <c r="J1128" s="13">
        <v>0.625</v>
      </c>
    </row>
    <row r="1129" spans="1:10" x14ac:dyDescent="0.25">
      <c r="A1129" s="37">
        <v>81018</v>
      </c>
      <c r="B1129" s="37" t="s">
        <v>3477</v>
      </c>
      <c r="C1129" s="37" t="s">
        <v>3478</v>
      </c>
      <c r="D1129" s="37"/>
      <c r="E1129" s="13">
        <v>2390</v>
      </c>
      <c r="F1129" s="13" t="s">
        <v>3479</v>
      </c>
      <c r="G1129" s="13">
        <v>62347810</v>
      </c>
      <c r="H1129" s="13" t="s">
        <v>714</v>
      </c>
      <c r="I1129" s="13">
        <v>0.33333333333333331</v>
      </c>
      <c r="J1129" s="13">
        <v>0.625</v>
      </c>
    </row>
    <row r="1130" spans="1:10" x14ac:dyDescent="0.25">
      <c r="A1130" s="37">
        <v>81034</v>
      </c>
      <c r="B1130" s="37" t="s">
        <v>3480</v>
      </c>
      <c r="C1130" s="37" t="s">
        <v>3481</v>
      </c>
      <c r="D1130" s="37"/>
      <c r="E1130" s="13">
        <v>1415</v>
      </c>
      <c r="F1130" s="13" t="s">
        <v>3482</v>
      </c>
      <c r="G1130" s="13">
        <v>66992006</v>
      </c>
      <c r="H1130" s="13" t="s">
        <v>714</v>
      </c>
      <c r="I1130" s="13">
        <v>0.33333333333333331</v>
      </c>
      <c r="J1130" s="13">
        <v>0.625</v>
      </c>
    </row>
    <row r="1131" spans="1:10" x14ac:dyDescent="0.25">
      <c r="A1131" s="37">
        <v>81059</v>
      </c>
      <c r="B1131" s="37" t="s">
        <v>1129</v>
      </c>
      <c r="C1131" s="37" t="s">
        <v>1130</v>
      </c>
      <c r="D1131" s="37"/>
      <c r="E1131" s="13" t="s">
        <v>1131</v>
      </c>
      <c r="F1131" s="13" t="s">
        <v>1132</v>
      </c>
      <c r="G1131" s="13"/>
      <c r="H1131" s="13" t="s">
        <v>714</v>
      </c>
      <c r="I1131" s="13">
        <v>0.33333333333333331</v>
      </c>
      <c r="J1131" s="13">
        <v>0.625</v>
      </c>
    </row>
    <row r="1132" spans="1:10" x14ac:dyDescent="0.25">
      <c r="A1132" s="37">
        <v>81067</v>
      </c>
      <c r="B1132" s="37" t="s">
        <v>3483</v>
      </c>
      <c r="C1132" s="37" t="s">
        <v>3484</v>
      </c>
      <c r="D1132" s="37"/>
      <c r="E1132" s="13" t="s">
        <v>3485</v>
      </c>
      <c r="F1132" s="13" t="s">
        <v>233</v>
      </c>
      <c r="G1132" s="13"/>
      <c r="H1132" s="13" t="s">
        <v>714</v>
      </c>
      <c r="I1132" s="13">
        <v>0.33333333333333331</v>
      </c>
      <c r="J1132" s="13">
        <v>0.625</v>
      </c>
    </row>
    <row r="1133" spans="1:10" x14ac:dyDescent="0.25">
      <c r="A1133" s="37">
        <v>81075</v>
      </c>
      <c r="B1133" s="37" t="s">
        <v>3486</v>
      </c>
      <c r="C1133" s="37"/>
      <c r="D1133" s="37"/>
      <c r="E1133" s="13">
        <v>7590</v>
      </c>
      <c r="F1133" s="13" t="s">
        <v>265</v>
      </c>
      <c r="G1133" s="13"/>
      <c r="H1133" s="13" t="s">
        <v>714</v>
      </c>
      <c r="I1133" s="13">
        <v>0.33333333333333331</v>
      </c>
      <c r="J1133" s="13">
        <v>0.625</v>
      </c>
    </row>
    <row r="1134" spans="1:10" x14ac:dyDescent="0.25">
      <c r="A1134" s="37">
        <v>81125</v>
      </c>
      <c r="B1134" s="37" t="s">
        <v>522</v>
      </c>
      <c r="C1134" s="37" t="s">
        <v>985</v>
      </c>
      <c r="D1134" s="37"/>
      <c r="E1134" s="13" t="s">
        <v>986</v>
      </c>
      <c r="F1134" s="13" t="s">
        <v>53</v>
      </c>
      <c r="G1134" s="13"/>
      <c r="H1134" s="13" t="s">
        <v>714</v>
      </c>
      <c r="I1134" s="13">
        <v>0.33333333333333331</v>
      </c>
      <c r="J1134" s="13">
        <v>0.625</v>
      </c>
    </row>
    <row r="1135" spans="1:10" x14ac:dyDescent="0.25">
      <c r="A1135" s="37">
        <v>81174</v>
      </c>
      <c r="B1135" s="37" t="s">
        <v>3487</v>
      </c>
      <c r="C1135" s="37" t="s">
        <v>3488</v>
      </c>
      <c r="D1135" s="37"/>
      <c r="E1135" s="13" t="s">
        <v>3489</v>
      </c>
      <c r="F1135" s="13" t="s">
        <v>228</v>
      </c>
      <c r="G1135" s="13"/>
      <c r="H1135" s="13" t="s">
        <v>714</v>
      </c>
      <c r="I1135" s="13">
        <v>0.33333333333333331</v>
      </c>
      <c r="J1135" s="13">
        <v>0.625</v>
      </c>
    </row>
    <row r="1136" spans="1:10" x14ac:dyDescent="0.25">
      <c r="A1136" s="37">
        <v>81182</v>
      </c>
      <c r="B1136" s="37" t="s">
        <v>323</v>
      </c>
      <c r="C1136" s="37" t="s">
        <v>3490</v>
      </c>
      <c r="D1136" s="37"/>
      <c r="E1136" s="13">
        <v>3880</v>
      </c>
      <c r="F1136" s="13" t="s">
        <v>322</v>
      </c>
      <c r="G1136" s="13">
        <v>35075500</v>
      </c>
      <c r="H1136" s="13" t="s">
        <v>714</v>
      </c>
      <c r="I1136" s="13">
        <v>0.33333333333333331</v>
      </c>
      <c r="J1136" s="13">
        <v>0.625</v>
      </c>
    </row>
    <row r="1137" spans="1:10" x14ac:dyDescent="0.25">
      <c r="A1137" s="37">
        <v>81307</v>
      </c>
      <c r="B1137" s="37" t="s">
        <v>3491</v>
      </c>
      <c r="C1137" s="37" t="s">
        <v>3492</v>
      </c>
      <c r="D1137" s="37" t="s">
        <v>3493</v>
      </c>
      <c r="E1137" s="13">
        <v>2830</v>
      </c>
      <c r="F1137" s="13" t="s">
        <v>568</v>
      </c>
      <c r="G1137" s="13"/>
      <c r="H1137" s="13" t="s">
        <v>714</v>
      </c>
      <c r="I1137" s="13">
        <v>0.33333333333333331</v>
      </c>
      <c r="J1137" s="13">
        <v>0.625</v>
      </c>
    </row>
    <row r="1138" spans="1:10" x14ac:dyDescent="0.25">
      <c r="A1138" s="37">
        <v>81331</v>
      </c>
      <c r="B1138" s="37" t="s">
        <v>339</v>
      </c>
      <c r="C1138" s="37" t="s">
        <v>995</v>
      </c>
      <c r="D1138" s="37"/>
      <c r="E1138" s="13" t="s">
        <v>996</v>
      </c>
      <c r="F1138" s="13" t="s">
        <v>338</v>
      </c>
      <c r="G1138" s="13"/>
      <c r="H1138" s="13" t="s">
        <v>714</v>
      </c>
      <c r="I1138" s="13">
        <v>0.33333333333333331</v>
      </c>
      <c r="J1138" s="13">
        <v>0.625</v>
      </c>
    </row>
    <row r="1139" spans="1:10" x14ac:dyDescent="0.25">
      <c r="A1139" s="37">
        <v>81406</v>
      </c>
      <c r="B1139" s="37" t="s">
        <v>3494</v>
      </c>
      <c r="C1139" s="37" t="s">
        <v>2553</v>
      </c>
      <c r="D1139" s="37"/>
      <c r="E1139" s="13">
        <v>3090</v>
      </c>
      <c r="F1139" s="13" t="s">
        <v>2554</v>
      </c>
      <c r="G1139" s="13">
        <v>33095400</v>
      </c>
      <c r="H1139" s="13" t="s">
        <v>714</v>
      </c>
      <c r="I1139" s="13">
        <v>0.33333333333333331</v>
      </c>
      <c r="J1139" s="13">
        <v>0.625</v>
      </c>
    </row>
    <row r="1140" spans="1:10" x14ac:dyDescent="0.25">
      <c r="A1140" s="37">
        <v>81612</v>
      </c>
      <c r="B1140" s="37" t="s">
        <v>3495</v>
      </c>
      <c r="C1140" s="37" t="s">
        <v>3496</v>
      </c>
      <c r="D1140" s="37"/>
      <c r="E1140" s="13">
        <v>366</v>
      </c>
      <c r="F1140" s="13" t="s">
        <v>20</v>
      </c>
      <c r="G1140" s="13">
        <v>22955590</v>
      </c>
      <c r="H1140" s="13" t="s">
        <v>714</v>
      </c>
      <c r="I1140" s="13">
        <v>0.33333333333333331</v>
      </c>
      <c r="J1140" s="13">
        <v>0.625</v>
      </c>
    </row>
    <row r="1141" spans="1:10" x14ac:dyDescent="0.25">
      <c r="A1141" s="37">
        <v>81745</v>
      </c>
      <c r="B1141" s="37" t="s">
        <v>268</v>
      </c>
      <c r="C1141" s="37" t="s">
        <v>942</v>
      </c>
      <c r="D1141" s="37"/>
      <c r="E1141" s="13">
        <v>3802</v>
      </c>
      <c r="F1141" s="13" t="s">
        <v>267</v>
      </c>
      <c r="G1141" s="13">
        <v>35059350</v>
      </c>
      <c r="H1141" s="13" t="s">
        <v>714</v>
      </c>
      <c r="I1141" s="13">
        <v>0.33333333333333331</v>
      </c>
      <c r="J1141" s="13">
        <v>0.625</v>
      </c>
    </row>
    <row r="1142" spans="1:10" x14ac:dyDescent="0.25">
      <c r="A1142" s="37">
        <v>81752</v>
      </c>
      <c r="B1142" s="37" t="s">
        <v>3497</v>
      </c>
      <c r="C1142" s="37" t="s">
        <v>3498</v>
      </c>
      <c r="D1142" s="37" t="s">
        <v>3499</v>
      </c>
      <c r="E1142" s="13">
        <v>4755</v>
      </c>
      <c r="F1142" s="13" t="s">
        <v>3500</v>
      </c>
      <c r="G1142" s="13">
        <v>46948309</v>
      </c>
      <c r="H1142" s="13" t="s">
        <v>714</v>
      </c>
      <c r="I1142" s="13">
        <v>0.33333333333333331</v>
      </c>
      <c r="J1142" s="13">
        <v>0.625</v>
      </c>
    </row>
    <row r="1143" spans="1:10" x14ac:dyDescent="0.25">
      <c r="A1143" s="37">
        <v>81794</v>
      </c>
      <c r="B1143" s="37" t="s">
        <v>3501</v>
      </c>
      <c r="C1143" s="37" t="s">
        <v>3502</v>
      </c>
      <c r="D1143" s="37"/>
      <c r="E1143" s="13">
        <v>4760</v>
      </c>
      <c r="F1143" s="13" t="s">
        <v>472</v>
      </c>
      <c r="G1143" s="13">
        <v>37281530</v>
      </c>
      <c r="H1143" s="13" t="s">
        <v>714</v>
      </c>
      <c r="I1143" s="13">
        <v>0.33333333333333331</v>
      </c>
      <c r="J1143" s="13">
        <v>0.625</v>
      </c>
    </row>
    <row r="1144" spans="1:10" x14ac:dyDescent="0.25">
      <c r="A1144" s="37">
        <v>81810</v>
      </c>
      <c r="B1144" s="37" t="s">
        <v>3503</v>
      </c>
      <c r="C1144" s="37" t="s">
        <v>3504</v>
      </c>
      <c r="D1144" s="37" t="s">
        <v>3505</v>
      </c>
      <c r="E1144" s="13" t="s">
        <v>3212</v>
      </c>
      <c r="F1144" s="13" t="s">
        <v>2329</v>
      </c>
      <c r="G1144" s="13"/>
      <c r="H1144" s="13" t="s">
        <v>723</v>
      </c>
      <c r="I1144" s="13">
        <v>0.375</v>
      </c>
      <c r="J1144" s="13">
        <v>0.70833333333333337</v>
      </c>
    </row>
    <row r="1145" spans="1:10" x14ac:dyDescent="0.25">
      <c r="A1145" s="37">
        <v>81844</v>
      </c>
      <c r="B1145" s="37" t="s">
        <v>3506</v>
      </c>
      <c r="C1145" s="37" t="s">
        <v>3507</v>
      </c>
      <c r="D1145" s="37"/>
      <c r="E1145" s="13" t="s">
        <v>3508</v>
      </c>
      <c r="F1145" s="13" t="s">
        <v>3509</v>
      </c>
      <c r="G1145" s="13"/>
      <c r="H1145" s="13" t="s">
        <v>714</v>
      </c>
      <c r="I1145" s="13">
        <v>0.33333333333333331</v>
      </c>
      <c r="J1145" s="13">
        <v>0.625</v>
      </c>
    </row>
    <row r="1146" spans="1:10" x14ac:dyDescent="0.25">
      <c r="A1146" s="37">
        <v>81877</v>
      </c>
      <c r="B1146" s="37" t="s">
        <v>3510</v>
      </c>
      <c r="C1146" s="37" t="s">
        <v>3511</v>
      </c>
      <c r="D1146" s="37" t="s">
        <v>3512</v>
      </c>
      <c r="E1146" s="13">
        <v>2100</v>
      </c>
      <c r="F1146" s="13" t="s">
        <v>456</v>
      </c>
      <c r="G1146" s="13">
        <v>62963090</v>
      </c>
      <c r="H1146" s="13" t="s">
        <v>723</v>
      </c>
      <c r="I1146" s="13">
        <v>0.375</v>
      </c>
      <c r="J1146" s="13">
        <v>0.70833333333333337</v>
      </c>
    </row>
    <row r="1147" spans="1:10" x14ac:dyDescent="0.25">
      <c r="A1147" s="37">
        <v>81919</v>
      </c>
      <c r="B1147" s="37" t="s">
        <v>359</v>
      </c>
      <c r="C1147" s="37" t="s">
        <v>1104</v>
      </c>
      <c r="D1147" s="37"/>
      <c r="E1147" s="13" t="s">
        <v>1105</v>
      </c>
      <c r="F1147" s="13" t="s">
        <v>358</v>
      </c>
      <c r="G1147" s="13"/>
      <c r="H1147" s="13" t="s">
        <v>714</v>
      </c>
      <c r="I1147" s="13">
        <v>0.33333333333333331</v>
      </c>
      <c r="J1147" s="13">
        <v>0.625</v>
      </c>
    </row>
    <row r="1148" spans="1:10" x14ac:dyDescent="0.25">
      <c r="A1148" s="37">
        <v>81935</v>
      </c>
      <c r="B1148" s="37" t="s">
        <v>3513</v>
      </c>
      <c r="C1148" s="37" t="s">
        <v>3514</v>
      </c>
      <c r="D1148" s="37"/>
      <c r="E1148" s="13">
        <v>2443</v>
      </c>
      <c r="F1148" s="13" t="s">
        <v>171</v>
      </c>
      <c r="G1148" s="13">
        <v>62458600</v>
      </c>
      <c r="H1148" s="13" t="s">
        <v>714</v>
      </c>
      <c r="I1148" s="13">
        <v>0.33333333333333331</v>
      </c>
      <c r="J1148" s="13">
        <v>0.625</v>
      </c>
    </row>
    <row r="1149" spans="1:10" x14ac:dyDescent="0.25">
      <c r="A1149" s="37">
        <v>81950</v>
      </c>
      <c r="B1149" s="37" t="s">
        <v>3515</v>
      </c>
      <c r="C1149" s="37" t="s">
        <v>3516</v>
      </c>
      <c r="D1149" s="37"/>
      <c r="E1149" s="13" t="s">
        <v>974</v>
      </c>
      <c r="F1149" s="13" t="s">
        <v>462</v>
      </c>
      <c r="G1149" s="13"/>
      <c r="H1149" s="13" t="s">
        <v>714</v>
      </c>
      <c r="I1149" s="13">
        <v>0.33333333333333331</v>
      </c>
      <c r="J1149" s="13">
        <v>0.625</v>
      </c>
    </row>
    <row r="1150" spans="1:10" x14ac:dyDescent="0.25">
      <c r="A1150" s="37">
        <v>81976</v>
      </c>
      <c r="B1150" s="37" t="s">
        <v>3517</v>
      </c>
      <c r="C1150" s="37" t="s">
        <v>1779</v>
      </c>
      <c r="D1150" s="37"/>
      <c r="E1150" s="13">
        <v>3870</v>
      </c>
      <c r="F1150" s="13" t="s">
        <v>579</v>
      </c>
      <c r="G1150" s="13">
        <v>35067300</v>
      </c>
      <c r="H1150" s="13" t="s">
        <v>714</v>
      </c>
      <c r="I1150" s="13">
        <v>0.33333333333333331</v>
      </c>
      <c r="J1150" s="13">
        <v>0.625</v>
      </c>
    </row>
    <row r="1151" spans="1:10" x14ac:dyDescent="0.25">
      <c r="A1151" s="37">
        <v>81984</v>
      </c>
      <c r="B1151" s="37" t="s">
        <v>3518</v>
      </c>
      <c r="C1151" s="37" t="s">
        <v>3519</v>
      </c>
      <c r="D1151" s="37" t="s">
        <v>3520</v>
      </c>
      <c r="E1151" s="13" t="s">
        <v>2517</v>
      </c>
      <c r="F1151" s="13" t="s">
        <v>566</v>
      </c>
      <c r="G1151" s="13"/>
      <c r="H1151" s="13" t="s">
        <v>714</v>
      </c>
      <c r="I1151" s="13">
        <v>0.33333333333333331</v>
      </c>
      <c r="J1151" s="13">
        <v>0.625</v>
      </c>
    </row>
    <row r="1152" spans="1:10" x14ac:dyDescent="0.25">
      <c r="A1152" s="37">
        <v>82016</v>
      </c>
      <c r="B1152" s="37" t="s">
        <v>3521</v>
      </c>
      <c r="C1152" s="37" t="s">
        <v>3522</v>
      </c>
      <c r="D1152" s="37"/>
      <c r="E1152" s="13">
        <v>2815</v>
      </c>
      <c r="F1152" s="13" t="s">
        <v>90</v>
      </c>
      <c r="G1152" s="13">
        <v>61140500</v>
      </c>
      <c r="H1152" s="13" t="s">
        <v>714</v>
      </c>
      <c r="I1152" s="13">
        <v>0.33333333333333331</v>
      </c>
      <c r="J1152" s="13">
        <v>0.625</v>
      </c>
    </row>
    <row r="1153" spans="1:10" x14ac:dyDescent="0.25">
      <c r="A1153" s="37">
        <v>82024</v>
      </c>
      <c r="B1153" s="37" t="s">
        <v>3523</v>
      </c>
      <c r="C1153" s="37" t="s">
        <v>1280</v>
      </c>
      <c r="D1153" s="37"/>
      <c r="E1153" s="13" t="s">
        <v>1281</v>
      </c>
      <c r="F1153" s="13" t="s">
        <v>520</v>
      </c>
      <c r="G1153" s="13"/>
      <c r="H1153" s="13" t="s">
        <v>714</v>
      </c>
      <c r="I1153" s="13">
        <v>0.33333333333333331</v>
      </c>
      <c r="J1153" s="13">
        <v>0.625</v>
      </c>
    </row>
    <row r="1154" spans="1:10" x14ac:dyDescent="0.25">
      <c r="A1154" s="37">
        <v>82040</v>
      </c>
      <c r="B1154" s="37" t="s">
        <v>3524</v>
      </c>
      <c r="C1154" s="37" t="s">
        <v>3525</v>
      </c>
      <c r="D1154" s="37" t="s">
        <v>3526</v>
      </c>
      <c r="E1154" s="13">
        <v>4980</v>
      </c>
      <c r="F1154" s="13" t="s">
        <v>3527</v>
      </c>
      <c r="G1154" s="13">
        <v>37119729</v>
      </c>
      <c r="H1154" s="13" t="s">
        <v>714</v>
      </c>
      <c r="I1154" s="13">
        <v>0.33333333333333331</v>
      </c>
      <c r="J1154" s="13">
        <v>0.625</v>
      </c>
    </row>
    <row r="1155" spans="1:10" x14ac:dyDescent="0.25">
      <c r="A1155" s="37">
        <v>82073</v>
      </c>
      <c r="B1155" s="37" t="s">
        <v>269</v>
      </c>
      <c r="C1155" s="37" t="s">
        <v>866</v>
      </c>
      <c r="D1155" s="37"/>
      <c r="E1155" s="13">
        <v>2815</v>
      </c>
      <c r="F1155" s="13" t="s">
        <v>90</v>
      </c>
      <c r="G1155" s="13">
        <v>61189521</v>
      </c>
      <c r="H1155" s="13" t="s">
        <v>714</v>
      </c>
      <c r="I1155" s="13">
        <v>0.33333333333333331</v>
      </c>
      <c r="J1155" s="13">
        <v>0.625</v>
      </c>
    </row>
    <row r="1156" spans="1:10" x14ac:dyDescent="0.25">
      <c r="A1156" s="37">
        <v>82131</v>
      </c>
      <c r="B1156" s="37" t="s">
        <v>3528</v>
      </c>
      <c r="C1156" s="37" t="s">
        <v>3529</v>
      </c>
      <c r="D1156" s="37"/>
      <c r="E1156" s="13" t="s">
        <v>1421</v>
      </c>
      <c r="F1156" s="13" t="s">
        <v>233</v>
      </c>
      <c r="G1156" s="13"/>
      <c r="H1156" s="13" t="s">
        <v>714</v>
      </c>
      <c r="I1156" s="13">
        <v>0.33333333333333331</v>
      </c>
      <c r="J1156" s="13">
        <v>0.625</v>
      </c>
    </row>
    <row r="1157" spans="1:10" x14ac:dyDescent="0.25">
      <c r="A1157" s="37">
        <v>82149</v>
      </c>
      <c r="B1157" s="37" t="s">
        <v>3530</v>
      </c>
      <c r="C1157" s="37" t="s">
        <v>2583</v>
      </c>
      <c r="D1157" s="37"/>
      <c r="E1157" s="13" t="s">
        <v>2584</v>
      </c>
      <c r="F1157" s="13" t="s">
        <v>466</v>
      </c>
      <c r="G1157" s="13"/>
      <c r="H1157" s="13" t="s">
        <v>714</v>
      </c>
      <c r="I1157" s="13">
        <v>0.33333333333333331</v>
      </c>
      <c r="J1157" s="13">
        <v>0.625</v>
      </c>
    </row>
    <row r="1158" spans="1:10" x14ac:dyDescent="0.25">
      <c r="A1158" s="37">
        <v>82339</v>
      </c>
      <c r="B1158" s="37" t="s">
        <v>888</v>
      </c>
      <c r="C1158" s="37" t="s">
        <v>889</v>
      </c>
      <c r="D1158" s="37"/>
      <c r="E1158" s="13">
        <v>3080</v>
      </c>
      <c r="F1158" s="13" t="s">
        <v>646</v>
      </c>
      <c r="G1158" s="13">
        <v>33064300</v>
      </c>
      <c r="H1158" s="13" t="s">
        <v>714</v>
      </c>
      <c r="I1158" s="13">
        <v>0.33333333333333331</v>
      </c>
      <c r="J1158" s="13">
        <v>0.625</v>
      </c>
    </row>
    <row r="1159" spans="1:10" x14ac:dyDescent="0.25">
      <c r="A1159" s="37">
        <v>82453</v>
      </c>
      <c r="B1159" s="37" t="s">
        <v>3531</v>
      </c>
      <c r="C1159" s="37" t="s">
        <v>3532</v>
      </c>
      <c r="D1159" s="37"/>
      <c r="E1159" s="13" t="s">
        <v>3533</v>
      </c>
      <c r="F1159" s="13" t="s">
        <v>41</v>
      </c>
      <c r="G1159" s="13"/>
      <c r="H1159" s="13" t="s">
        <v>714</v>
      </c>
      <c r="I1159" s="13">
        <v>0.33333333333333331</v>
      </c>
      <c r="J1159" s="13">
        <v>0.625</v>
      </c>
    </row>
    <row r="1160" spans="1:10" x14ac:dyDescent="0.25">
      <c r="A1160" s="37">
        <v>82461</v>
      </c>
      <c r="B1160" s="37" t="s">
        <v>3534</v>
      </c>
      <c r="C1160" s="37" t="s">
        <v>3535</v>
      </c>
      <c r="D1160" s="37"/>
      <c r="E1160" s="13">
        <v>1671</v>
      </c>
      <c r="F1160" s="13" t="s">
        <v>594</v>
      </c>
      <c r="G1160" s="13">
        <v>69332740</v>
      </c>
      <c r="H1160" s="13" t="s">
        <v>714</v>
      </c>
      <c r="I1160" s="13">
        <v>0.33333333333333331</v>
      </c>
      <c r="J1160" s="13">
        <v>0.625</v>
      </c>
    </row>
    <row r="1161" spans="1:10" x14ac:dyDescent="0.25">
      <c r="A1161" s="37">
        <v>82545</v>
      </c>
      <c r="B1161" s="37" t="s">
        <v>3536</v>
      </c>
      <c r="C1161" s="37" t="s">
        <v>3537</v>
      </c>
      <c r="D1161" s="37"/>
      <c r="E1161" s="13">
        <v>2615</v>
      </c>
      <c r="F1161" s="13" t="s">
        <v>638</v>
      </c>
      <c r="G1161" s="13">
        <v>61221770</v>
      </c>
      <c r="H1161" s="13" t="s">
        <v>714</v>
      </c>
      <c r="I1161" s="13">
        <v>0.33333333333333331</v>
      </c>
      <c r="J1161" s="13">
        <v>0.625</v>
      </c>
    </row>
    <row r="1162" spans="1:10" x14ac:dyDescent="0.25">
      <c r="A1162" s="37">
        <v>82578</v>
      </c>
      <c r="B1162" s="37" t="s">
        <v>271</v>
      </c>
      <c r="C1162" s="37" t="s">
        <v>856</v>
      </c>
      <c r="D1162" s="37"/>
      <c r="E1162" s="13">
        <v>2665</v>
      </c>
      <c r="F1162" s="13" t="s">
        <v>270</v>
      </c>
      <c r="G1162" s="13">
        <v>61244100</v>
      </c>
      <c r="H1162" s="13" t="s">
        <v>714</v>
      </c>
      <c r="I1162" s="13">
        <v>0.33333333333333331</v>
      </c>
      <c r="J1162" s="13">
        <v>0.625</v>
      </c>
    </row>
    <row r="1163" spans="1:10" x14ac:dyDescent="0.25">
      <c r="A1163" s="37">
        <v>82586</v>
      </c>
      <c r="B1163" s="37" t="s">
        <v>3538</v>
      </c>
      <c r="C1163" s="37" t="s">
        <v>3539</v>
      </c>
      <c r="D1163" s="37"/>
      <c r="E1163" s="13" t="s">
        <v>3540</v>
      </c>
      <c r="F1163" s="13" t="s">
        <v>3541</v>
      </c>
      <c r="G1163" s="13"/>
      <c r="H1163" s="13" t="s">
        <v>714</v>
      </c>
      <c r="I1163" s="13">
        <v>0.33333333333333331</v>
      </c>
      <c r="J1163" s="13">
        <v>0.625</v>
      </c>
    </row>
    <row r="1164" spans="1:10" x14ac:dyDescent="0.25">
      <c r="A1164" s="37">
        <v>82636</v>
      </c>
      <c r="B1164" s="37" t="s">
        <v>3542</v>
      </c>
      <c r="C1164" s="37" t="s">
        <v>3543</v>
      </c>
      <c r="D1164" s="37"/>
      <c r="E1164" s="13" t="s">
        <v>1143</v>
      </c>
      <c r="F1164" s="13" t="s">
        <v>385</v>
      </c>
      <c r="G1164" s="13"/>
      <c r="H1164" s="13" t="s">
        <v>714</v>
      </c>
      <c r="I1164" s="13">
        <v>0.33333333333333331</v>
      </c>
      <c r="J1164" s="13">
        <v>0.625</v>
      </c>
    </row>
    <row r="1165" spans="1:10" x14ac:dyDescent="0.25">
      <c r="A1165" s="37">
        <v>82677</v>
      </c>
      <c r="B1165" s="37" t="s">
        <v>273</v>
      </c>
      <c r="C1165" s="37" t="s">
        <v>798</v>
      </c>
      <c r="D1165" s="37" t="s">
        <v>799</v>
      </c>
      <c r="E1165" s="13">
        <v>1870</v>
      </c>
      <c r="F1165" s="13" t="s">
        <v>272</v>
      </c>
      <c r="G1165" s="13" t="s">
        <v>800</v>
      </c>
      <c r="H1165" s="13" t="s">
        <v>714</v>
      </c>
      <c r="I1165" s="13">
        <v>0.33333333333333331</v>
      </c>
      <c r="J1165" s="13">
        <v>0.625</v>
      </c>
    </row>
    <row r="1166" spans="1:10" x14ac:dyDescent="0.25">
      <c r="A1166" s="37">
        <v>82768</v>
      </c>
      <c r="B1166" s="37" t="s">
        <v>3544</v>
      </c>
      <c r="C1166" s="37" t="s">
        <v>3227</v>
      </c>
      <c r="D1166" s="37"/>
      <c r="E1166" s="13">
        <v>2013</v>
      </c>
      <c r="F1166" s="13" t="s">
        <v>2439</v>
      </c>
      <c r="G1166" s="13">
        <v>63842189</v>
      </c>
      <c r="H1166" s="13" t="s">
        <v>714</v>
      </c>
      <c r="I1166" s="13">
        <v>0.33333333333333331</v>
      </c>
      <c r="J1166" s="13">
        <v>0.625</v>
      </c>
    </row>
    <row r="1167" spans="1:10" x14ac:dyDescent="0.25">
      <c r="A1167" s="37">
        <v>82834</v>
      </c>
      <c r="B1167" s="37" t="s">
        <v>3545</v>
      </c>
      <c r="C1167" s="37" t="s">
        <v>3546</v>
      </c>
      <c r="D1167" s="37"/>
      <c r="E1167" s="13" t="s">
        <v>3547</v>
      </c>
      <c r="F1167" s="13" t="s">
        <v>3548</v>
      </c>
      <c r="G1167" s="13"/>
      <c r="H1167" s="13" t="s">
        <v>714</v>
      </c>
      <c r="I1167" s="13">
        <v>0.33333333333333331</v>
      </c>
      <c r="J1167" s="13">
        <v>0.625</v>
      </c>
    </row>
    <row r="1168" spans="1:10" x14ac:dyDescent="0.25">
      <c r="A1168" s="37">
        <v>82859</v>
      </c>
      <c r="B1168" s="37" t="s">
        <v>3549</v>
      </c>
      <c r="C1168" s="37" t="s">
        <v>3550</v>
      </c>
      <c r="D1168" s="37"/>
      <c r="E1168" s="13" t="s">
        <v>1233</v>
      </c>
      <c r="F1168" s="13" t="s">
        <v>99</v>
      </c>
      <c r="G1168" s="13"/>
      <c r="H1168" s="13" t="s">
        <v>714</v>
      </c>
      <c r="I1168" s="13">
        <v>0.33333333333333331</v>
      </c>
      <c r="J1168" s="13">
        <v>0.625</v>
      </c>
    </row>
    <row r="1169" spans="1:10" x14ac:dyDescent="0.25">
      <c r="A1169" s="37">
        <v>82875</v>
      </c>
      <c r="B1169" s="37" t="s">
        <v>894</v>
      </c>
      <c r="C1169" s="37" t="s">
        <v>895</v>
      </c>
      <c r="D1169" s="37"/>
      <c r="E1169" s="13">
        <v>3174</v>
      </c>
      <c r="F1169" s="13" t="s">
        <v>896</v>
      </c>
      <c r="G1169" s="13">
        <v>33504445</v>
      </c>
      <c r="H1169" s="13" t="s">
        <v>714</v>
      </c>
      <c r="I1169" s="13">
        <v>0.33333333333333331</v>
      </c>
      <c r="J1169" s="13">
        <v>0.625</v>
      </c>
    </row>
    <row r="1170" spans="1:10" x14ac:dyDescent="0.25">
      <c r="A1170" s="37">
        <v>82883</v>
      </c>
      <c r="B1170" s="37" t="s">
        <v>3551</v>
      </c>
      <c r="C1170" s="37" t="s">
        <v>971</v>
      </c>
      <c r="D1170" s="37"/>
      <c r="E1170" s="13" t="s">
        <v>972</v>
      </c>
      <c r="F1170" s="13" t="s">
        <v>67</v>
      </c>
      <c r="G1170" s="13"/>
      <c r="H1170" s="13" t="s">
        <v>714</v>
      </c>
      <c r="I1170" s="13">
        <v>0.33333333333333331</v>
      </c>
      <c r="J1170" s="13">
        <v>0.625</v>
      </c>
    </row>
    <row r="1171" spans="1:10" x14ac:dyDescent="0.25">
      <c r="A1171" s="37">
        <v>82891</v>
      </c>
      <c r="B1171" s="37" t="s">
        <v>395</v>
      </c>
      <c r="C1171" s="37" t="s">
        <v>1055</v>
      </c>
      <c r="D1171" s="37" t="s">
        <v>1056</v>
      </c>
      <c r="E1171" s="13">
        <v>4950</v>
      </c>
      <c r="F1171" s="13" t="s">
        <v>394</v>
      </c>
      <c r="G1171" s="13">
        <v>37149765</v>
      </c>
      <c r="H1171" s="13" t="s">
        <v>714</v>
      </c>
      <c r="I1171" s="13">
        <v>0.33333333333333331</v>
      </c>
      <c r="J1171" s="13">
        <v>0.625</v>
      </c>
    </row>
    <row r="1172" spans="1:10" x14ac:dyDescent="0.25">
      <c r="A1172" s="37">
        <v>82909</v>
      </c>
      <c r="B1172" s="37" t="s">
        <v>3552</v>
      </c>
      <c r="C1172" s="37" t="s">
        <v>3553</v>
      </c>
      <c r="D1172" s="37"/>
      <c r="E1172" s="13" t="s">
        <v>2945</v>
      </c>
      <c r="F1172" s="13" t="s">
        <v>658</v>
      </c>
      <c r="G1172" s="13"/>
      <c r="H1172" s="13" t="s">
        <v>714</v>
      </c>
      <c r="I1172" s="13">
        <v>0.33333333333333331</v>
      </c>
      <c r="J1172" s="13">
        <v>0.625</v>
      </c>
    </row>
    <row r="1173" spans="1:10" x14ac:dyDescent="0.25">
      <c r="A1173" s="37">
        <v>82917</v>
      </c>
      <c r="B1173" s="37" t="s">
        <v>3554</v>
      </c>
      <c r="C1173" s="37" t="s">
        <v>3555</v>
      </c>
      <c r="D1173" s="37"/>
      <c r="E1173" s="13" t="s">
        <v>1325</v>
      </c>
      <c r="F1173" s="13" t="s">
        <v>22</v>
      </c>
      <c r="G1173" s="13"/>
      <c r="H1173" s="13" t="s">
        <v>714</v>
      </c>
      <c r="I1173" s="13">
        <v>0.33333333333333331</v>
      </c>
      <c r="J1173" s="13">
        <v>0.625</v>
      </c>
    </row>
    <row r="1174" spans="1:10" x14ac:dyDescent="0.25">
      <c r="A1174" s="37">
        <v>82966</v>
      </c>
      <c r="B1174" s="37" t="s">
        <v>3556</v>
      </c>
      <c r="C1174" s="37" t="s">
        <v>3557</v>
      </c>
      <c r="D1174" s="37"/>
      <c r="E1174" s="13" t="s">
        <v>980</v>
      </c>
      <c r="F1174" s="13" t="s">
        <v>218</v>
      </c>
      <c r="G1174" s="13"/>
      <c r="H1174" s="13" t="s">
        <v>714</v>
      </c>
      <c r="I1174" s="13">
        <v>0.33333333333333331</v>
      </c>
      <c r="J1174" s="13">
        <v>0.625</v>
      </c>
    </row>
    <row r="1175" spans="1:10" x14ac:dyDescent="0.25">
      <c r="A1175" s="37">
        <v>82982</v>
      </c>
      <c r="B1175" s="37" t="s">
        <v>3558</v>
      </c>
      <c r="C1175" s="37" t="s">
        <v>3559</v>
      </c>
      <c r="D1175" s="37"/>
      <c r="E1175" s="13" t="s">
        <v>1314</v>
      </c>
      <c r="F1175" s="13" t="s">
        <v>231</v>
      </c>
      <c r="G1175" s="13"/>
      <c r="H1175" s="13" t="s">
        <v>714</v>
      </c>
      <c r="I1175" s="13">
        <v>0.33333333333333331</v>
      </c>
      <c r="J1175" s="13">
        <v>0.625</v>
      </c>
    </row>
    <row r="1176" spans="1:10" x14ac:dyDescent="0.25">
      <c r="A1176" s="37">
        <v>82990</v>
      </c>
      <c r="B1176" s="37" t="s">
        <v>3560</v>
      </c>
      <c r="C1176" s="37" t="s">
        <v>3561</v>
      </c>
      <c r="D1176" s="37"/>
      <c r="E1176" s="13">
        <v>2750</v>
      </c>
      <c r="F1176" s="13" t="s">
        <v>3562</v>
      </c>
      <c r="G1176" s="13">
        <v>61331191</v>
      </c>
      <c r="H1176" s="13" t="s">
        <v>714</v>
      </c>
      <c r="I1176" s="13">
        <v>0.33333333333333331</v>
      </c>
      <c r="J1176" s="13">
        <v>0.625</v>
      </c>
    </row>
    <row r="1177" spans="1:10" x14ac:dyDescent="0.25">
      <c r="A1177" s="37">
        <v>83006</v>
      </c>
      <c r="B1177" s="37" t="s">
        <v>3563</v>
      </c>
      <c r="C1177" s="37" t="s">
        <v>3564</v>
      </c>
      <c r="D1177" s="37"/>
      <c r="E1177" s="13" t="s">
        <v>3565</v>
      </c>
      <c r="F1177" s="13" t="s">
        <v>3566</v>
      </c>
      <c r="G1177" s="13"/>
      <c r="H1177" s="13" t="s">
        <v>714</v>
      </c>
      <c r="I1177" s="13">
        <v>0.33333333333333331</v>
      </c>
      <c r="J1177" s="13">
        <v>0.625</v>
      </c>
    </row>
    <row r="1178" spans="1:10" x14ac:dyDescent="0.25">
      <c r="A1178" s="37">
        <v>83048</v>
      </c>
      <c r="B1178" s="37" t="s">
        <v>3567</v>
      </c>
      <c r="C1178" s="37" t="s">
        <v>1355</v>
      </c>
      <c r="D1178" s="37"/>
      <c r="E1178" s="13" t="s">
        <v>1356</v>
      </c>
      <c r="F1178" s="13" t="s">
        <v>478</v>
      </c>
      <c r="G1178" s="13"/>
      <c r="H1178" s="13" t="s">
        <v>714</v>
      </c>
      <c r="I1178" s="13">
        <v>0.33333333333333331</v>
      </c>
      <c r="J1178" s="13">
        <v>0.625</v>
      </c>
    </row>
    <row r="1179" spans="1:10" x14ac:dyDescent="0.25">
      <c r="A1179" s="37">
        <v>83089</v>
      </c>
      <c r="B1179" s="37" t="s">
        <v>423</v>
      </c>
      <c r="C1179" s="37" t="s">
        <v>1337</v>
      </c>
      <c r="D1179" s="37"/>
      <c r="E1179" s="13" t="s">
        <v>1338</v>
      </c>
      <c r="F1179" s="13" t="s">
        <v>422</v>
      </c>
      <c r="G1179" s="13"/>
      <c r="H1179" s="13" t="s">
        <v>714</v>
      </c>
      <c r="I1179" s="13">
        <v>0.33333333333333331</v>
      </c>
      <c r="J1179" s="13">
        <v>0.625</v>
      </c>
    </row>
    <row r="1180" spans="1:10" x14ac:dyDescent="0.25">
      <c r="A1180" s="37">
        <v>83121</v>
      </c>
      <c r="B1180" s="37" t="s">
        <v>3568</v>
      </c>
      <c r="C1180" s="37" t="s">
        <v>3569</v>
      </c>
      <c r="D1180" s="37"/>
      <c r="E1180" s="13">
        <v>1448</v>
      </c>
      <c r="F1180" s="13" t="s">
        <v>226</v>
      </c>
      <c r="G1180" s="13">
        <v>64905110</v>
      </c>
      <c r="H1180" s="13" t="s">
        <v>714</v>
      </c>
      <c r="I1180" s="13">
        <v>0.33333333333333331</v>
      </c>
      <c r="J1180" s="13">
        <v>0.625</v>
      </c>
    </row>
    <row r="1181" spans="1:10" x14ac:dyDescent="0.25">
      <c r="A1181" s="37">
        <v>83170</v>
      </c>
      <c r="B1181" s="37" t="s">
        <v>3570</v>
      </c>
      <c r="C1181" s="37" t="s">
        <v>860</v>
      </c>
      <c r="D1181" s="37"/>
      <c r="E1181" s="13">
        <v>2690</v>
      </c>
      <c r="F1181" s="13" t="s">
        <v>361</v>
      </c>
      <c r="G1181" s="13">
        <v>61217000</v>
      </c>
      <c r="H1181" s="13" t="s">
        <v>714</v>
      </c>
      <c r="I1181" s="13">
        <v>0.33333333333333331</v>
      </c>
      <c r="J1181" s="13">
        <v>0.625</v>
      </c>
    </row>
    <row r="1182" spans="1:10" x14ac:dyDescent="0.25">
      <c r="A1182" s="37">
        <v>83220</v>
      </c>
      <c r="B1182" s="37" t="s">
        <v>3571</v>
      </c>
      <c r="C1182" s="37" t="s">
        <v>3572</v>
      </c>
      <c r="D1182" s="37"/>
      <c r="E1182" s="13" t="s">
        <v>1082</v>
      </c>
      <c r="F1182" s="13" t="s">
        <v>644</v>
      </c>
      <c r="G1182" s="13"/>
      <c r="H1182" s="13" t="s">
        <v>714</v>
      </c>
      <c r="I1182" s="13">
        <v>0.33333333333333331</v>
      </c>
      <c r="J1182" s="13">
        <v>0.625</v>
      </c>
    </row>
    <row r="1183" spans="1:10" x14ac:dyDescent="0.25">
      <c r="A1183" s="37">
        <v>83279</v>
      </c>
      <c r="B1183" s="37" t="s">
        <v>1004</v>
      </c>
      <c r="C1183" s="37" t="s">
        <v>3573</v>
      </c>
      <c r="D1183" s="37"/>
      <c r="E1183" s="13" t="s">
        <v>2890</v>
      </c>
      <c r="F1183" s="13" t="s">
        <v>619</v>
      </c>
      <c r="G1183" s="13"/>
      <c r="H1183" s="13" t="s">
        <v>714</v>
      </c>
      <c r="I1183" s="13">
        <v>0.33333333333333331</v>
      </c>
      <c r="J1183" s="13">
        <v>0.625</v>
      </c>
    </row>
    <row r="1184" spans="1:10" x14ac:dyDescent="0.25">
      <c r="A1184" s="37">
        <v>83303</v>
      </c>
      <c r="B1184" s="37" t="s">
        <v>3574</v>
      </c>
      <c r="C1184" s="37" t="s">
        <v>3575</v>
      </c>
      <c r="D1184" s="37"/>
      <c r="E1184" s="13" t="s">
        <v>2036</v>
      </c>
      <c r="F1184" s="13" t="s">
        <v>2037</v>
      </c>
      <c r="G1184" s="13"/>
      <c r="H1184" s="13" t="s">
        <v>714</v>
      </c>
      <c r="I1184" s="13">
        <v>0.33333333333333331</v>
      </c>
      <c r="J1184" s="13">
        <v>0.625</v>
      </c>
    </row>
    <row r="1185" spans="1:10" x14ac:dyDescent="0.25">
      <c r="A1185" s="37">
        <v>83360</v>
      </c>
      <c r="B1185" s="37" t="s">
        <v>3576</v>
      </c>
      <c r="C1185" s="37" t="s">
        <v>3577</v>
      </c>
      <c r="D1185" s="37"/>
      <c r="E1185" s="13">
        <v>3110</v>
      </c>
      <c r="F1185" s="13" t="s">
        <v>24</v>
      </c>
      <c r="G1185" s="13"/>
      <c r="H1185" s="13" t="s">
        <v>714</v>
      </c>
      <c r="I1185" s="13">
        <v>0.33333333333333331</v>
      </c>
      <c r="J1185" s="13">
        <v>0.625</v>
      </c>
    </row>
    <row r="1186" spans="1:10" x14ac:dyDescent="0.25">
      <c r="A1186" s="37">
        <v>83386</v>
      </c>
      <c r="B1186" s="37" t="s">
        <v>275</v>
      </c>
      <c r="C1186" s="37" t="s">
        <v>1595</v>
      </c>
      <c r="D1186" s="37"/>
      <c r="E1186" s="13" t="s">
        <v>1596</v>
      </c>
      <c r="F1186" s="13" t="s">
        <v>274</v>
      </c>
      <c r="G1186" s="13"/>
      <c r="H1186" s="13" t="s">
        <v>714</v>
      </c>
      <c r="I1186" s="13">
        <v>0.33333333333333331</v>
      </c>
      <c r="J1186" s="13">
        <v>0.625</v>
      </c>
    </row>
    <row r="1187" spans="1:10" x14ac:dyDescent="0.25">
      <c r="A1187" s="37">
        <v>83428</v>
      </c>
      <c r="B1187" s="37" t="s">
        <v>3578</v>
      </c>
      <c r="C1187" s="37" t="s">
        <v>3579</v>
      </c>
      <c r="D1187" s="37" t="s">
        <v>1009</v>
      </c>
      <c r="E1187" s="13" t="s">
        <v>1011</v>
      </c>
      <c r="F1187" s="13" t="s">
        <v>575</v>
      </c>
      <c r="G1187" s="13"/>
      <c r="H1187" s="13" t="s">
        <v>714</v>
      </c>
      <c r="I1187" s="13">
        <v>0.33333333333333331</v>
      </c>
      <c r="J1187" s="13">
        <v>0.625</v>
      </c>
    </row>
    <row r="1188" spans="1:10" x14ac:dyDescent="0.25">
      <c r="A1188" s="37">
        <v>83469</v>
      </c>
      <c r="B1188" s="37" t="s">
        <v>3580</v>
      </c>
      <c r="C1188" s="37" t="s">
        <v>879</v>
      </c>
      <c r="D1188" s="37"/>
      <c r="E1188" s="13">
        <v>2975</v>
      </c>
      <c r="F1188" s="13" t="s">
        <v>430</v>
      </c>
      <c r="G1188" s="13">
        <v>61369510</v>
      </c>
      <c r="H1188" s="13" t="s">
        <v>714</v>
      </c>
      <c r="I1188" s="13">
        <v>0.33333333333333331</v>
      </c>
      <c r="J1188" s="13">
        <v>0.625</v>
      </c>
    </row>
    <row r="1189" spans="1:10" x14ac:dyDescent="0.25">
      <c r="A1189" s="37">
        <v>83477</v>
      </c>
      <c r="B1189" s="37" t="s">
        <v>3581</v>
      </c>
      <c r="C1189" s="37" t="s">
        <v>3582</v>
      </c>
      <c r="D1189" s="37"/>
      <c r="E1189" s="13">
        <v>3370</v>
      </c>
      <c r="F1189" s="13" t="s">
        <v>1938</v>
      </c>
      <c r="G1189" s="13">
        <v>32789580</v>
      </c>
      <c r="H1189" s="13" t="s">
        <v>714</v>
      </c>
      <c r="I1189" s="13">
        <v>0.33333333333333331</v>
      </c>
      <c r="J1189" s="13">
        <v>0.625</v>
      </c>
    </row>
    <row r="1190" spans="1:10" x14ac:dyDescent="0.25">
      <c r="A1190" s="37">
        <v>83576</v>
      </c>
      <c r="B1190" s="37" t="s">
        <v>3583</v>
      </c>
      <c r="C1190" s="37" t="s">
        <v>1266</v>
      </c>
      <c r="D1190" s="37"/>
      <c r="E1190" s="13" t="s">
        <v>1267</v>
      </c>
      <c r="F1190" s="13" t="s">
        <v>581</v>
      </c>
      <c r="G1190" s="13"/>
      <c r="H1190" s="13" t="s">
        <v>714</v>
      </c>
      <c r="I1190" s="13">
        <v>0.33333333333333331</v>
      </c>
      <c r="J1190" s="13">
        <v>0.625</v>
      </c>
    </row>
    <row r="1191" spans="1:10" x14ac:dyDescent="0.25">
      <c r="A1191" s="37">
        <v>83618</v>
      </c>
      <c r="B1191" s="37" t="s">
        <v>3584</v>
      </c>
      <c r="C1191" s="37" t="s">
        <v>1479</v>
      </c>
      <c r="D1191" s="37" t="s">
        <v>3585</v>
      </c>
      <c r="E1191" s="13">
        <v>3513</v>
      </c>
      <c r="F1191" s="13" t="s">
        <v>383</v>
      </c>
      <c r="G1191" s="13">
        <v>32179130</v>
      </c>
      <c r="H1191" s="13" t="s">
        <v>714</v>
      </c>
      <c r="I1191" s="13">
        <v>0.33333333333333331</v>
      </c>
      <c r="J1191" s="13">
        <v>0.625</v>
      </c>
    </row>
    <row r="1192" spans="1:10" x14ac:dyDescent="0.25">
      <c r="A1192" s="37">
        <v>83626</v>
      </c>
      <c r="B1192" s="37" t="s">
        <v>3586</v>
      </c>
      <c r="C1192" s="37" t="s">
        <v>1144</v>
      </c>
      <c r="D1192" s="37"/>
      <c r="E1192" s="13" t="s">
        <v>1145</v>
      </c>
      <c r="F1192" s="13" t="s">
        <v>529</v>
      </c>
      <c r="G1192" s="13"/>
      <c r="H1192" s="13" t="s">
        <v>714</v>
      </c>
      <c r="I1192" s="13">
        <v>0.33333333333333331</v>
      </c>
      <c r="J1192" s="13">
        <v>0.625</v>
      </c>
    </row>
    <row r="1193" spans="1:10" x14ac:dyDescent="0.25">
      <c r="A1193" s="37">
        <v>83642</v>
      </c>
      <c r="B1193" s="37" t="s">
        <v>3587</v>
      </c>
      <c r="C1193" s="37" t="s">
        <v>3588</v>
      </c>
      <c r="D1193" s="37"/>
      <c r="E1193" s="13" t="s">
        <v>3589</v>
      </c>
      <c r="F1193" s="13" t="s">
        <v>3590</v>
      </c>
      <c r="G1193" s="13"/>
      <c r="H1193" s="13" t="s">
        <v>714</v>
      </c>
      <c r="I1193" s="13">
        <v>0.33333333333333331</v>
      </c>
      <c r="J1193" s="13">
        <v>0.625</v>
      </c>
    </row>
    <row r="1194" spans="1:10" x14ac:dyDescent="0.25">
      <c r="A1194" s="37">
        <v>83659</v>
      </c>
      <c r="B1194" s="37" t="s">
        <v>3591</v>
      </c>
      <c r="C1194" s="37" t="s">
        <v>3592</v>
      </c>
      <c r="D1194" s="37"/>
      <c r="E1194" s="13" t="s">
        <v>1304</v>
      </c>
      <c r="F1194" s="13" t="s">
        <v>507</v>
      </c>
      <c r="G1194" s="13"/>
      <c r="H1194" s="13" t="s">
        <v>714</v>
      </c>
      <c r="I1194" s="13">
        <v>0.33333333333333331</v>
      </c>
      <c r="J1194" s="13">
        <v>0.625</v>
      </c>
    </row>
    <row r="1195" spans="1:10" x14ac:dyDescent="0.25">
      <c r="A1195" s="37">
        <v>83667</v>
      </c>
      <c r="B1195" s="37" t="s">
        <v>3593</v>
      </c>
      <c r="C1195" s="37" t="s">
        <v>3594</v>
      </c>
      <c r="D1195" s="37"/>
      <c r="E1195" s="13">
        <v>3340</v>
      </c>
      <c r="F1195" s="13" t="s">
        <v>553</v>
      </c>
      <c r="G1195" s="13">
        <v>62434000</v>
      </c>
      <c r="H1195" s="13" t="s">
        <v>714</v>
      </c>
      <c r="I1195" s="13">
        <v>0.33333333333333331</v>
      </c>
      <c r="J1195" s="13">
        <v>0.625</v>
      </c>
    </row>
    <row r="1196" spans="1:10" x14ac:dyDescent="0.25">
      <c r="A1196" s="37">
        <v>83675</v>
      </c>
      <c r="B1196" s="37" t="s">
        <v>3595</v>
      </c>
      <c r="C1196" s="37" t="s">
        <v>3596</v>
      </c>
      <c r="D1196" s="37"/>
      <c r="E1196" s="13" t="s">
        <v>1857</v>
      </c>
      <c r="F1196" s="13" t="s">
        <v>1858</v>
      </c>
      <c r="G1196" s="13"/>
      <c r="H1196" s="13" t="s">
        <v>714</v>
      </c>
      <c r="I1196" s="13">
        <v>0.33333333333333331</v>
      </c>
      <c r="J1196" s="13">
        <v>0.625</v>
      </c>
    </row>
    <row r="1197" spans="1:10" x14ac:dyDescent="0.25">
      <c r="A1197" s="37">
        <v>83683</v>
      </c>
      <c r="B1197" s="37" t="s">
        <v>277</v>
      </c>
      <c r="C1197" s="37" t="s">
        <v>1208</v>
      </c>
      <c r="D1197" s="37"/>
      <c r="E1197" s="13" t="s">
        <v>1209</v>
      </c>
      <c r="F1197" s="13" t="s">
        <v>276</v>
      </c>
      <c r="G1197" s="13"/>
      <c r="H1197" s="13" t="s">
        <v>714</v>
      </c>
      <c r="I1197" s="13">
        <v>0.33333333333333331</v>
      </c>
      <c r="J1197" s="13">
        <v>0.625</v>
      </c>
    </row>
    <row r="1198" spans="1:10" x14ac:dyDescent="0.25">
      <c r="A1198" s="37">
        <v>83717</v>
      </c>
      <c r="B1198" s="37" t="s">
        <v>3597</v>
      </c>
      <c r="C1198" s="37" t="s">
        <v>3598</v>
      </c>
      <c r="D1198" s="37"/>
      <c r="E1198" s="13">
        <v>1164</v>
      </c>
      <c r="F1198" s="13" t="s">
        <v>20</v>
      </c>
      <c r="G1198" s="13">
        <v>22285615</v>
      </c>
      <c r="H1198" s="13" t="s">
        <v>714</v>
      </c>
      <c r="I1198" s="13">
        <v>0.33333333333333331</v>
      </c>
      <c r="J1198" s="13">
        <v>0.625</v>
      </c>
    </row>
    <row r="1199" spans="1:10" x14ac:dyDescent="0.25">
      <c r="A1199" s="37">
        <v>83790</v>
      </c>
      <c r="B1199" s="37" t="s">
        <v>3166</v>
      </c>
      <c r="C1199" s="37" t="s">
        <v>3599</v>
      </c>
      <c r="D1199" s="37"/>
      <c r="E1199" s="13">
        <v>4836</v>
      </c>
      <c r="F1199" s="13" t="s">
        <v>210</v>
      </c>
      <c r="G1199" s="13">
        <v>37003400</v>
      </c>
      <c r="H1199" s="13" t="s">
        <v>714</v>
      </c>
      <c r="I1199" s="13">
        <v>0.33333333333333331</v>
      </c>
      <c r="J1199" s="13">
        <v>0.625</v>
      </c>
    </row>
    <row r="1200" spans="1:10" x14ac:dyDescent="0.25">
      <c r="A1200" s="37">
        <v>83816</v>
      </c>
      <c r="B1200" s="37" t="s">
        <v>3600</v>
      </c>
      <c r="C1200" s="37" t="s">
        <v>3601</v>
      </c>
      <c r="D1200" s="37"/>
      <c r="E1200" s="13" t="s">
        <v>1254</v>
      </c>
      <c r="F1200" s="13" t="s">
        <v>84</v>
      </c>
      <c r="G1200" s="13"/>
      <c r="H1200" s="13" t="s">
        <v>714</v>
      </c>
      <c r="I1200" s="13">
        <v>0.33333333333333331</v>
      </c>
      <c r="J1200" s="13">
        <v>0.625</v>
      </c>
    </row>
    <row r="1201" spans="1:10" x14ac:dyDescent="0.25">
      <c r="A1201" s="37">
        <v>83857</v>
      </c>
      <c r="B1201" s="37" t="s">
        <v>403</v>
      </c>
      <c r="C1201" s="37" t="s">
        <v>859</v>
      </c>
      <c r="D1201" s="37"/>
      <c r="E1201" s="13">
        <v>2686</v>
      </c>
      <c r="F1201" s="13" t="s">
        <v>402</v>
      </c>
      <c r="G1201" s="13"/>
      <c r="H1201" s="13" t="s">
        <v>714</v>
      </c>
      <c r="I1201" s="13">
        <v>0.33333333333333331</v>
      </c>
      <c r="J1201" s="13">
        <v>0.625</v>
      </c>
    </row>
    <row r="1202" spans="1:10" x14ac:dyDescent="0.25">
      <c r="A1202" s="37">
        <v>83915</v>
      </c>
      <c r="B1202" s="37" t="s">
        <v>3602</v>
      </c>
      <c r="C1202" s="37" t="s">
        <v>3603</v>
      </c>
      <c r="D1202" s="37"/>
      <c r="E1202" s="13" t="s">
        <v>3604</v>
      </c>
      <c r="F1202" s="13" t="s">
        <v>2329</v>
      </c>
      <c r="G1202" s="13"/>
      <c r="H1202" s="13" t="s">
        <v>714</v>
      </c>
      <c r="I1202" s="13">
        <v>0.33333333333333331</v>
      </c>
      <c r="J1202" s="13">
        <v>0.625</v>
      </c>
    </row>
    <row r="1203" spans="1:10" x14ac:dyDescent="0.25">
      <c r="A1203" s="37">
        <v>83931</v>
      </c>
      <c r="B1203" s="37" t="s">
        <v>3605</v>
      </c>
      <c r="C1203" s="37" t="s">
        <v>3606</v>
      </c>
      <c r="D1203" s="37"/>
      <c r="E1203" s="13">
        <v>2420</v>
      </c>
      <c r="F1203" s="13" t="s">
        <v>577</v>
      </c>
      <c r="G1203" s="13">
        <v>62457850</v>
      </c>
      <c r="H1203" s="13" t="s">
        <v>714</v>
      </c>
      <c r="I1203" s="13">
        <v>0.33333333333333331</v>
      </c>
      <c r="J1203" s="13">
        <v>0.625</v>
      </c>
    </row>
    <row r="1204" spans="1:10" x14ac:dyDescent="0.25">
      <c r="A1204" s="37">
        <v>83956</v>
      </c>
      <c r="B1204" s="37" t="s">
        <v>3607</v>
      </c>
      <c r="C1204" s="37" t="s">
        <v>3608</v>
      </c>
      <c r="D1204" s="37" t="s">
        <v>1188</v>
      </c>
      <c r="E1204" s="13">
        <v>3440</v>
      </c>
      <c r="F1204" s="13" t="s">
        <v>18</v>
      </c>
      <c r="G1204" s="13">
        <v>31296098</v>
      </c>
      <c r="H1204" s="13" t="s">
        <v>714</v>
      </c>
      <c r="I1204" s="13">
        <v>0.33333333333333331</v>
      </c>
      <c r="J1204" s="13">
        <v>0.625</v>
      </c>
    </row>
    <row r="1205" spans="1:10" x14ac:dyDescent="0.25">
      <c r="A1205" s="37">
        <v>83998</v>
      </c>
      <c r="B1205" s="37" t="s">
        <v>435</v>
      </c>
      <c r="C1205" s="37" t="s">
        <v>794</v>
      </c>
      <c r="D1205" s="37"/>
      <c r="E1205" s="13">
        <v>1827</v>
      </c>
      <c r="F1205" s="13" t="s">
        <v>434</v>
      </c>
      <c r="G1205" s="13"/>
      <c r="H1205" s="13" t="s">
        <v>714</v>
      </c>
      <c r="I1205" s="13">
        <v>0.33333333333333331</v>
      </c>
      <c r="J1205" s="13">
        <v>0.625</v>
      </c>
    </row>
    <row r="1206" spans="1:10" x14ac:dyDescent="0.25">
      <c r="A1206" s="37">
        <v>84004</v>
      </c>
      <c r="B1206" s="37" t="s">
        <v>279</v>
      </c>
      <c r="C1206" s="37" t="s">
        <v>1214</v>
      </c>
      <c r="D1206" s="37"/>
      <c r="E1206" s="13" t="s">
        <v>1215</v>
      </c>
      <c r="F1206" s="13" t="s">
        <v>278</v>
      </c>
      <c r="G1206" s="13"/>
      <c r="H1206" s="13" t="s">
        <v>714</v>
      </c>
      <c r="I1206" s="13">
        <v>0.33333333333333331</v>
      </c>
      <c r="J1206" s="13">
        <v>0.625</v>
      </c>
    </row>
    <row r="1207" spans="1:10" x14ac:dyDescent="0.25">
      <c r="A1207" s="37">
        <v>84012</v>
      </c>
      <c r="B1207" s="37" t="s">
        <v>3609</v>
      </c>
      <c r="C1207" s="37" t="s">
        <v>947</v>
      </c>
      <c r="D1207" s="37"/>
      <c r="E1207" s="13">
        <v>3850</v>
      </c>
      <c r="F1207" s="13" t="s">
        <v>948</v>
      </c>
      <c r="G1207" s="13"/>
      <c r="H1207" s="13" t="s">
        <v>714</v>
      </c>
      <c r="I1207" s="13">
        <v>0.33333333333333331</v>
      </c>
      <c r="J1207" s="13">
        <v>0.625</v>
      </c>
    </row>
    <row r="1208" spans="1:10" x14ac:dyDescent="0.25">
      <c r="A1208" s="37">
        <v>84053</v>
      </c>
      <c r="B1208" s="37" t="s">
        <v>3610</v>
      </c>
      <c r="C1208" s="37" t="s">
        <v>3611</v>
      </c>
      <c r="D1208" s="37"/>
      <c r="E1208" s="13">
        <v>3145</v>
      </c>
      <c r="F1208" s="13" t="s">
        <v>3612</v>
      </c>
      <c r="G1208" s="13">
        <v>40801230</v>
      </c>
      <c r="H1208" s="13" t="s">
        <v>714</v>
      </c>
      <c r="I1208" s="13">
        <v>0.33333333333333331</v>
      </c>
      <c r="J1208" s="13">
        <v>0.625</v>
      </c>
    </row>
    <row r="1209" spans="1:10" x14ac:dyDescent="0.25">
      <c r="A1209" s="37">
        <v>84061</v>
      </c>
      <c r="B1209" s="37" t="s">
        <v>3613</v>
      </c>
      <c r="C1209" s="37" t="s">
        <v>2028</v>
      </c>
      <c r="D1209" s="37"/>
      <c r="E1209" s="13">
        <v>3692</v>
      </c>
      <c r="F1209" s="13" t="s">
        <v>491</v>
      </c>
      <c r="G1209" s="13">
        <v>35015131</v>
      </c>
      <c r="H1209" s="13" t="s">
        <v>714</v>
      </c>
      <c r="I1209" s="13">
        <v>0.33333333333333331</v>
      </c>
      <c r="J1209" s="13">
        <v>0.625</v>
      </c>
    </row>
    <row r="1210" spans="1:10" x14ac:dyDescent="0.25">
      <c r="A1210" s="37">
        <v>84087</v>
      </c>
      <c r="B1210" s="37" t="s">
        <v>281</v>
      </c>
      <c r="C1210" s="37" t="s">
        <v>791</v>
      </c>
      <c r="D1210" s="37"/>
      <c r="E1210" s="13">
        <v>1798</v>
      </c>
      <c r="F1210" s="13" t="s">
        <v>280</v>
      </c>
      <c r="G1210" s="13">
        <v>69199693</v>
      </c>
      <c r="H1210" s="13" t="s">
        <v>714</v>
      </c>
      <c r="I1210" s="13">
        <v>0.33333333333333331</v>
      </c>
      <c r="J1210" s="13">
        <v>0.625</v>
      </c>
    </row>
    <row r="1211" spans="1:10" x14ac:dyDescent="0.25">
      <c r="A1211" s="37">
        <v>84152</v>
      </c>
      <c r="B1211" s="37" t="s">
        <v>3614</v>
      </c>
      <c r="C1211" s="37" t="s">
        <v>3615</v>
      </c>
      <c r="D1211" s="37" t="s">
        <v>3616</v>
      </c>
      <c r="E1211" s="13">
        <v>3158</v>
      </c>
      <c r="F1211" s="13" t="s">
        <v>3617</v>
      </c>
      <c r="G1211" s="13">
        <v>33439651</v>
      </c>
      <c r="H1211" s="13" t="s">
        <v>714</v>
      </c>
      <c r="I1211" s="13">
        <v>0.33333333333333331</v>
      </c>
      <c r="J1211" s="13">
        <v>0.625</v>
      </c>
    </row>
    <row r="1212" spans="1:10" x14ac:dyDescent="0.25">
      <c r="A1212" s="37">
        <v>84376</v>
      </c>
      <c r="B1212" s="37" t="s">
        <v>3618</v>
      </c>
      <c r="C1212" s="37" t="s">
        <v>3619</v>
      </c>
      <c r="D1212" s="37"/>
      <c r="E1212" s="13" t="s">
        <v>3620</v>
      </c>
      <c r="F1212" s="13" t="s">
        <v>31</v>
      </c>
      <c r="G1212" s="13"/>
      <c r="H1212" s="13" t="s">
        <v>714</v>
      </c>
      <c r="I1212" s="13">
        <v>0.33333333333333331</v>
      </c>
      <c r="J1212" s="13">
        <v>0.625</v>
      </c>
    </row>
    <row r="1213" spans="1:10" x14ac:dyDescent="0.25">
      <c r="A1213" s="37">
        <v>84418</v>
      </c>
      <c r="B1213" s="37" t="s">
        <v>353</v>
      </c>
      <c r="C1213" s="37" t="s">
        <v>3621</v>
      </c>
      <c r="D1213" s="37"/>
      <c r="E1213" s="13" t="s">
        <v>3179</v>
      </c>
      <c r="F1213" s="13" t="s">
        <v>352</v>
      </c>
      <c r="G1213" s="13"/>
      <c r="H1213" s="13" t="s">
        <v>714</v>
      </c>
      <c r="I1213" s="13">
        <v>0.33333333333333331</v>
      </c>
      <c r="J1213" s="13">
        <v>0.625</v>
      </c>
    </row>
    <row r="1214" spans="1:10" x14ac:dyDescent="0.25">
      <c r="A1214" s="37">
        <v>84434</v>
      </c>
      <c r="B1214" s="37" t="s">
        <v>3622</v>
      </c>
      <c r="C1214" s="37" t="s">
        <v>3623</v>
      </c>
      <c r="D1214" s="37"/>
      <c r="E1214" s="13" t="s">
        <v>1020</v>
      </c>
      <c r="F1214" s="13" t="s">
        <v>500</v>
      </c>
      <c r="G1214" s="13"/>
      <c r="H1214" s="13" t="s">
        <v>714</v>
      </c>
      <c r="I1214" s="13">
        <v>0.33333333333333331</v>
      </c>
      <c r="J1214" s="13">
        <v>0.625</v>
      </c>
    </row>
    <row r="1215" spans="1:10" x14ac:dyDescent="0.25">
      <c r="A1215" s="37">
        <v>84491</v>
      </c>
      <c r="B1215" s="37" t="s">
        <v>3624</v>
      </c>
      <c r="C1215" s="37" t="s">
        <v>1206</v>
      </c>
      <c r="D1215" s="37"/>
      <c r="E1215" s="13" t="s">
        <v>1207</v>
      </c>
      <c r="F1215" s="13" t="s">
        <v>428</v>
      </c>
      <c r="G1215" s="13"/>
      <c r="H1215" s="13" t="s">
        <v>714</v>
      </c>
      <c r="I1215" s="13">
        <v>0.33333333333333331</v>
      </c>
      <c r="J1215" s="13">
        <v>0.625</v>
      </c>
    </row>
    <row r="1216" spans="1:10" x14ac:dyDescent="0.25">
      <c r="A1216" s="37">
        <v>84517</v>
      </c>
      <c r="B1216" s="37" t="s">
        <v>3625</v>
      </c>
      <c r="C1216" s="37" t="s">
        <v>1835</v>
      </c>
      <c r="D1216" s="37" t="s">
        <v>3626</v>
      </c>
      <c r="E1216" s="13" t="s">
        <v>1346</v>
      </c>
      <c r="F1216" s="13" t="s">
        <v>309</v>
      </c>
      <c r="G1216" s="13"/>
      <c r="H1216" s="13" t="s">
        <v>714</v>
      </c>
      <c r="I1216" s="13">
        <v>0.33333333333333331</v>
      </c>
      <c r="J1216" s="13">
        <v>0.625</v>
      </c>
    </row>
    <row r="1217" spans="1:10" x14ac:dyDescent="0.25">
      <c r="A1217" s="37">
        <v>84533</v>
      </c>
      <c r="B1217" s="37" t="s">
        <v>3627</v>
      </c>
      <c r="C1217" s="37" t="s">
        <v>3628</v>
      </c>
      <c r="D1217" s="37"/>
      <c r="E1217" s="13" t="s">
        <v>3629</v>
      </c>
      <c r="F1217" s="13" t="s">
        <v>233</v>
      </c>
      <c r="G1217" s="13"/>
      <c r="H1217" s="13" t="s">
        <v>714</v>
      </c>
      <c r="I1217" s="13">
        <v>0.33333333333333331</v>
      </c>
      <c r="J1217" s="13">
        <v>0.625</v>
      </c>
    </row>
    <row r="1218" spans="1:10" x14ac:dyDescent="0.25">
      <c r="A1218" s="37">
        <v>84582</v>
      </c>
      <c r="B1218" s="37" t="s">
        <v>283</v>
      </c>
      <c r="C1218" s="37" t="s">
        <v>1027</v>
      </c>
      <c r="D1218" s="37"/>
      <c r="E1218" s="13" t="s">
        <v>1028</v>
      </c>
      <c r="F1218" s="13" t="s">
        <v>282</v>
      </c>
      <c r="G1218" s="13"/>
      <c r="H1218" s="13" t="s">
        <v>714</v>
      </c>
      <c r="I1218" s="13">
        <v>0.33333333333333331</v>
      </c>
      <c r="J1218" s="13">
        <v>0.625</v>
      </c>
    </row>
    <row r="1219" spans="1:10" x14ac:dyDescent="0.25">
      <c r="A1219" s="37">
        <v>84608</v>
      </c>
      <c r="B1219" s="37" t="s">
        <v>1004</v>
      </c>
      <c r="C1219" s="37" t="s">
        <v>1005</v>
      </c>
      <c r="D1219" s="37"/>
      <c r="E1219" s="13" t="s">
        <v>1006</v>
      </c>
      <c r="F1219" s="13" t="s">
        <v>335</v>
      </c>
      <c r="G1219" s="13"/>
      <c r="H1219" s="13" t="s">
        <v>714</v>
      </c>
      <c r="I1219" s="13">
        <v>0.33333333333333331</v>
      </c>
      <c r="J1219" s="13">
        <v>0.625</v>
      </c>
    </row>
    <row r="1220" spans="1:10" x14ac:dyDescent="0.25">
      <c r="A1220" s="37">
        <v>84665</v>
      </c>
      <c r="B1220" s="37" t="s">
        <v>3630</v>
      </c>
      <c r="C1220" s="37" t="s">
        <v>1044</v>
      </c>
      <c r="D1220" s="37"/>
      <c r="E1220" s="13" t="s">
        <v>1187</v>
      </c>
      <c r="F1220" s="13" t="s">
        <v>512</v>
      </c>
      <c r="G1220" s="13"/>
      <c r="H1220" s="13" t="s">
        <v>714</v>
      </c>
      <c r="I1220" s="13">
        <v>0.33333333333333331</v>
      </c>
      <c r="J1220" s="13">
        <v>0.625</v>
      </c>
    </row>
    <row r="1221" spans="1:10" x14ac:dyDescent="0.25">
      <c r="A1221" s="37">
        <v>84764</v>
      </c>
      <c r="B1221" s="37" t="s">
        <v>285</v>
      </c>
      <c r="C1221" s="37" t="s">
        <v>1182</v>
      </c>
      <c r="D1221" s="37"/>
      <c r="E1221" s="13" t="s">
        <v>1183</v>
      </c>
      <c r="F1221" s="13" t="s">
        <v>284</v>
      </c>
      <c r="G1221" s="13"/>
      <c r="H1221" s="13" t="s">
        <v>714</v>
      </c>
      <c r="I1221" s="13">
        <v>0.33333333333333331</v>
      </c>
      <c r="J1221" s="13">
        <v>0.625</v>
      </c>
    </row>
    <row r="1222" spans="1:10" x14ac:dyDescent="0.25">
      <c r="A1222" s="37">
        <v>84848</v>
      </c>
      <c r="B1222" s="37" t="s">
        <v>3631</v>
      </c>
      <c r="C1222" s="37" t="s">
        <v>3632</v>
      </c>
      <c r="D1222" s="37"/>
      <c r="E1222" s="13" t="s">
        <v>988</v>
      </c>
      <c r="F1222" s="13" t="s">
        <v>621</v>
      </c>
      <c r="G1222" s="13"/>
      <c r="H1222" s="13" t="s">
        <v>714</v>
      </c>
      <c r="I1222" s="13">
        <v>0.33333333333333331</v>
      </c>
      <c r="J1222" s="13">
        <v>0.625</v>
      </c>
    </row>
    <row r="1223" spans="1:10" x14ac:dyDescent="0.25">
      <c r="A1223" s="37">
        <v>84863</v>
      </c>
      <c r="B1223" s="37" t="s">
        <v>3633</v>
      </c>
      <c r="C1223" s="37" t="s">
        <v>3634</v>
      </c>
      <c r="D1223" s="37"/>
      <c r="E1223" s="13">
        <v>4865</v>
      </c>
      <c r="F1223" s="13" t="s">
        <v>611</v>
      </c>
      <c r="G1223" s="13"/>
      <c r="H1223" s="13" t="s">
        <v>714</v>
      </c>
      <c r="I1223" s="13">
        <v>0.33333333333333331</v>
      </c>
      <c r="J1223" s="13">
        <v>0.625</v>
      </c>
    </row>
    <row r="1224" spans="1:10" x14ac:dyDescent="0.25">
      <c r="A1224" s="37">
        <v>84889</v>
      </c>
      <c r="B1224" s="37" t="s">
        <v>3635</v>
      </c>
      <c r="C1224" s="37" t="s">
        <v>3636</v>
      </c>
      <c r="D1224" s="37"/>
      <c r="E1224" s="13">
        <v>3158</v>
      </c>
      <c r="F1224" s="13" t="s">
        <v>3617</v>
      </c>
      <c r="G1224" s="13">
        <v>33439050</v>
      </c>
      <c r="H1224" s="13" t="s">
        <v>714</v>
      </c>
      <c r="I1224" s="13">
        <v>0.33333333333333331</v>
      </c>
      <c r="J1224" s="13">
        <v>0.625</v>
      </c>
    </row>
    <row r="1225" spans="1:10" x14ac:dyDescent="0.25">
      <c r="A1225" s="37">
        <v>84897</v>
      </c>
      <c r="B1225" s="37" t="s">
        <v>3637</v>
      </c>
      <c r="C1225" s="37" t="s">
        <v>3638</v>
      </c>
      <c r="D1225" s="37"/>
      <c r="E1225" s="13" t="s">
        <v>1185</v>
      </c>
      <c r="F1225" s="13" t="s">
        <v>190</v>
      </c>
      <c r="G1225" s="13"/>
      <c r="H1225" s="13" t="s">
        <v>714</v>
      </c>
      <c r="I1225" s="13">
        <v>0.33333333333333331</v>
      </c>
      <c r="J1225" s="13">
        <v>0.625</v>
      </c>
    </row>
    <row r="1226" spans="1:10" x14ac:dyDescent="0.25">
      <c r="A1226" s="37">
        <v>84913</v>
      </c>
      <c r="B1226" s="37" t="s">
        <v>3639</v>
      </c>
      <c r="C1226" s="37" t="s">
        <v>3640</v>
      </c>
      <c r="D1226" s="37" t="s">
        <v>743</v>
      </c>
      <c r="E1226" s="13" t="s">
        <v>3141</v>
      </c>
      <c r="F1226" s="13" t="s">
        <v>2343</v>
      </c>
      <c r="G1226" s="13"/>
      <c r="H1226" s="13" t="s">
        <v>714</v>
      </c>
      <c r="I1226" s="13">
        <v>0.33333333333333331</v>
      </c>
      <c r="J1226" s="13">
        <v>0.625</v>
      </c>
    </row>
    <row r="1227" spans="1:10" x14ac:dyDescent="0.25">
      <c r="A1227" s="37">
        <v>84954</v>
      </c>
      <c r="B1227" s="37" t="s">
        <v>3641</v>
      </c>
      <c r="C1227" s="37" t="s">
        <v>1021</v>
      </c>
      <c r="D1227" s="37"/>
      <c r="E1227" s="13" t="s">
        <v>1022</v>
      </c>
      <c r="F1227" s="13" t="s">
        <v>615</v>
      </c>
      <c r="G1227" s="13"/>
      <c r="H1227" s="13" t="s">
        <v>714</v>
      </c>
      <c r="I1227" s="13">
        <v>0.33333333333333331</v>
      </c>
      <c r="J1227" s="13">
        <v>0.625</v>
      </c>
    </row>
    <row r="1228" spans="1:10" x14ac:dyDescent="0.25">
      <c r="A1228" s="37">
        <v>84988</v>
      </c>
      <c r="B1228" s="37" t="s">
        <v>3642</v>
      </c>
      <c r="C1228" s="37" t="s">
        <v>3643</v>
      </c>
      <c r="D1228" s="37"/>
      <c r="E1228" s="13">
        <v>352</v>
      </c>
      <c r="F1228" s="13" t="s">
        <v>20</v>
      </c>
      <c r="G1228" s="13">
        <v>22955010</v>
      </c>
      <c r="H1228" s="13" t="s">
        <v>714</v>
      </c>
      <c r="I1228" s="13">
        <v>0.33333333333333331</v>
      </c>
      <c r="J1228" s="13">
        <v>0.625</v>
      </c>
    </row>
    <row r="1229" spans="1:10" x14ac:dyDescent="0.25">
      <c r="A1229" s="37">
        <v>85001</v>
      </c>
      <c r="B1229" s="37" t="s">
        <v>3644</v>
      </c>
      <c r="C1229" s="37" t="s">
        <v>3645</v>
      </c>
      <c r="D1229" s="37"/>
      <c r="E1229" s="13">
        <v>260</v>
      </c>
      <c r="F1229" s="13" t="s">
        <v>20</v>
      </c>
      <c r="G1229" s="13">
        <v>22552099</v>
      </c>
      <c r="H1229" s="13" t="s">
        <v>714</v>
      </c>
      <c r="I1229" s="13">
        <v>0.33333333333333331</v>
      </c>
      <c r="J1229" s="13">
        <v>0.625</v>
      </c>
    </row>
    <row r="1230" spans="1:10" x14ac:dyDescent="0.25">
      <c r="A1230" s="37">
        <v>85118</v>
      </c>
      <c r="B1230" s="37" t="s">
        <v>3646</v>
      </c>
      <c r="C1230" s="37" t="s">
        <v>3647</v>
      </c>
      <c r="D1230" s="37"/>
      <c r="E1230" s="13">
        <v>552</v>
      </c>
      <c r="F1230" s="13" t="s">
        <v>20</v>
      </c>
      <c r="G1230" s="13">
        <v>23408600</v>
      </c>
      <c r="H1230" s="13" t="s">
        <v>714</v>
      </c>
      <c r="I1230" s="13">
        <v>0.33333333333333331</v>
      </c>
      <c r="J1230" s="13">
        <v>0.625</v>
      </c>
    </row>
    <row r="1231" spans="1:10" x14ac:dyDescent="0.25">
      <c r="A1231" s="37">
        <v>85134</v>
      </c>
      <c r="B1231" s="37" t="s">
        <v>287</v>
      </c>
      <c r="C1231" s="37" t="s">
        <v>916</v>
      </c>
      <c r="D1231" s="37"/>
      <c r="E1231" s="13">
        <v>3536</v>
      </c>
      <c r="F1231" s="13" t="s">
        <v>286</v>
      </c>
      <c r="G1231" s="13">
        <v>32150900</v>
      </c>
      <c r="H1231" s="13" t="s">
        <v>714</v>
      </c>
      <c r="I1231" s="13">
        <v>0.33333333333333331</v>
      </c>
      <c r="J1231" s="13">
        <v>0.625</v>
      </c>
    </row>
    <row r="1232" spans="1:10" x14ac:dyDescent="0.25">
      <c r="A1232" s="37">
        <v>85241</v>
      </c>
      <c r="B1232" s="37" t="s">
        <v>3648</v>
      </c>
      <c r="C1232" s="37" t="s">
        <v>3649</v>
      </c>
      <c r="D1232" s="37"/>
      <c r="E1232" s="13">
        <v>667</v>
      </c>
      <c r="F1232" s="13" t="s">
        <v>20</v>
      </c>
      <c r="G1232" s="13">
        <v>40006467</v>
      </c>
      <c r="H1232" s="13" t="s">
        <v>714</v>
      </c>
      <c r="I1232" s="13">
        <v>0.33333333333333331</v>
      </c>
      <c r="J1232" s="13">
        <v>0.625</v>
      </c>
    </row>
    <row r="1233" spans="1:10" x14ac:dyDescent="0.25">
      <c r="A1233" s="37">
        <v>85266</v>
      </c>
      <c r="B1233" s="37" t="s">
        <v>3650</v>
      </c>
      <c r="C1233" s="37" t="s">
        <v>3651</v>
      </c>
      <c r="D1233" s="37"/>
      <c r="E1233" s="13">
        <v>3030</v>
      </c>
      <c r="F1233" s="13" t="s">
        <v>605</v>
      </c>
      <c r="G1233" s="13">
        <v>32045650</v>
      </c>
      <c r="H1233" s="13" t="s">
        <v>714</v>
      </c>
      <c r="I1233" s="13">
        <v>0.33333333333333331</v>
      </c>
      <c r="J1233" s="13">
        <v>0.625</v>
      </c>
    </row>
    <row r="1234" spans="1:10" x14ac:dyDescent="0.25">
      <c r="A1234" s="37">
        <v>85316</v>
      </c>
      <c r="B1234" s="37" t="s">
        <v>3652</v>
      </c>
      <c r="C1234" s="37" t="s">
        <v>3653</v>
      </c>
      <c r="D1234" s="37"/>
      <c r="E1234" s="13" t="s">
        <v>1302</v>
      </c>
      <c r="F1234" s="13" t="s">
        <v>424</v>
      </c>
      <c r="G1234" s="13"/>
      <c r="H1234" s="13" t="s">
        <v>714</v>
      </c>
      <c r="I1234" s="13">
        <v>0.33333333333333331</v>
      </c>
      <c r="J1234" s="13">
        <v>0.625</v>
      </c>
    </row>
    <row r="1235" spans="1:10" x14ac:dyDescent="0.25">
      <c r="A1235" s="37">
        <v>85340</v>
      </c>
      <c r="B1235" s="37" t="s">
        <v>3654</v>
      </c>
      <c r="C1235" s="37" t="s">
        <v>965</v>
      </c>
      <c r="D1235" s="37"/>
      <c r="E1235" s="13" t="s">
        <v>966</v>
      </c>
      <c r="F1235" s="13" t="s">
        <v>305</v>
      </c>
      <c r="G1235" s="13"/>
      <c r="H1235" s="13" t="s">
        <v>714</v>
      </c>
      <c r="I1235" s="13">
        <v>0.33333333333333331</v>
      </c>
      <c r="J1235" s="13">
        <v>0.625</v>
      </c>
    </row>
    <row r="1236" spans="1:10" x14ac:dyDescent="0.25">
      <c r="A1236" s="37">
        <v>85357</v>
      </c>
      <c r="B1236" s="37" t="s">
        <v>410</v>
      </c>
      <c r="C1236" s="37" t="s">
        <v>1367</v>
      </c>
      <c r="D1236" s="37"/>
      <c r="E1236" s="13" t="s">
        <v>1368</v>
      </c>
      <c r="F1236" s="13" t="s">
        <v>409</v>
      </c>
      <c r="G1236" s="13"/>
      <c r="H1236" s="13" t="s">
        <v>714</v>
      </c>
      <c r="I1236" s="13">
        <v>0.33333333333333331</v>
      </c>
      <c r="J1236" s="13">
        <v>0.625</v>
      </c>
    </row>
    <row r="1237" spans="1:10" x14ac:dyDescent="0.25">
      <c r="A1237" s="37">
        <v>85365</v>
      </c>
      <c r="B1237" s="37" t="s">
        <v>477</v>
      </c>
      <c r="C1237" s="37" t="s">
        <v>3655</v>
      </c>
      <c r="D1237" s="37"/>
      <c r="E1237" s="13" t="s">
        <v>1287</v>
      </c>
      <c r="F1237" s="13" t="s">
        <v>476</v>
      </c>
      <c r="G1237" s="13"/>
      <c r="H1237" s="13" t="s">
        <v>714</v>
      </c>
      <c r="I1237" s="13">
        <v>0.33333333333333331</v>
      </c>
      <c r="J1237" s="13">
        <v>0.625</v>
      </c>
    </row>
    <row r="1238" spans="1:10" x14ac:dyDescent="0.25">
      <c r="A1238" s="37">
        <v>85381</v>
      </c>
      <c r="B1238" s="37" t="s">
        <v>3656</v>
      </c>
      <c r="C1238" s="37" t="s">
        <v>1335</v>
      </c>
      <c r="D1238" s="37"/>
      <c r="E1238" s="13" t="s">
        <v>1336</v>
      </c>
      <c r="F1238" s="13" t="s">
        <v>525</v>
      </c>
      <c r="G1238" s="13"/>
      <c r="H1238" s="13" t="s">
        <v>714</v>
      </c>
      <c r="I1238" s="13">
        <v>0.33333333333333331</v>
      </c>
      <c r="J1238" s="13">
        <v>0.625</v>
      </c>
    </row>
    <row r="1239" spans="1:10" x14ac:dyDescent="0.25">
      <c r="A1239" s="37">
        <v>85431</v>
      </c>
      <c r="B1239" s="37" t="s">
        <v>3657</v>
      </c>
      <c r="C1239" s="37" t="s">
        <v>918</v>
      </c>
      <c r="D1239" s="37"/>
      <c r="E1239" s="13">
        <v>3560</v>
      </c>
      <c r="F1239" s="13" t="s">
        <v>444</v>
      </c>
      <c r="G1239" s="13">
        <v>31408900</v>
      </c>
      <c r="H1239" s="13" t="s">
        <v>714</v>
      </c>
      <c r="I1239" s="13">
        <v>0.33333333333333331</v>
      </c>
      <c r="J1239" s="13">
        <v>0.625</v>
      </c>
    </row>
    <row r="1240" spans="1:10" x14ac:dyDescent="0.25">
      <c r="A1240" s="37">
        <v>85456</v>
      </c>
      <c r="B1240" s="37" t="s">
        <v>3658</v>
      </c>
      <c r="C1240" s="37" t="s">
        <v>3659</v>
      </c>
      <c r="D1240" s="37"/>
      <c r="E1240" s="13" t="s">
        <v>984</v>
      </c>
      <c r="F1240" s="13" t="s">
        <v>556</v>
      </c>
      <c r="G1240" s="13"/>
      <c r="H1240" s="13" t="s">
        <v>714</v>
      </c>
      <c r="I1240" s="13">
        <v>0.33333333333333331</v>
      </c>
      <c r="J1240" s="13">
        <v>0.625</v>
      </c>
    </row>
    <row r="1241" spans="1:10" x14ac:dyDescent="0.25">
      <c r="A1241" s="37">
        <v>85464</v>
      </c>
      <c r="B1241" s="37" t="s">
        <v>3660</v>
      </c>
      <c r="C1241" s="37" t="s">
        <v>3661</v>
      </c>
      <c r="D1241" s="37"/>
      <c r="E1241" s="13" t="s">
        <v>1658</v>
      </c>
      <c r="F1241" s="13" t="s">
        <v>206</v>
      </c>
      <c r="G1241" s="13"/>
      <c r="H1241" s="13" t="s">
        <v>714</v>
      </c>
      <c r="I1241" s="13">
        <v>0.33333333333333331</v>
      </c>
      <c r="J1241" s="13">
        <v>0.625</v>
      </c>
    </row>
    <row r="1242" spans="1:10" x14ac:dyDescent="0.25">
      <c r="A1242" s="37">
        <v>85472</v>
      </c>
      <c r="B1242" s="37" t="s">
        <v>441</v>
      </c>
      <c r="C1242" s="37" t="s">
        <v>1263</v>
      </c>
      <c r="D1242" s="37" t="s">
        <v>1264</v>
      </c>
      <c r="E1242" s="13" t="s">
        <v>1265</v>
      </c>
      <c r="F1242" s="13" t="s">
        <v>440</v>
      </c>
      <c r="G1242" s="13"/>
      <c r="H1242" s="13" t="s">
        <v>714</v>
      </c>
      <c r="I1242" s="13">
        <v>0.33333333333333331</v>
      </c>
      <c r="J1242" s="13">
        <v>0.625</v>
      </c>
    </row>
    <row r="1243" spans="1:10" x14ac:dyDescent="0.25">
      <c r="A1243" s="37">
        <v>85480</v>
      </c>
      <c r="B1243" s="37" t="s">
        <v>3662</v>
      </c>
      <c r="C1243" s="37" t="s">
        <v>3663</v>
      </c>
      <c r="D1243" s="37"/>
      <c r="E1243" s="13" t="s">
        <v>2118</v>
      </c>
      <c r="F1243" s="13" t="s">
        <v>1376</v>
      </c>
      <c r="G1243" s="13"/>
      <c r="H1243" s="13" t="s">
        <v>714</v>
      </c>
      <c r="I1243" s="13">
        <v>0.33333333333333331</v>
      </c>
      <c r="J1243" s="13">
        <v>0.625</v>
      </c>
    </row>
    <row r="1244" spans="1:10" x14ac:dyDescent="0.25">
      <c r="A1244" s="37">
        <v>85498</v>
      </c>
      <c r="B1244" s="37" t="s">
        <v>3664</v>
      </c>
      <c r="C1244" s="37" t="s">
        <v>3665</v>
      </c>
      <c r="D1244" s="37"/>
      <c r="E1244" s="13" t="s">
        <v>3666</v>
      </c>
      <c r="F1244" s="13" t="s">
        <v>2240</v>
      </c>
      <c r="G1244" s="13"/>
      <c r="H1244" s="13" t="s">
        <v>714</v>
      </c>
      <c r="I1244" s="13">
        <v>0.33333333333333331</v>
      </c>
      <c r="J1244" s="13">
        <v>0.625</v>
      </c>
    </row>
    <row r="1245" spans="1:10" x14ac:dyDescent="0.25">
      <c r="A1245" s="37">
        <v>85514</v>
      </c>
      <c r="B1245" s="37" t="s">
        <v>3667</v>
      </c>
      <c r="C1245" s="37" t="s">
        <v>1176</v>
      </c>
      <c r="D1245" s="37" t="s">
        <v>3668</v>
      </c>
      <c r="E1245" s="13" t="s">
        <v>1177</v>
      </c>
      <c r="F1245" s="13" t="s">
        <v>301</v>
      </c>
      <c r="G1245" s="13"/>
      <c r="H1245" s="13" t="s">
        <v>714</v>
      </c>
      <c r="I1245" s="13">
        <v>0.33333333333333331</v>
      </c>
      <c r="J1245" s="13">
        <v>0.625</v>
      </c>
    </row>
    <row r="1246" spans="1:10" x14ac:dyDescent="0.25">
      <c r="A1246" s="37">
        <v>85522</v>
      </c>
      <c r="B1246" s="37" t="s">
        <v>3669</v>
      </c>
      <c r="C1246" s="37" t="s">
        <v>3670</v>
      </c>
      <c r="D1246" s="37"/>
      <c r="E1246" s="13" t="s">
        <v>1243</v>
      </c>
      <c r="F1246" s="13" t="s">
        <v>587</v>
      </c>
      <c r="G1246" s="13"/>
      <c r="H1246" s="13" t="s">
        <v>714</v>
      </c>
      <c r="I1246" s="13">
        <v>0.33333333333333331</v>
      </c>
      <c r="J1246" s="13">
        <v>0.625</v>
      </c>
    </row>
    <row r="1247" spans="1:10" x14ac:dyDescent="0.25">
      <c r="A1247" s="37">
        <v>85621</v>
      </c>
      <c r="B1247" s="37" t="s">
        <v>3671</v>
      </c>
      <c r="C1247" s="37" t="s">
        <v>3672</v>
      </c>
      <c r="D1247" s="37" t="s">
        <v>3673</v>
      </c>
      <c r="E1247" s="13" t="s">
        <v>3674</v>
      </c>
      <c r="F1247" s="13" t="s">
        <v>41</v>
      </c>
      <c r="G1247" s="13"/>
      <c r="H1247" s="13" t="s">
        <v>714</v>
      </c>
      <c r="I1247" s="13">
        <v>0.33333333333333331</v>
      </c>
      <c r="J1247" s="13">
        <v>0.625</v>
      </c>
    </row>
    <row r="1248" spans="1:10" x14ac:dyDescent="0.25">
      <c r="A1248" s="37">
        <v>85654</v>
      </c>
      <c r="B1248" s="37" t="s">
        <v>290</v>
      </c>
      <c r="C1248" s="37" t="s">
        <v>1172</v>
      </c>
      <c r="D1248" s="37"/>
      <c r="E1248" s="13" t="s">
        <v>1173</v>
      </c>
      <c r="F1248" s="13" t="s">
        <v>289</v>
      </c>
      <c r="G1248" s="13"/>
      <c r="H1248" s="13" t="s">
        <v>714</v>
      </c>
      <c r="I1248" s="13">
        <v>0.33333333333333331</v>
      </c>
      <c r="J1248" s="13">
        <v>0.625</v>
      </c>
    </row>
    <row r="1249" spans="1:10" x14ac:dyDescent="0.25">
      <c r="A1249" s="37">
        <v>85670</v>
      </c>
      <c r="B1249" s="37" t="s">
        <v>343</v>
      </c>
      <c r="C1249" s="37" t="s">
        <v>825</v>
      </c>
      <c r="D1249" s="37"/>
      <c r="E1249" s="13">
        <v>2270</v>
      </c>
      <c r="F1249" s="13" t="s">
        <v>342</v>
      </c>
      <c r="G1249" s="13">
        <v>62956770</v>
      </c>
      <c r="H1249" s="13" t="s">
        <v>714</v>
      </c>
      <c r="I1249" s="13">
        <v>0.33333333333333331</v>
      </c>
      <c r="J1249" s="13">
        <v>0.625</v>
      </c>
    </row>
    <row r="1250" spans="1:10" x14ac:dyDescent="0.25">
      <c r="A1250" s="37">
        <v>85761</v>
      </c>
      <c r="B1250" s="37" t="s">
        <v>292</v>
      </c>
      <c r="C1250" s="37" t="s">
        <v>797</v>
      </c>
      <c r="D1250" s="37"/>
      <c r="E1250" s="13">
        <v>1860</v>
      </c>
      <c r="F1250" s="13" t="s">
        <v>291</v>
      </c>
      <c r="G1250" s="13">
        <v>69824400</v>
      </c>
      <c r="H1250" s="13" t="s">
        <v>714</v>
      </c>
      <c r="I1250" s="13">
        <v>0.33333333333333331</v>
      </c>
      <c r="J1250" s="13">
        <v>0.625</v>
      </c>
    </row>
    <row r="1251" spans="1:10" x14ac:dyDescent="0.25">
      <c r="A1251" s="37">
        <v>85803</v>
      </c>
      <c r="B1251" s="37" t="s">
        <v>397</v>
      </c>
      <c r="C1251" s="37" t="s">
        <v>858</v>
      </c>
      <c r="D1251" s="37"/>
      <c r="E1251" s="13">
        <v>2680</v>
      </c>
      <c r="F1251" s="13" t="s">
        <v>396</v>
      </c>
      <c r="G1251" s="13">
        <v>61293700</v>
      </c>
      <c r="H1251" s="13" t="s">
        <v>714</v>
      </c>
      <c r="I1251" s="13">
        <v>0.33333333333333331</v>
      </c>
      <c r="J1251" s="13">
        <v>0.625</v>
      </c>
    </row>
    <row r="1252" spans="1:10" x14ac:dyDescent="0.25">
      <c r="A1252" s="37">
        <v>85860</v>
      </c>
      <c r="B1252" s="37" t="s">
        <v>3675</v>
      </c>
      <c r="C1252" s="37" t="s">
        <v>3676</v>
      </c>
      <c r="D1252" s="37"/>
      <c r="E1252" s="13">
        <v>1930</v>
      </c>
      <c r="F1252" s="13" t="s">
        <v>3677</v>
      </c>
      <c r="G1252" s="13">
        <v>63854930</v>
      </c>
      <c r="H1252" s="13" t="s">
        <v>714</v>
      </c>
      <c r="I1252" s="13">
        <v>0.33333333333333331</v>
      </c>
      <c r="J1252" s="13">
        <v>0.625</v>
      </c>
    </row>
    <row r="1253" spans="1:10" x14ac:dyDescent="0.25">
      <c r="A1253" s="37">
        <v>85886</v>
      </c>
      <c r="B1253" s="37" t="s">
        <v>3678</v>
      </c>
      <c r="C1253" s="37"/>
      <c r="D1253" s="37"/>
      <c r="E1253" s="13">
        <v>4745</v>
      </c>
      <c r="F1253" s="13" t="s">
        <v>202</v>
      </c>
      <c r="G1253" s="13">
        <v>37934700</v>
      </c>
      <c r="H1253" s="13" t="s">
        <v>714</v>
      </c>
      <c r="I1253" s="13">
        <v>0.33333333333333331</v>
      </c>
      <c r="J1253" s="13">
        <v>0.625</v>
      </c>
    </row>
    <row r="1254" spans="1:10" x14ac:dyDescent="0.25">
      <c r="A1254" s="37">
        <v>85894</v>
      </c>
      <c r="B1254" s="37" t="s">
        <v>3679</v>
      </c>
      <c r="C1254" s="37" t="s">
        <v>3680</v>
      </c>
      <c r="D1254" s="37"/>
      <c r="E1254" s="13">
        <v>2890</v>
      </c>
      <c r="F1254" s="13" t="s">
        <v>468</v>
      </c>
      <c r="G1254" s="13">
        <v>61121329</v>
      </c>
      <c r="H1254" s="13" t="s">
        <v>714</v>
      </c>
      <c r="I1254" s="13">
        <v>0.33333333333333331</v>
      </c>
      <c r="J1254" s="13">
        <v>0.625</v>
      </c>
    </row>
    <row r="1255" spans="1:10" x14ac:dyDescent="0.25">
      <c r="A1255" s="37">
        <v>85977</v>
      </c>
      <c r="B1255" s="37" t="s">
        <v>3681</v>
      </c>
      <c r="C1255" s="37" t="s">
        <v>3682</v>
      </c>
      <c r="D1255" s="37" t="s">
        <v>3683</v>
      </c>
      <c r="E1255" s="13">
        <v>2100</v>
      </c>
      <c r="F1255" s="13" t="s">
        <v>456</v>
      </c>
      <c r="G1255" s="13">
        <v>62968180</v>
      </c>
      <c r="H1255" s="13" t="s">
        <v>714</v>
      </c>
      <c r="I1255" s="13">
        <v>0.33333333333333331</v>
      </c>
      <c r="J1255" s="13">
        <v>0.625</v>
      </c>
    </row>
    <row r="1256" spans="1:10" x14ac:dyDescent="0.25">
      <c r="A1256" s="37">
        <v>85993</v>
      </c>
      <c r="B1256" s="37" t="s">
        <v>3684</v>
      </c>
      <c r="C1256" s="37" t="s">
        <v>3685</v>
      </c>
      <c r="D1256" s="37"/>
      <c r="E1256" s="13" t="s">
        <v>3686</v>
      </c>
      <c r="F1256" s="13" t="s">
        <v>3687</v>
      </c>
      <c r="G1256" s="13"/>
      <c r="H1256" s="13" t="s">
        <v>714</v>
      </c>
      <c r="I1256" s="13">
        <v>0.33333333333333331</v>
      </c>
      <c r="J1256" s="13">
        <v>0.625</v>
      </c>
    </row>
    <row r="1257" spans="1:10" x14ac:dyDescent="0.25">
      <c r="A1257" s="37">
        <v>86009</v>
      </c>
      <c r="B1257" s="37" t="s">
        <v>3688</v>
      </c>
      <c r="C1257" s="37" t="s">
        <v>3689</v>
      </c>
      <c r="D1257" s="37"/>
      <c r="E1257" s="13" t="s">
        <v>1074</v>
      </c>
      <c r="F1257" s="13" t="s">
        <v>29</v>
      </c>
      <c r="G1257" s="13"/>
      <c r="H1257" s="13" t="s">
        <v>714</v>
      </c>
      <c r="I1257" s="13">
        <v>0.33333333333333331</v>
      </c>
      <c r="J1257" s="13">
        <v>0.625</v>
      </c>
    </row>
    <row r="1258" spans="1:10" x14ac:dyDescent="0.25">
      <c r="A1258" s="37">
        <v>86066</v>
      </c>
      <c r="B1258" s="37" t="s">
        <v>3690</v>
      </c>
      <c r="C1258" s="37" t="s">
        <v>3691</v>
      </c>
      <c r="D1258" s="37"/>
      <c r="E1258" s="13">
        <v>3151</v>
      </c>
      <c r="F1258" s="13" t="s">
        <v>3692</v>
      </c>
      <c r="G1258" s="13"/>
      <c r="H1258" s="13" t="s">
        <v>714</v>
      </c>
      <c r="I1258" s="13">
        <v>0.33333333333333331</v>
      </c>
      <c r="J1258" s="13">
        <v>0.625</v>
      </c>
    </row>
    <row r="1259" spans="1:10" x14ac:dyDescent="0.25">
      <c r="A1259" s="37">
        <v>86108</v>
      </c>
      <c r="B1259" s="37" t="s">
        <v>3693</v>
      </c>
      <c r="C1259" s="37" t="s">
        <v>3694</v>
      </c>
      <c r="D1259" s="37"/>
      <c r="E1259" s="13" t="s">
        <v>1233</v>
      </c>
      <c r="F1259" s="13" t="s">
        <v>99</v>
      </c>
      <c r="G1259" s="13"/>
      <c r="H1259" s="13" t="s">
        <v>714</v>
      </c>
      <c r="I1259" s="13">
        <v>0.33333333333333331</v>
      </c>
      <c r="J1259" s="13">
        <v>0.625</v>
      </c>
    </row>
    <row r="1260" spans="1:10" x14ac:dyDescent="0.25">
      <c r="A1260" s="37">
        <v>86116</v>
      </c>
      <c r="B1260" s="37" t="s">
        <v>3695</v>
      </c>
      <c r="C1260" s="37" t="s">
        <v>3696</v>
      </c>
      <c r="D1260" s="37"/>
      <c r="E1260" s="13" t="s">
        <v>2015</v>
      </c>
      <c r="F1260" s="13" t="s">
        <v>41</v>
      </c>
      <c r="G1260" s="13"/>
      <c r="H1260" s="13" t="s">
        <v>714</v>
      </c>
      <c r="I1260" s="13">
        <v>0.33333333333333331</v>
      </c>
      <c r="J1260" s="13">
        <v>0.625</v>
      </c>
    </row>
    <row r="1261" spans="1:10" x14ac:dyDescent="0.25">
      <c r="A1261" s="37">
        <v>86223</v>
      </c>
      <c r="B1261" s="37" t="s">
        <v>3697</v>
      </c>
      <c r="C1261" s="37" t="s">
        <v>3698</v>
      </c>
      <c r="D1261" s="37"/>
      <c r="E1261" s="13">
        <v>3966</v>
      </c>
      <c r="F1261" s="13" t="s">
        <v>1863</v>
      </c>
      <c r="G1261" s="13">
        <v>35968260</v>
      </c>
      <c r="H1261" s="13" t="s">
        <v>714</v>
      </c>
      <c r="I1261" s="13">
        <v>0.33333333333333331</v>
      </c>
      <c r="J1261" s="13">
        <v>0.625</v>
      </c>
    </row>
    <row r="1262" spans="1:10" x14ac:dyDescent="0.25">
      <c r="A1262" s="37">
        <v>86371</v>
      </c>
      <c r="B1262" s="37" t="s">
        <v>330</v>
      </c>
      <c r="C1262" s="37" t="s">
        <v>1305</v>
      </c>
      <c r="D1262" s="37"/>
      <c r="E1262" s="13" t="s">
        <v>1306</v>
      </c>
      <c r="F1262" s="13" t="s">
        <v>329</v>
      </c>
      <c r="G1262" s="13"/>
      <c r="H1262" s="13" t="s">
        <v>714</v>
      </c>
      <c r="I1262" s="13">
        <v>0.33333333333333331</v>
      </c>
      <c r="J1262" s="13">
        <v>0.625</v>
      </c>
    </row>
    <row r="1263" spans="1:10" x14ac:dyDescent="0.25">
      <c r="A1263" s="37">
        <v>86397</v>
      </c>
      <c r="B1263" s="37" t="s">
        <v>3699</v>
      </c>
      <c r="C1263" s="37" t="s">
        <v>1026</v>
      </c>
      <c r="D1263" s="37"/>
      <c r="E1263" s="13">
        <v>4580</v>
      </c>
      <c r="F1263" s="13" t="s">
        <v>333</v>
      </c>
      <c r="G1263" s="13"/>
      <c r="H1263" s="13" t="s">
        <v>714</v>
      </c>
      <c r="I1263" s="13">
        <v>0.33333333333333331</v>
      </c>
      <c r="J1263" s="13">
        <v>0.625</v>
      </c>
    </row>
    <row r="1264" spans="1:10" x14ac:dyDescent="0.25">
      <c r="A1264" s="37">
        <v>86397</v>
      </c>
      <c r="B1264" s="37" t="s">
        <v>334</v>
      </c>
      <c r="C1264" s="37" t="s">
        <v>3700</v>
      </c>
      <c r="D1264" s="37"/>
      <c r="E1264" s="13" t="s">
        <v>3397</v>
      </c>
      <c r="F1264" s="13" t="s">
        <v>333</v>
      </c>
      <c r="G1264" s="13"/>
      <c r="H1264" s="13" t="s">
        <v>714</v>
      </c>
      <c r="I1264" s="13">
        <v>0.33333333333333331</v>
      </c>
      <c r="J1264" s="13">
        <v>0.625</v>
      </c>
    </row>
    <row r="1265" spans="1:10" x14ac:dyDescent="0.25">
      <c r="A1265" s="37">
        <v>86439</v>
      </c>
      <c r="B1265" s="37" t="s">
        <v>3701</v>
      </c>
      <c r="C1265" s="37" t="s">
        <v>3702</v>
      </c>
      <c r="D1265" s="37" t="s">
        <v>3703</v>
      </c>
      <c r="E1265" s="13">
        <v>963</v>
      </c>
      <c r="F1265" s="13" t="s">
        <v>20</v>
      </c>
      <c r="G1265" s="13">
        <v>23338110</v>
      </c>
      <c r="H1265" s="13" t="s">
        <v>723</v>
      </c>
      <c r="I1265" s="13">
        <v>0.375</v>
      </c>
      <c r="J1265" s="13">
        <v>0.70833333333333337</v>
      </c>
    </row>
    <row r="1266" spans="1:10" x14ac:dyDescent="0.25">
      <c r="A1266" s="37">
        <v>86447</v>
      </c>
      <c r="B1266" s="37" t="s">
        <v>3704</v>
      </c>
      <c r="C1266" s="37" t="s">
        <v>3705</v>
      </c>
      <c r="D1266" s="37"/>
      <c r="E1266" s="13" t="s">
        <v>1015</v>
      </c>
      <c r="F1266" s="13" t="s">
        <v>617</v>
      </c>
      <c r="G1266" s="13"/>
      <c r="H1266" s="13" t="s">
        <v>714</v>
      </c>
      <c r="I1266" s="13">
        <v>0.33333333333333331</v>
      </c>
      <c r="J1266" s="13">
        <v>0.625</v>
      </c>
    </row>
    <row r="1267" spans="1:10" x14ac:dyDescent="0.25">
      <c r="A1267" s="37">
        <v>86496</v>
      </c>
      <c r="B1267" s="37" t="s">
        <v>401</v>
      </c>
      <c r="C1267" s="37" t="s">
        <v>821</v>
      </c>
      <c r="D1267" s="37"/>
      <c r="E1267" s="13">
        <v>2120</v>
      </c>
      <c r="F1267" s="13" t="s">
        <v>400</v>
      </c>
      <c r="G1267" s="13">
        <v>62978200</v>
      </c>
      <c r="H1267" s="13" t="s">
        <v>714</v>
      </c>
      <c r="I1267" s="13">
        <v>0.33333333333333331</v>
      </c>
      <c r="J1267" s="13">
        <v>0.625</v>
      </c>
    </row>
    <row r="1268" spans="1:10" x14ac:dyDescent="0.25">
      <c r="A1268" s="37">
        <v>86579</v>
      </c>
      <c r="B1268" s="37" t="s">
        <v>3706</v>
      </c>
      <c r="C1268" s="37" t="s">
        <v>3707</v>
      </c>
      <c r="D1268" s="37"/>
      <c r="E1268" s="13" t="s">
        <v>3708</v>
      </c>
      <c r="F1268" s="13" t="s">
        <v>3709</v>
      </c>
      <c r="G1268" s="13"/>
      <c r="H1268" s="13" t="s">
        <v>714</v>
      </c>
      <c r="I1268" s="13">
        <v>0.33333333333333331</v>
      </c>
      <c r="J1268" s="13">
        <v>0.625</v>
      </c>
    </row>
    <row r="1269" spans="1:10" x14ac:dyDescent="0.25">
      <c r="A1269" s="37">
        <v>86652</v>
      </c>
      <c r="B1269" s="37" t="s">
        <v>3710</v>
      </c>
      <c r="C1269" s="37" t="s">
        <v>3711</v>
      </c>
      <c r="D1269" s="37"/>
      <c r="E1269" s="13">
        <v>1405</v>
      </c>
      <c r="F1269" s="13" t="s">
        <v>1743</v>
      </c>
      <c r="G1269" s="13">
        <v>64918340</v>
      </c>
      <c r="H1269" s="13" t="s">
        <v>714</v>
      </c>
      <c r="I1269" s="13">
        <v>0.33333333333333331</v>
      </c>
      <c r="J1269" s="13">
        <v>0.625</v>
      </c>
    </row>
    <row r="1270" spans="1:10" x14ac:dyDescent="0.25">
      <c r="A1270" s="37">
        <v>87056</v>
      </c>
      <c r="B1270" s="37" t="s">
        <v>3712</v>
      </c>
      <c r="C1270" s="37" t="s">
        <v>3713</v>
      </c>
      <c r="D1270" s="37"/>
      <c r="E1270" s="13">
        <v>3015</v>
      </c>
      <c r="F1270" s="13" t="s">
        <v>605</v>
      </c>
      <c r="G1270" s="13">
        <v>32040000</v>
      </c>
      <c r="H1270" s="13" t="s">
        <v>714</v>
      </c>
      <c r="I1270" s="13">
        <v>0.33333333333333331</v>
      </c>
      <c r="J1270" s="13">
        <v>0.625</v>
      </c>
    </row>
    <row r="1271" spans="1:10" x14ac:dyDescent="0.25">
      <c r="A1271" s="37">
        <v>87122</v>
      </c>
      <c r="B1271" s="37" t="s">
        <v>521</v>
      </c>
      <c r="C1271" s="37" t="s">
        <v>1280</v>
      </c>
      <c r="D1271" s="37"/>
      <c r="E1271" s="13" t="s">
        <v>1281</v>
      </c>
      <c r="F1271" s="13" t="s">
        <v>520</v>
      </c>
      <c r="G1271" s="13"/>
      <c r="H1271" s="13" t="s">
        <v>714</v>
      </c>
      <c r="I1271" s="13">
        <v>0.33333333333333331</v>
      </c>
      <c r="J1271" s="13">
        <v>0.625</v>
      </c>
    </row>
    <row r="1272" spans="1:10" x14ac:dyDescent="0.25">
      <c r="A1272" s="37">
        <v>87155</v>
      </c>
      <c r="B1272" s="37" t="s">
        <v>3714</v>
      </c>
      <c r="C1272" s="37" t="s">
        <v>3715</v>
      </c>
      <c r="D1272" s="37"/>
      <c r="E1272" s="13">
        <v>3530</v>
      </c>
      <c r="F1272" s="13" t="s">
        <v>3716</v>
      </c>
      <c r="G1272" s="13">
        <v>32161220</v>
      </c>
      <c r="H1272" s="13" t="s">
        <v>714</v>
      </c>
      <c r="I1272" s="13">
        <v>0.33333333333333331</v>
      </c>
      <c r="J1272" s="13">
        <v>0.625</v>
      </c>
    </row>
    <row r="1273" spans="1:10" x14ac:dyDescent="0.25">
      <c r="A1273" s="37">
        <v>87247</v>
      </c>
      <c r="B1273" s="37" t="s">
        <v>399</v>
      </c>
      <c r="C1273" s="37" t="s">
        <v>919</v>
      </c>
      <c r="D1273" s="37" t="s">
        <v>920</v>
      </c>
      <c r="E1273" s="13">
        <v>3570</v>
      </c>
      <c r="F1273" s="13" t="s">
        <v>398</v>
      </c>
      <c r="G1273" s="13">
        <v>32085290</v>
      </c>
      <c r="H1273" s="13" t="s">
        <v>714</v>
      </c>
      <c r="I1273" s="13">
        <v>0.33333333333333331</v>
      </c>
      <c r="J1273" s="13">
        <v>0.625</v>
      </c>
    </row>
    <row r="1274" spans="1:10" x14ac:dyDescent="0.25">
      <c r="A1274" s="37">
        <v>87296</v>
      </c>
      <c r="B1274" s="37" t="s">
        <v>3717</v>
      </c>
      <c r="C1274" s="37" t="s">
        <v>3718</v>
      </c>
      <c r="D1274" s="37"/>
      <c r="E1274" s="13" t="s">
        <v>1155</v>
      </c>
      <c r="F1274" s="13" t="s">
        <v>214</v>
      </c>
      <c r="G1274" s="13"/>
      <c r="H1274" s="13" t="s">
        <v>714</v>
      </c>
      <c r="I1274" s="13">
        <v>0.33333333333333331</v>
      </c>
      <c r="J1274" s="13">
        <v>0.625</v>
      </c>
    </row>
    <row r="1275" spans="1:10" x14ac:dyDescent="0.25">
      <c r="A1275" s="37">
        <v>87338</v>
      </c>
      <c r="B1275" s="37" t="s">
        <v>3719</v>
      </c>
      <c r="C1275" s="37" t="s">
        <v>2141</v>
      </c>
      <c r="D1275" s="37"/>
      <c r="E1275" s="13">
        <v>3350</v>
      </c>
      <c r="F1275" s="13" t="s">
        <v>906</v>
      </c>
      <c r="G1275" s="13">
        <v>32711439</v>
      </c>
      <c r="H1275" s="13" t="s">
        <v>714</v>
      </c>
      <c r="I1275" s="13">
        <v>0.33333333333333331</v>
      </c>
      <c r="J1275" s="13">
        <v>0.625</v>
      </c>
    </row>
    <row r="1276" spans="1:10" x14ac:dyDescent="0.25">
      <c r="A1276" s="37">
        <v>87379</v>
      </c>
      <c r="B1276" s="37" t="s">
        <v>3720</v>
      </c>
      <c r="C1276" s="37" t="s">
        <v>3721</v>
      </c>
      <c r="D1276" s="37"/>
      <c r="E1276" s="13" t="s">
        <v>1128</v>
      </c>
      <c r="F1276" s="13" t="s">
        <v>535</v>
      </c>
      <c r="G1276" s="13"/>
      <c r="H1276" s="13" t="s">
        <v>714</v>
      </c>
      <c r="I1276" s="13">
        <v>0.33333333333333331</v>
      </c>
      <c r="J1276" s="13">
        <v>0.625</v>
      </c>
    </row>
    <row r="1277" spans="1:10" x14ac:dyDescent="0.25">
      <c r="A1277" s="37">
        <v>87510</v>
      </c>
      <c r="B1277" s="37" t="s">
        <v>459</v>
      </c>
      <c r="C1277" s="37" t="s">
        <v>1385</v>
      </c>
      <c r="D1277" s="37"/>
      <c r="E1277" s="13" t="s">
        <v>1386</v>
      </c>
      <c r="F1277" s="13" t="s">
        <v>458</v>
      </c>
      <c r="G1277" s="13"/>
      <c r="H1277" s="13" t="s">
        <v>714</v>
      </c>
      <c r="I1277" s="13">
        <v>0.33333333333333331</v>
      </c>
      <c r="J1277" s="13">
        <v>0.625</v>
      </c>
    </row>
    <row r="1278" spans="1:10" x14ac:dyDescent="0.25">
      <c r="A1278" s="37">
        <v>87577</v>
      </c>
      <c r="B1278" s="37" t="s">
        <v>3722</v>
      </c>
      <c r="C1278" s="37" t="s">
        <v>3685</v>
      </c>
      <c r="D1278" s="37" t="s">
        <v>3723</v>
      </c>
      <c r="E1278" s="13" t="s">
        <v>3686</v>
      </c>
      <c r="F1278" s="13" t="s">
        <v>3687</v>
      </c>
      <c r="G1278" s="13"/>
      <c r="H1278" s="13" t="s">
        <v>723</v>
      </c>
      <c r="I1278" s="13">
        <v>0.375</v>
      </c>
      <c r="J1278" s="13">
        <v>0.70833333333333337</v>
      </c>
    </row>
    <row r="1279" spans="1:10" x14ac:dyDescent="0.25">
      <c r="A1279" s="37">
        <v>87601</v>
      </c>
      <c r="B1279" s="37" t="s">
        <v>3724</v>
      </c>
      <c r="C1279" s="37" t="s">
        <v>3725</v>
      </c>
      <c r="D1279" s="37" t="s">
        <v>3726</v>
      </c>
      <c r="E1279" s="13" t="s">
        <v>1274</v>
      </c>
      <c r="F1279" s="13" t="s">
        <v>1275</v>
      </c>
      <c r="G1279" s="13"/>
      <c r="H1279" s="13" t="s">
        <v>714</v>
      </c>
      <c r="I1279" s="13">
        <v>0.33333333333333331</v>
      </c>
      <c r="J1279" s="13">
        <v>0.625</v>
      </c>
    </row>
    <row r="1280" spans="1:10" x14ac:dyDescent="0.25">
      <c r="A1280" s="37">
        <v>87619</v>
      </c>
      <c r="B1280" s="37" t="s">
        <v>294</v>
      </c>
      <c r="C1280" s="37" t="s">
        <v>1383</v>
      </c>
      <c r="D1280" s="37"/>
      <c r="E1280" s="13" t="s">
        <v>1384</v>
      </c>
      <c r="F1280" s="13" t="s">
        <v>293</v>
      </c>
      <c r="G1280" s="13"/>
      <c r="H1280" s="13" t="s">
        <v>714</v>
      </c>
      <c r="I1280" s="13">
        <v>0.33333333333333331</v>
      </c>
      <c r="J1280" s="13">
        <v>0.625</v>
      </c>
    </row>
    <row r="1281" spans="1:10" x14ac:dyDescent="0.25">
      <c r="A1281" s="37">
        <v>87627</v>
      </c>
      <c r="B1281" s="37" t="s">
        <v>519</v>
      </c>
      <c r="C1281" s="37" t="s">
        <v>1240</v>
      </c>
      <c r="D1281" s="37"/>
      <c r="E1281" s="13" t="s">
        <v>1241</v>
      </c>
      <c r="F1281" s="13" t="s">
        <v>518</v>
      </c>
      <c r="G1281" s="13"/>
      <c r="H1281" s="13" t="s">
        <v>714</v>
      </c>
      <c r="I1281" s="13">
        <v>0.33333333333333331</v>
      </c>
      <c r="J1281" s="13">
        <v>0.625</v>
      </c>
    </row>
    <row r="1282" spans="1:10" x14ac:dyDescent="0.25">
      <c r="A1282" s="37">
        <v>87700</v>
      </c>
      <c r="B1282" s="37" t="s">
        <v>3727</v>
      </c>
      <c r="C1282" s="37" t="s">
        <v>3728</v>
      </c>
      <c r="D1282" s="37"/>
      <c r="E1282" s="13">
        <v>1860</v>
      </c>
      <c r="F1282" s="13" t="s">
        <v>291</v>
      </c>
      <c r="G1282" s="13">
        <v>69826230</v>
      </c>
      <c r="H1282" s="13" t="s">
        <v>714</v>
      </c>
      <c r="I1282" s="13">
        <v>0.33333333333333331</v>
      </c>
      <c r="J1282" s="13">
        <v>0.625</v>
      </c>
    </row>
    <row r="1283" spans="1:10" x14ac:dyDescent="0.25">
      <c r="A1283" s="37">
        <v>87866</v>
      </c>
      <c r="B1283" s="37" t="s">
        <v>517</v>
      </c>
      <c r="C1283" s="37" t="s">
        <v>1257</v>
      </c>
      <c r="D1283" s="37"/>
      <c r="E1283" s="13" t="s">
        <v>1258</v>
      </c>
      <c r="F1283" s="13" t="s">
        <v>516</v>
      </c>
      <c r="G1283" s="13"/>
      <c r="H1283" s="13" t="s">
        <v>714</v>
      </c>
      <c r="I1283" s="13">
        <v>0.33333333333333331</v>
      </c>
      <c r="J1283" s="13">
        <v>0.625</v>
      </c>
    </row>
    <row r="1284" spans="1:10" x14ac:dyDescent="0.25">
      <c r="A1284" s="37">
        <v>87999</v>
      </c>
      <c r="B1284" s="37" t="s">
        <v>3729</v>
      </c>
      <c r="C1284" s="37" t="s">
        <v>3730</v>
      </c>
      <c r="D1284" s="37"/>
      <c r="E1284" s="13" t="s">
        <v>1582</v>
      </c>
      <c r="F1284" s="13" t="s">
        <v>56</v>
      </c>
      <c r="G1284" s="13"/>
      <c r="H1284" s="13" t="s">
        <v>714</v>
      </c>
      <c r="I1284" s="13">
        <v>0.33333333333333331</v>
      </c>
      <c r="J1284" s="13">
        <v>0.625</v>
      </c>
    </row>
    <row r="1285" spans="1:10" x14ac:dyDescent="0.25">
      <c r="A1285" s="37">
        <v>88047</v>
      </c>
      <c r="B1285" s="37" t="s">
        <v>3731</v>
      </c>
      <c r="C1285" s="37" t="s">
        <v>3732</v>
      </c>
      <c r="D1285" s="37"/>
      <c r="E1285" s="13" t="s">
        <v>3733</v>
      </c>
      <c r="F1285" s="13" t="s">
        <v>228</v>
      </c>
      <c r="G1285" s="13"/>
      <c r="H1285" s="13" t="s">
        <v>714</v>
      </c>
      <c r="I1285" s="13">
        <v>0.33333333333333331</v>
      </c>
      <c r="J1285" s="13">
        <v>0.625</v>
      </c>
    </row>
    <row r="1286" spans="1:10" x14ac:dyDescent="0.25">
      <c r="A1286" s="37">
        <v>88153</v>
      </c>
      <c r="B1286" s="37" t="s">
        <v>3734</v>
      </c>
      <c r="C1286" s="37" t="s">
        <v>3735</v>
      </c>
      <c r="D1286" s="37"/>
      <c r="E1286" s="13">
        <v>3540</v>
      </c>
      <c r="F1286" s="13" t="s">
        <v>117</v>
      </c>
      <c r="G1286" s="13">
        <v>32068380</v>
      </c>
      <c r="H1286" s="13" t="s">
        <v>714</v>
      </c>
      <c r="I1286" s="13">
        <v>0.33333333333333331</v>
      </c>
      <c r="J1286" s="13">
        <v>0.625</v>
      </c>
    </row>
    <row r="1287" spans="1:10" x14ac:dyDescent="0.25">
      <c r="A1287" s="37">
        <v>88278</v>
      </c>
      <c r="B1287" s="37" t="s">
        <v>3736</v>
      </c>
      <c r="C1287" s="37" t="s">
        <v>3737</v>
      </c>
      <c r="D1287" s="37"/>
      <c r="E1287" s="13">
        <v>1472</v>
      </c>
      <c r="F1287" s="13" t="s">
        <v>3738</v>
      </c>
      <c r="G1287" s="13">
        <v>67927333</v>
      </c>
      <c r="H1287" s="13" t="s">
        <v>714</v>
      </c>
      <c r="I1287" s="13">
        <v>0.33333333333333331</v>
      </c>
      <c r="J1287" s="13">
        <v>0.625</v>
      </c>
    </row>
    <row r="1288" spans="1:10" x14ac:dyDescent="0.25">
      <c r="A1288" s="37">
        <v>88328</v>
      </c>
      <c r="B1288" s="37" t="s">
        <v>3739</v>
      </c>
      <c r="C1288" s="37" t="s">
        <v>3740</v>
      </c>
      <c r="D1288" s="37" t="s">
        <v>1002</v>
      </c>
      <c r="E1288" s="13" t="s">
        <v>3741</v>
      </c>
      <c r="F1288" s="13" t="s">
        <v>3742</v>
      </c>
      <c r="G1288" s="13"/>
      <c r="H1288" s="13" t="s">
        <v>714</v>
      </c>
      <c r="I1288" s="13">
        <v>0.33333333333333331</v>
      </c>
      <c r="J1288" s="13">
        <v>0.625</v>
      </c>
    </row>
    <row r="1289" spans="1:10" x14ac:dyDescent="0.25">
      <c r="A1289" s="37">
        <v>88401</v>
      </c>
      <c r="B1289" s="37" t="s">
        <v>3743</v>
      </c>
      <c r="C1289" s="37" t="s">
        <v>3744</v>
      </c>
      <c r="D1289" s="37"/>
      <c r="E1289" s="13">
        <v>1157</v>
      </c>
      <c r="F1289" s="13" t="s">
        <v>20</v>
      </c>
      <c r="G1289" s="13"/>
      <c r="H1289" s="13" t="s">
        <v>714</v>
      </c>
      <c r="I1289" s="13">
        <v>0.33333333333333331</v>
      </c>
      <c r="J1289" s="13">
        <v>0.625</v>
      </c>
    </row>
    <row r="1290" spans="1:10" x14ac:dyDescent="0.25">
      <c r="A1290" s="37">
        <v>88450</v>
      </c>
      <c r="B1290" s="37" t="s">
        <v>328</v>
      </c>
      <c r="C1290" s="37" t="s">
        <v>1371</v>
      </c>
      <c r="D1290" s="37"/>
      <c r="E1290" s="13" t="s">
        <v>1372</v>
      </c>
      <c r="F1290" s="13" t="s">
        <v>327</v>
      </c>
      <c r="G1290" s="13"/>
      <c r="H1290" s="13" t="s">
        <v>714</v>
      </c>
      <c r="I1290" s="13">
        <v>0.33333333333333331</v>
      </c>
      <c r="J1290" s="13">
        <v>0.625</v>
      </c>
    </row>
    <row r="1291" spans="1:10" x14ac:dyDescent="0.25">
      <c r="A1291" s="37">
        <v>88484</v>
      </c>
      <c r="B1291" s="37" t="s">
        <v>3745</v>
      </c>
      <c r="C1291" s="37" t="s">
        <v>3746</v>
      </c>
      <c r="D1291" s="37"/>
      <c r="E1291" s="13">
        <v>481</v>
      </c>
      <c r="F1291" s="13" t="s">
        <v>20</v>
      </c>
      <c r="G1291" s="13">
        <v>22097600</v>
      </c>
      <c r="H1291" s="13" t="s">
        <v>714</v>
      </c>
      <c r="I1291" s="13">
        <v>0.33333333333333331</v>
      </c>
      <c r="J1291" s="13">
        <v>0.625</v>
      </c>
    </row>
    <row r="1292" spans="1:10" x14ac:dyDescent="0.25">
      <c r="A1292" s="37">
        <v>88526</v>
      </c>
      <c r="B1292" s="37" t="s">
        <v>3747</v>
      </c>
      <c r="C1292" s="37" t="s">
        <v>3748</v>
      </c>
      <c r="D1292" s="37"/>
      <c r="E1292" s="13">
        <v>377</v>
      </c>
      <c r="F1292" s="13" t="s">
        <v>20</v>
      </c>
      <c r="G1292" s="13">
        <v>23254444</v>
      </c>
      <c r="H1292" s="13" t="s">
        <v>714</v>
      </c>
      <c r="I1292" s="13">
        <v>0.33333333333333331</v>
      </c>
      <c r="J1292" s="13">
        <v>0.625</v>
      </c>
    </row>
    <row r="1293" spans="1:10" x14ac:dyDescent="0.25">
      <c r="A1293" s="37">
        <v>88641</v>
      </c>
      <c r="B1293" s="37" t="s">
        <v>3749</v>
      </c>
      <c r="C1293" s="37" t="s">
        <v>3750</v>
      </c>
      <c r="D1293" s="37" t="s">
        <v>3751</v>
      </c>
      <c r="E1293" s="13" t="s">
        <v>1116</v>
      </c>
      <c r="F1293" s="13" t="s">
        <v>93</v>
      </c>
      <c r="G1293" s="13"/>
      <c r="H1293" s="13" t="s">
        <v>714</v>
      </c>
      <c r="I1293" s="13">
        <v>0.33333333333333331</v>
      </c>
      <c r="J1293" s="13">
        <v>0.625</v>
      </c>
    </row>
    <row r="1294" spans="1:10" x14ac:dyDescent="0.25">
      <c r="A1294" s="37">
        <v>88690</v>
      </c>
      <c r="B1294" s="37" t="s">
        <v>3752</v>
      </c>
      <c r="C1294" s="37" t="s">
        <v>3753</v>
      </c>
      <c r="D1294" s="37"/>
      <c r="E1294" s="13">
        <v>2409</v>
      </c>
      <c r="F1294" s="13" t="s">
        <v>8</v>
      </c>
      <c r="G1294" s="13">
        <v>62438945</v>
      </c>
      <c r="H1294" s="13" t="s">
        <v>723</v>
      </c>
      <c r="I1294" s="13">
        <v>0.375</v>
      </c>
      <c r="J1294" s="13">
        <v>0.70833333333333337</v>
      </c>
    </row>
    <row r="1295" spans="1:10" x14ac:dyDescent="0.25">
      <c r="A1295" s="37">
        <v>88708</v>
      </c>
      <c r="B1295" s="37" t="s">
        <v>3754</v>
      </c>
      <c r="C1295" s="37" t="s">
        <v>3755</v>
      </c>
      <c r="D1295" s="37"/>
      <c r="E1295" s="13" t="s">
        <v>3756</v>
      </c>
      <c r="F1295" s="13" t="s">
        <v>233</v>
      </c>
      <c r="G1295" s="13"/>
      <c r="H1295" s="13" t="s">
        <v>714</v>
      </c>
      <c r="I1295" s="13">
        <v>0.33333333333333331</v>
      </c>
      <c r="J1295" s="13">
        <v>0.625</v>
      </c>
    </row>
    <row r="1296" spans="1:10" x14ac:dyDescent="0.25">
      <c r="A1296" s="37">
        <v>88724</v>
      </c>
      <c r="B1296" s="37" t="s">
        <v>3757</v>
      </c>
      <c r="C1296" s="37" t="s">
        <v>3758</v>
      </c>
      <c r="D1296" s="37"/>
      <c r="E1296" s="13" t="s">
        <v>2074</v>
      </c>
      <c r="F1296" s="13" t="s">
        <v>2075</v>
      </c>
      <c r="G1296" s="13"/>
      <c r="H1296" s="13" t="s">
        <v>714</v>
      </c>
      <c r="I1296" s="13">
        <v>0.33333333333333331</v>
      </c>
      <c r="J1296" s="13">
        <v>0.625</v>
      </c>
    </row>
    <row r="1297" spans="1:10" x14ac:dyDescent="0.25">
      <c r="A1297" s="37">
        <v>88757</v>
      </c>
      <c r="B1297" s="37" t="s">
        <v>3759</v>
      </c>
      <c r="C1297" s="37" t="s">
        <v>3760</v>
      </c>
      <c r="D1297" s="37"/>
      <c r="E1297" s="13">
        <v>977</v>
      </c>
      <c r="F1297" s="13" t="s">
        <v>20</v>
      </c>
      <c r="G1297" s="13">
        <v>23344100</v>
      </c>
      <c r="H1297" s="13" t="s">
        <v>714</v>
      </c>
      <c r="I1297" s="13">
        <v>0.33333333333333331</v>
      </c>
      <c r="J1297" s="13">
        <v>0.625</v>
      </c>
    </row>
    <row r="1298" spans="1:10" x14ac:dyDescent="0.25">
      <c r="A1298" s="37">
        <v>88773</v>
      </c>
      <c r="B1298" s="37" t="s">
        <v>3761</v>
      </c>
      <c r="C1298" s="37" t="s">
        <v>981</v>
      </c>
      <c r="D1298" s="37"/>
      <c r="E1298" s="13" t="s">
        <v>982</v>
      </c>
      <c r="F1298" s="13" t="s">
        <v>426</v>
      </c>
      <c r="G1298" s="13"/>
      <c r="H1298" s="13" t="s">
        <v>714</v>
      </c>
      <c r="I1298" s="13">
        <v>0.33333333333333331</v>
      </c>
      <c r="J1298" s="13">
        <v>0.625</v>
      </c>
    </row>
    <row r="1299" spans="1:10" x14ac:dyDescent="0.25">
      <c r="A1299" s="37">
        <v>88781</v>
      </c>
      <c r="B1299" s="37" t="s">
        <v>3762</v>
      </c>
      <c r="C1299" s="37" t="s">
        <v>1311</v>
      </c>
      <c r="D1299" s="37"/>
      <c r="E1299" s="13" t="s">
        <v>1312</v>
      </c>
      <c r="F1299" s="13" t="s">
        <v>627</v>
      </c>
      <c r="G1299" s="13"/>
      <c r="H1299" s="13" t="s">
        <v>714</v>
      </c>
      <c r="I1299" s="13">
        <v>0.33333333333333331</v>
      </c>
      <c r="J1299" s="13">
        <v>0.625</v>
      </c>
    </row>
    <row r="1300" spans="1:10" x14ac:dyDescent="0.25">
      <c r="A1300" s="37">
        <v>88799</v>
      </c>
      <c r="B1300" s="37" t="s">
        <v>296</v>
      </c>
      <c r="C1300" s="37" t="s">
        <v>3763</v>
      </c>
      <c r="D1300" s="37"/>
      <c r="E1300" s="13" t="s">
        <v>1069</v>
      </c>
      <c r="F1300" s="13" t="s">
        <v>295</v>
      </c>
      <c r="G1300" s="13"/>
      <c r="H1300" s="13" t="s">
        <v>714</v>
      </c>
      <c r="I1300" s="13">
        <v>0.33333333333333331</v>
      </c>
      <c r="J1300" s="13">
        <v>0.625</v>
      </c>
    </row>
    <row r="1301" spans="1:10" x14ac:dyDescent="0.25">
      <c r="A1301" s="37">
        <v>88914</v>
      </c>
      <c r="B1301" s="37" t="s">
        <v>3764</v>
      </c>
      <c r="C1301" s="37" t="s">
        <v>3765</v>
      </c>
      <c r="D1301" s="37" t="s">
        <v>3766</v>
      </c>
      <c r="E1301" s="13" t="s">
        <v>2284</v>
      </c>
      <c r="F1301" s="13" t="s">
        <v>2285</v>
      </c>
      <c r="G1301" s="13"/>
      <c r="H1301" s="13" t="s">
        <v>714</v>
      </c>
      <c r="I1301" s="13">
        <v>0.33333333333333331</v>
      </c>
      <c r="J1301" s="13">
        <v>0.625</v>
      </c>
    </row>
    <row r="1302" spans="1:10" x14ac:dyDescent="0.25">
      <c r="A1302" s="37">
        <v>89003</v>
      </c>
      <c r="B1302" s="37" t="s">
        <v>481</v>
      </c>
      <c r="C1302" s="37" t="s">
        <v>840</v>
      </c>
      <c r="D1302" s="37"/>
      <c r="E1302" s="13">
        <v>2485</v>
      </c>
      <c r="F1302" s="13" t="s">
        <v>480</v>
      </c>
      <c r="G1302" s="13"/>
      <c r="H1302" s="13" t="s">
        <v>714</v>
      </c>
      <c r="I1302" s="13">
        <v>0.33333333333333331</v>
      </c>
      <c r="J1302" s="13">
        <v>0.625</v>
      </c>
    </row>
    <row r="1303" spans="1:10" x14ac:dyDescent="0.25">
      <c r="A1303" s="37">
        <v>89458</v>
      </c>
      <c r="B1303" s="37" t="s">
        <v>3767</v>
      </c>
      <c r="C1303" s="37" t="s">
        <v>2744</v>
      </c>
      <c r="D1303" s="37"/>
      <c r="E1303" s="13" t="s">
        <v>2745</v>
      </c>
      <c r="F1303" s="13" t="s">
        <v>188</v>
      </c>
      <c r="G1303" s="13"/>
      <c r="H1303" s="13" t="s">
        <v>714</v>
      </c>
      <c r="I1303" s="13">
        <v>0.33333333333333331</v>
      </c>
      <c r="J1303" s="13">
        <v>0.625</v>
      </c>
    </row>
    <row r="1304" spans="1:10" x14ac:dyDescent="0.25">
      <c r="A1304" s="37">
        <v>89524</v>
      </c>
      <c r="B1304" s="37" t="s">
        <v>3768</v>
      </c>
      <c r="C1304" s="37" t="s">
        <v>1910</v>
      </c>
      <c r="D1304" s="37"/>
      <c r="E1304" s="13" t="s">
        <v>1911</v>
      </c>
      <c r="F1304" s="13" t="s">
        <v>1912</v>
      </c>
      <c r="G1304" s="13"/>
      <c r="H1304" s="13" t="s">
        <v>714</v>
      </c>
      <c r="I1304" s="13">
        <v>0.33333333333333331</v>
      </c>
      <c r="J1304" s="13">
        <v>0.625</v>
      </c>
    </row>
    <row r="1305" spans="1:10" x14ac:dyDescent="0.25">
      <c r="A1305" s="37">
        <v>89573</v>
      </c>
      <c r="B1305" s="37" t="s">
        <v>3769</v>
      </c>
      <c r="C1305" s="37" t="s">
        <v>3770</v>
      </c>
      <c r="D1305" s="37"/>
      <c r="E1305" s="13" t="s">
        <v>1139</v>
      </c>
      <c r="F1305" s="13" t="s">
        <v>564</v>
      </c>
      <c r="G1305" s="13"/>
      <c r="H1305" s="13" t="s">
        <v>714</v>
      </c>
      <c r="I1305" s="13">
        <v>0.33333333333333331</v>
      </c>
      <c r="J1305" s="13">
        <v>0.625</v>
      </c>
    </row>
    <row r="1306" spans="1:10" x14ac:dyDescent="0.25">
      <c r="A1306" s="37">
        <v>89607</v>
      </c>
      <c r="B1306" s="37" t="s">
        <v>3771</v>
      </c>
      <c r="C1306" s="37" t="s">
        <v>3772</v>
      </c>
      <c r="D1306" s="37"/>
      <c r="E1306" s="13" t="s">
        <v>3773</v>
      </c>
      <c r="F1306" s="13" t="s">
        <v>1097</v>
      </c>
      <c r="G1306" s="13"/>
      <c r="H1306" s="13" t="s">
        <v>714</v>
      </c>
      <c r="I1306" s="13">
        <v>0.33333333333333331</v>
      </c>
      <c r="J1306" s="13">
        <v>0.625</v>
      </c>
    </row>
    <row r="1307" spans="1:10" x14ac:dyDescent="0.25">
      <c r="A1307" s="37">
        <v>89623</v>
      </c>
      <c r="B1307" s="37" t="s">
        <v>3774</v>
      </c>
      <c r="C1307" s="37" t="s">
        <v>3775</v>
      </c>
      <c r="D1307" s="37"/>
      <c r="E1307" s="13">
        <v>2647</v>
      </c>
      <c r="F1307" s="13" t="s">
        <v>531</v>
      </c>
      <c r="G1307" s="13">
        <v>61299100</v>
      </c>
      <c r="H1307" s="13" t="s">
        <v>714</v>
      </c>
      <c r="I1307" s="13">
        <v>0.33333333333333331</v>
      </c>
      <c r="J1307" s="13">
        <v>0.625</v>
      </c>
    </row>
    <row r="1308" spans="1:10" x14ac:dyDescent="0.25">
      <c r="A1308" s="37">
        <v>89631</v>
      </c>
      <c r="B1308" s="37" t="s">
        <v>992</v>
      </c>
      <c r="C1308" s="37" t="s">
        <v>993</v>
      </c>
      <c r="D1308" s="37"/>
      <c r="E1308" s="13" t="s">
        <v>994</v>
      </c>
      <c r="F1308" s="13" t="s">
        <v>660</v>
      </c>
      <c r="G1308" s="13"/>
      <c r="H1308" s="13" t="s">
        <v>714</v>
      </c>
      <c r="I1308" s="13">
        <v>0.33333333333333331</v>
      </c>
      <c r="J1308" s="13">
        <v>0.625</v>
      </c>
    </row>
    <row r="1309" spans="1:10" x14ac:dyDescent="0.25">
      <c r="A1309" s="37">
        <v>89722</v>
      </c>
      <c r="B1309" s="37" t="s">
        <v>3776</v>
      </c>
      <c r="C1309" s="37" t="s">
        <v>3777</v>
      </c>
      <c r="D1309" s="37" t="s">
        <v>3778</v>
      </c>
      <c r="E1309" s="13">
        <v>673</v>
      </c>
      <c r="F1309" s="13" t="s">
        <v>20</v>
      </c>
      <c r="G1309" s="13">
        <v>22905850</v>
      </c>
      <c r="H1309" s="13" t="s">
        <v>714</v>
      </c>
      <c r="I1309" s="13">
        <v>0.33333333333333331</v>
      </c>
      <c r="J1309" s="13">
        <v>0.625</v>
      </c>
    </row>
    <row r="1310" spans="1:10" x14ac:dyDescent="0.25">
      <c r="A1310" s="37">
        <v>89938</v>
      </c>
      <c r="B1310" s="37" t="s">
        <v>3779</v>
      </c>
      <c r="C1310" s="37" t="s">
        <v>3780</v>
      </c>
      <c r="D1310" s="37"/>
      <c r="E1310" s="13">
        <v>1860</v>
      </c>
      <c r="F1310" s="13" t="s">
        <v>291</v>
      </c>
      <c r="G1310" s="13">
        <v>69824330</v>
      </c>
      <c r="H1310" s="13" t="s">
        <v>714</v>
      </c>
      <c r="I1310" s="13">
        <v>0.33333333333333331</v>
      </c>
      <c r="J1310" s="13">
        <v>0.625</v>
      </c>
    </row>
    <row r="1311" spans="1:10" x14ac:dyDescent="0.25">
      <c r="A1311" s="37">
        <v>90001</v>
      </c>
      <c r="B1311" s="37" t="s">
        <v>904</v>
      </c>
      <c r="C1311" s="37" t="s">
        <v>905</v>
      </c>
      <c r="D1311" s="37"/>
      <c r="E1311" s="13">
        <v>3350</v>
      </c>
      <c r="F1311" s="13" t="s">
        <v>906</v>
      </c>
      <c r="G1311" s="13"/>
      <c r="H1311" s="13" t="s">
        <v>714</v>
      </c>
      <c r="I1311" s="13">
        <v>0.33333333333333331</v>
      </c>
      <c r="J1311" s="13">
        <v>0.625</v>
      </c>
    </row>
    <row r="1312" spans="1:10" x14ac:dyDescent="0.25">
      <c r="A1312" s="37">
        <v>90019</v>
      </c>
      <c r="B1312" s="37" t="s">
        <v>3781</v>
      </c>
      <c r="C1312" s="37" t="s">
        <v>3782</v>
      </c>
      <c r="D1312" s="37"/>
      <c r="E1312" s="13" t="s">
        <v>3783</v>
      </c>
      <c r="F1312" s="13" t="s">
        <v>147</v>
      </c>
      <c r="G1312" s="13"/>
      <c r="H1312" s="13" t="s">
        <v>714</v>
      </c>
      <c r="I1312" s="13">
        <v>0.33333333333333331</v>
      </c>
      <c r="J1312" s="13">
        <v>0.625</v>
      </c>
    </row>
    <row r="1313" spans="1:10" x14ac:dyDescent="0.25">
      <c r="A1313" s="37">
        <v>90035</v>
      </c>
      <c r="B1313" s="37" t="s">
        <v>3784</v>
      </c>
      <c r="C1313" s="37" t="s">
        <v>3785</v>
      </c>
      <c r="D1313" s="37"/>
      <c r="E1313" s="13" t="s">
        <v>1351</v>
      </c>
      <c r="F1313" s="13" t="s">
        <v>560</v>
      </c>
      <c r="G1313" s="13"/>
      <c r="H1313" s="13" t="s">
        <v>714</v>
      </c>
      <c r="I1313" s="13">
        <v>0.33333333333333331</v>
      </c>
      <c r="J1313" s="13">
        <v>0.625</v>
      </c>
    </row>
    <row r="1314" spans="1:10" x14ac:dyDescent="0.25">
      <c r="A1314" s="37">
        <v>90043</v>
      </c>
      <c r="B1314" s="37" t="s">
        <v>3786</v>
      </c>
      <c r="C1314" s="37" t="s">
        <v>2476</v>
      </c>
      <c r="D1314" s="37"/>
      <c r="E1314" s="13">
        <v>1051</v>
      </c>
      <c r="F1314" s="13" t="s">
        <v>20</v>
      </c>
      <c r="G1314" s="13">
        <v>22907170</v>
      </c>
      <c r="H1314" s="13" t="s">
        <v>714</v>
      </c>
      <c r="I1314" s="13">
        <v>0.33333333333333331</v>
      </c>
      <c r="J1314" s="13">
        <v>0.625</v>
      </c>
    </row>
    <row r="1315" spans="1:10" x14ac:dyDescent="0.25">
      <c r="A1315" s="37">
        <v>90217</v>
      </c>
      <c r="B1315" s="37" t="s">
        <v>3787</v>
      </c>
      <c r="C1315" s="37" t="s">
        <v>3788</v>
      </c>
      <c r="D1315" s="37"/>
      <c r="E1315" s="13">
        <v>168</v>
      </c>
      <c r="F1315" s="13" t="s">
        <v>20</v>
      </c>
      <c r="G1315" s="13">
        <v>23196080</v>
      </c>
      <c r="H1315" s="13" t="s">
        <v>714</v>
      </c>
      <c r="I1315" s="13">
        <v>0.33333333333333331</v>
      </c>
      <c r="J1315" s="13">
        <v>0.625</v>
      </c>
    </row>
    <row r="1316" spans="1:10" x14ac:dyDescent="0.25">
      <c r="A1316" s="37">
        <v>90274</v>
      </c>
      <c r="B1316" s="37" t="s">
        <v>431</v>
      </c>
      <c r="C1316" s="37" t="s">
        <v>879</v>
      </c>
      <c r="D1316" s="37"/>
      <c r="E1316" s="13">
        <v>2975</v>
      </c>
      <c r="F1316" s="13" t="s">
        <v>430</v>
      </c>
      <c r="G1316" s="13">
        <v>61369500</v>
      </c>
      <c r="H1316" s="13" t="s">
        <v>714</v>
      </c>
      <c r="I1316" s="13">
        <v>0.33333333333333331</v>
      </c>
      <c r="J1316" s="13">
        <v>0.625</v>
      </c>
    </row>
    <row r="1317" spans="1:10" x14ac:dyDescent="0.25">
      <c r="A1317" s="37">
        <v>90290</v>
      </c>
      <c r="B1317" s="37" t="s">
        <v>3789</v>
      </c>
      <c r="C1317" s="37" t="s">
        <v>3790</v>
      </c>
      <c r="D1317" s="37"/>
      <c r="E1317" s="13" t="s">
        <v>3791</v>
      </c>
      <c r="F1317" s="13" t="s">
        <v>3792</v>
      </c>
      <c r="G1317" s="13"/>
      <c r="H1317" s="13" t="s">
        <v>714</v>
      </c>
      <c r="I1317" s="13">
        <v>0.33333333333333331</v>
      </c>
      <c r="J1317" s="13">
        <v>0.625</v>
      </c>
    </row>
    <row r="1318" spans="1:10" x14ac:dyDescent="0.25">
      <c r="A1318" s="37">
        <v>90936</v>
      </c>
      <c r="B1318" s="37" t="s">
        <v>2054</v>
      </c>
      <c r="C1318" s="37" t="s">
        <v>2055</v>
      </c>
      <c r="D1318" s="37"/>
      <c r="E1318" s="13">
        <v>407</v>
      </c>
      <c r="F1318" s="13" t="s">
        <v>20</v>
      </c>
      <c r="G1318" s="13" t="s">
        <v>726</v>
      </c>
      <c r="H1318" s="13" t="s">
        <v>714</v>
      </c>
      <c r="I1318" s="13">
        <v>0.33333333333333331</v>
      </c>
      <c r="J1318" s="13">
        <v>0.625</v>
      </c>
    </row>
    <row r="1319" spans="1:10" x14ac:dyDescent="0.25">
      <c r="A1319" s="37">
        <v>91256</v>
      </c>
      <c r="B1319" s="37" t="s">
        <v>3793</v>
      </c>
      <c r="C1319" s="37" t="s">
        <v>3794</v>
      </c>
      <c r="D1319" s="37"/>
      <c r="E1319" s="13" t="s">
        <v>3741</v>
      </c>
      <c r="F1319" s="13" t="s">
        <v>3742</v>
      </c>
      <c r="G1319" s="13"/>
      <c r="H1319" s="13" t="s">
        <v>714</v>
      </c>
      <c r="I1319" s="13">
        <v>0.33333333333333331</v>
      </c>
      <c r="J1319" s="13">
        <v>0.625</v>
      </c>
    </row>
    <row r="1320" spans="1:10" x14ac:dyDescent="0.25">
      <c r="A1320" s="37">
        <v>91272</v>
      </c>
      <c r="B1320" s="37" t="s">
        <v>3795</v>
      </c>
      <c r="C1320" s="37" t="s">
        <v>3796</v>
      </c>
      <c r="D1320" s="37"/>
      <c r="E1320" s="13">
        <v>1281</v>
      </c>
      <c r="F1320" s="13" t="s">
        <v>20</v>
      </c>
      <c r="G1320" s="13">
        <v>23496410</v>
      </c>
      <c r="H1320" s="13" t="s">
        <v>714</v>
      </c>
      <c r="I1320" s="13">
        <v>0.33333333333333331</v>
      </c>
      <c r="J1320" s="13">
        <v>0.625</v>
      </c>
    </row>
    <row r="1321" spans="1:10" x14ac:dyDescent="0.25">
      <c r="A1321" s="37">
        <v>91280</v>
      </c>
      <c r="B1321" s="37" t="s">
        <v>3797</v>
      </c>
      <c r="C1321" s="37" t="s">
        <v>3798</v>
      </c>
      <c r="D1321" s="37"/>
      <c r="E1321" s="13">
        <v>2150</v>
      </c>
      <c r="F1321" s="13" t="s">
        <v>1516</v>
      </c>
      <c r="G1321" s="13">
        <v>63909060</v>
      </c>
      <c r="H1321" s="13" t="s">
        <v>714</v>
      </c>
      <c r="I1321" s="13">
        <v>0.33333333333333331</v>
      </c>
      <c r="J1321" s="13">
        <v>0.625</v>
      </c>
    </row>
    <row r="1322" spans="1:10" x14ac:dyDescent="0.25">
      <c r="A1322" s="37">
        <v>91348</v>
      </c>
      <c r="B1322" s="37" t="s">
        <v>3799</v>
      </c>
      <c r="C1322" s="37" t="s">
        <v>1188</v>
      </c>
      <c r="D1322" s="37" t="s">
        <v>3800</v>
      </c>
      <c r="E1322" s="13">
        <v>3050</v>
      </c>
      <c r="F1322" s="13" t="s">
        <v>527</v>
      </c>
      <c r="G1322" s="13">
        <v>32232500</v>
      </c>
      <c r="H1322" s="13" t="s">
        <v>714</v>
      </c>
      <c r="I1322" s="13">
        <v>0.33333333333333331</v>
      </c>
      <c r="J1322" s="13">
        <v>0.625</v>
      </c>
    </row>
    <row r="1323" spans="1:10" x14ac:dyDescent="0.25">
      <c r="A1323" s="37">
        <v>91413</v>
      </c>
      <c r="B1323" s="37" t="s">
        <v>624</v>
      </c>
      <c r="C1323" s="37" t="s">
        <v>3801</v>
      </c>
      <c r="D1323" s="37"/>
      <c r="E1323" s="13" t="s">
        <v>968</v>
      </c>
      <c r="F1323" s="13" t="s">
        <v>623</v>
      </c>
      <c r="G1323" s="13"/>
      <c r="H1323" s="13" t="s">
        <v>714</v>
      </c>
      <c r="I1323" s="13">
        <v>0.33333333333333331</v>
      </c>
      <c r="J1323" s="13">
        <v>0.625</v>
      </c>
    </row>
    <row r="1324" spans="1:10" x14ac:dyDescent="0.25">
      <c r="A1324" s="37">
        <v>91462</v>
      </c>
      <c r="B1324" s="37" t="s">
        <v>3802</v>
      </c>
      <c r="C1324" s="37" t="s">
        <v>3803</v>
      </c>
      <c r="D1324" s="37"/>
      <c r="E1324" s="13">
        <v>2975</v>
      </c>
      <c r="F1324" s="13" t="s">
        <v>430</v>
      </c>
      <c r="G1324" s="13">
        <v>61369500</v>
      </c>
      <c r="H1324" s="13" t="s">
        <v>714</v>
      </c>
      <c r="I1324" s="13">
        <v>0.33333333333333331</v>
      </c>
      <c r="J1324" s="13">
        <v>0.625</v>
      </c>
    </row>
    <row r="1325" spans="1:10" x14ac:dyDescent="0.25">
      <c r="A1325" s="37">
        <v>91793</v>
      </c>
      <c r="B1325" s="37" t="s">
        <v>513</v>
      </c>
      <c r="C1325" s="37" t="s">
        <v>1186</v>
      </c>
      <c r="D1325" s="37"/>
      <c r="E1325" s="13" t="s">
        <v>1187</v>
      </c>
      <c r="F1325" s="13" t="s">
        <v>512</v>
      </c>
      <c r="G1325" s="13"/>
      <c r="H1325" s="13" t="s">
        <v>714</v>
      </c>
      <c r="I1325" s="13">
        <v>0.33333333333333331</v>
      </c>
      <c r="J1325" s="13">
        <v>0.625</v>
      </c>
    </row>
    <row r="1326" spans="1:10" x14ac:dyDescent="0.25">
      <c r="A1326" s="37">
        <v>91991</v>
      </c>
      <c r="B1326" s="37" t="s">
        <v>3804</v>
      </c>
      <c r="C1326" s="37" t="s">
        <v>3805</v>
      </c>
      <c r="D1326" s="37"/>
      <c r="E1326" s="13">
        <v>969</v>
      </c>
      <c r="F1326" s="13" t="s">
        <v>20</v>
      </c>
      <c r="G1326" s="13">
        <v>23344120</v>
      </c>
      <c r="H1326" s="13" t="s">
        <v>714</v>
      </c>
      <c r="I1326" s="13">
        <v>0.33333333333333331</v>
      </c>
      <c r="J1326" s="13">
        <v>0.625</v>
      </c>
    </row>
    <row r="1327" spans="1:10" x14ac:dyDescent="0.25">
      <c r="A1327" s="37">
        <v>92114</v>
      </c>
      <c r="B1327" s="37" t="s">
        <v>3806</v>
      </c>
      <c r="C1327" s="37" t="s">
        <v>3807</v>
      </c>
      <c r="D1327" s="37" t="s">
        <v>3808</v>
      </c>
      <c r="E1327" s="13">
        <v>1530</v>
      </c>
      <c r="F1327" s="13" t="s">
        <v>128</v>
      </c>
      <c r="G1327" s="13">
        <v>69251792</v>
      </c>
      <c r="H1327" s="13" t="s">
        <v>714</v>
      </c>
      <c r="I1327" s="13">
        <v>0.33333333333333331</v>
      </c>
      <c r="J1327" s="13">
        <v>0.625</v>
      </c>
    </row>
    <row r="1328" spans="1:10" x14ac:dyDescent="0.25">
      <c r="A1328" s="37">
        <v>92437</v>
      </c>
      <c r="B1328" s="37" t="s">
        <v>3809</v>
      </c>
      <c r="C1328" s="37" t="s">
        <v>3810</v>
      </c>
      <c r="D1328" s="37" t="s">
        <v>3811</v>
      </c>
      <c r="E1328" s="13">
        <v>477</v>
      </c>
      <c r="F1328" s="13" t="s">
        <v>20</v>
      </c>
      <c r="G1328" s="13">
        <v>22798383</v>
      </c>
      <c r="H1328" s="13" t="s">
        <v>723</v>
      </c>
      <c r="I1328" s="13">
        <v>0.375</v>
      </c>
      <c r="J1328" s="13">
        <v>0.70833333333333337</v>
      </c>
    </row>
    <row r="1329" spans="1:10" x14ac:dyDescent="0.25">
      <c r="A1329" s="37">
        <v>92510</v>
      </c>
      <c r="B1329" s="37" t="s">
        <v>3812</v>
      </c>
      <c r="C1329" s="37" t="s">
        <v>3813</v>
      </c>
      <c r="D1329" s="37"/>
      <c r="E1329" s="13" t="s">
        <v>3814</v>
      </c>
      <c r="F1329" s="13" t="s">
        <v>3709</v>
      </c>
      <c r="G1329" s="13"/>
      <c r="H1329" s="13" t="s">
        <v>714</v>
      </c>
      <c r="I1329" s="13">
        <v>0.33333333333333331</v>
      </c>
      <c r="J1329" s="13">
        <v>0.625</v>
      </c>
    </row>
    <row r="1330" spans="1:10" x14ac:dyDescent="0.25">
      <c r="A1330" s="37">
        <v>92684</v>
      </c>
      <c r="B1330" s="37" t="s">
        <v>3815</v>
      </c>
      <c r="C1330" s="37" t="s">
        <v>3816</v>
      </c>
      <c r="D1330" s="37"/>
      <c r="E1330" s="13" t="s">
        <v>3817</v>
      </c>
      <c r="F1330" s="13" t="s">
        <v>186</v>
      </c>
      <c r="G1330" s="13"/>
      <c r="H1330" s="13" t="s">
        <v>723</v>
      </c>
      <c r="I1330" s="13">
        <v>0.375</v>
      </c>
      <c r="J1330" s="13">
        <v>0.70833333333333337</v>
      </c>
    </row>
    <row r="1331" spans="1:10" x14ac:dyDescent="0.25">
      <c r="A1331" s="37">
        <v>92791</v>
      </c>
      <c r="B1331" s="37" t="s">
        <v>3818</v>
      </c>
      <c r="C1331" s="37" t="s">
        <v>3819</v>
      </c>
      <c r="D1331" s="37"/>
      <c r="E1331" s="13" t="s">
        <v>1338</v>
      </c>
      <c r="F1331" s="13" t="s">
        <v>422</v>
      </c>
      <c r="G1331" s="13"/>
      <c r="H1331" s="13" t="s">
        <v>714</v>
      </c>
      <c r="I1331" s="13">
        <v>0.33333333333333331</v>
      </c>
      <c r="J1331" s="13">
        <v>0.625</v>
      </c>
    </row>
    <row r="1332" spans="1:10" x14ac:dyDescent="0.25">
      <c r="A1332" s="37">
        <v>92833</v>
      </c>
      <c r="B1332" s="37" t="s">
        <v>3820</v>
      </c>
      <c r="C1332" s="37" t="s">
        <v>3821</v>
      </c>
      <c r="D1332" s="37"/>
      <c r="E1332" s="13">
        <v>2080</v>
      </c>
      <c r="F1332" s="13" t="s">
        <v>17</v>
      </c>
      <c r="G1332" s="13"/>
      <c r="H1332" s="13" t="s">
        <v>714</v>
      </c>
      <c r="I1332" s="13">
        <v>0.33333333333333331</v>
      </c>
      <c r="J1332" s="13">
        <v>0.66666666666666663</v>
      </c>
    </row>
    <row r="1333" spans="1:10" x14ac:dyDescent="0.25">
      <c r="A1333" s="37">
        <v>92890</v>
      </c>
      <c r="B1333" s="37" t="s">
        <v>3822</v>
      </c>
      <c r="C1333" s="37" t="s">
        <v>3823</v>
      </c>
      <c r="D1333" s="37"/>
      <c r="E1333" s="13" t="s">
        <v>964</v>
      </c>
      <c r="F1333" s="13" t="s">
        <v>539</v>
      </c>
      <c r="G1333" s="13"/>
      <c r="H1333" s="13" t="s">
        <v>714</v>
      </c>
      <c r="I1333" s="13">
        <v>0.33333333333333331</v>
      </c>
      <c r="J1333" s="13">
        <v>0.625</v>
      </c>
    </row>
    <row r="1334" spans="1:10" x14ac:dyDescent="0.25">
      <c r="A1334" s="37">
        <v>93385</v>
      </c>
      <c r="B1334" s="37" t="s">
        <v>3824</v>
      </c>
      <c r="C1334" s="37" t="s">
        <v>3825</v>
      </c>
      <c r="D1334" s="37"/>
      <c r="E1334" s="13">
        <v>2211</v>
      </c>
      <c r="F1334" s="13" t="s">
        <v>452</v>
      </c>
      <c r="G1334" s="13">
        <v>62888900</v>
      </c>
      <c r="H1334" s="13" t="s">
        <v>714</v>
      </c>
      <c r="I1334" s="13">
        <v>0.33333333333333331</v>
      </c>
      <c r="J1334" s="13">
        <v>0.625</v>
      </c>
    </row>
    <row r="1335" spans="1:10" x14ac:dyDescent="0.25">
      <c r="A1335" s="37">
        <v>93419</v>
      </c>
      <c r="B1335" s="37" t="s">
        <v>3826</v>
      </c>
      <c r="C1335" s="37" t="s">
        <v>3827</v>
      </c>
      <c r="D1335" s="37"/>
      <c r="E1335" s="13">
        <v>1383</v>
      </c>
      <c r="F1335" s="13" t="s">
        <v>141</v>
      </c>
      <c r="G1335" s="13">
        <v>48141013</v>
      </c>
      <c r="H1335" s="13" t="s">
        <v>714</v>
      </c>
      <c r="I1335" s="13">
        <v>0.33333333333333331</v>
      </c>
      <c r="J1335" s="13">
        <v>0.625</v>
      </c>
    </row>
    <row r="1336" spans="1:10" x14ac:dyDescent="0.25">
      <c r="A1336" s="37">
        <v>93575</v>
      </c>
      <c r="B1336" s="37" t="s">
        <v>3828</v>
      </c>
      <c r="C1336" s="37" t="s">
        <v>3829</v>
      </c>
      <c r="D1336" s="37"/>
      <c r="E1336" s="13" t="s">
        <v>1790</v>
      </c>
      <c r="F1336" s="13" t="s">
        <v>1791</v>
      </c>
      <c r="G1336" s="13"/>
      <c r="H1336" s="13" t="s">
        <v>714</v>
      </c>
      <c r="I1336" s="13">
        <v>0.33333333333333331</v>
      </c>
      <c r="J1336" s="13">
        <v>0.625</v>
      </c>
    </row>
    <row r="1337" spans="1:10" x14ac:dyDescent="0.25">
      <c r="A1337" s="37">
        <v>93666</v>
      </c>
      <c r="B1337" s="37" t="s">
        <v>3830</v>
      </c>
      <c r="C1337" s="37" t="s">
        <v>3831</v>
      </c>
      <c r="D1337" s="37"/>
      <c r="E1337" s="13" t="s">
        <v>1063</v>
      </c>
      <c r="F1337" s="13" t="s">
        <v>228</v>
      </c>
      <c r="G1337" s="13"/>
      <c r="H1337" s="13" t="s">
        <v>714</v>
      </c>
      <c r="I1337" s="13">
        <v>0.33333333333333331</v>
      </c>
      <c r="J1337" s="13">
        <v>0.625</v>
      </c>
    </row>
    <row r="1338" spans="1:10" x14ac:dyDescent="0.25">
      <c r="A1338" s="37">
        <v>93724</v>
      </c>
      <c r="B1338" s="37" t="s">
        <v>3832</v>
      </c>
      <c r="C1338" s="37" t="s">
        <v>3833</v>
      </c>
      <c r="D1338" s="37"/>
      <c r="E1338" s="13" t="s">
        <v>1227</v>
      </c>
      <c r="F1338" s="13" t="s">
        <v>49</v>
      </c>
      <c r="G1338" s="13"/>
      <c r="H1338" s="13" t="s">
        <v>714</v>
      </c>
      <c r="I1338" s="13">
        <v>0.33333333333333331</v>
      </c>
      <c r="J1338" s="13">
        <v>0.625</v>
      </c>
    </row>
    <row r="1339" spans="1:10" x14ac:dyDescent="0.25">
      <c r="A1339" s="37">
        <v>93864</v>
      </c>
      <c r="B1339" s="37" t="s">
        <v>3834</v>
      </c>
      <c r="C1339" s="37" t="s">
        <v>3835</v>
      </c>
      <c r="D1339" s="37"/>
      <c r="E1339" s="13">
        <v>2322</v>
      </c>
      <c r="F1339" s="13" t="s">
        <v>3836</v>
      </c>
      <c r="G1339" s="13">
        <v>62520100</v>
      </c>
      <c r="H1339" s="13" t="s">
        <v>714</v>
      </c>
      <c r="I1339" s="13">
        <v>0.33333333333333331</v>
      </c>
      <c r="J1339" s="13">
        <v>0.625</v>
      </c>
    </row>
    <row r="1340" spans="1:10" x14ac:dyDescent="0.25">
      <c r="A1340" s="37">
        <v>94094</v>
      </c>
      <c r="B1340" s="37" t="s">
        <v>3837</v>
      </c>
      <c r="C1340" s="37" t="s">
        <v>3838</v>
      </c>
      <c r="D1340" s="37"/>
      <c r="E1340" s="13" t="s">
        <v>1069</v>
      </c>
      <c r="F1340" s="13" t="s">
        <v>295</v>
      </c>
      <c r="G1340" s="13"/>
      <c r="H1340" s="13" t="s">
        <v>723</v>
      </c>
      <c r="I1340" s="13">
        <v>0.375</v>
      </c>
      <c r="J1340" s="13">
        <v>0.70833333333333337</v>
      </c>
    </row>
    <row r="1341" spans="1:10" x14ac:dyDescent="0.25">
      <c r="A1341" s="37">
        <v>94128</v>
      </c>
      <c r="B1341" s="37" t="s">
        <v>949</v>
      </c>
      <c r="C1341" s="37" t="s">
        <v>950</v>
      </c>
      <c r="D1341" s="37"/>
      <c r="E1341" s="13">
        <v>3880</v>
      </c>
      <c r="F1341" s="13" t="s">
        <v>322</v>
      </c>
      <c r="G1341" s="13"/>
      <c r="H1341" s="13" t="s">
        <v>714</v>
      </c>
      <c r="I1341" s="13">
        <v>0.33333333333333331</v>
      </c>
      <c r="J1341" s="13">
        <v>0.625</v>
      </c>
    </row>
    <row r="1342" spans="1:10" x14ac:dyDescent="0.25">
      <c r="A1342" s="37">
        <v>94136</v>
      </c>
      <c r="B1342" s="37" t="s">
        <v>3839</v>
      </c>
      <c r="C1342" s="37" t="s">
        <v>3840</v>
      </c>
      <c r="D1342" s="37"/>
      <c r="E1342" s="13">
        <v>1870</v>
      </c>
      <c r="F1342" s="13" t="s">
        <v>272</v>
      </c>
      <c r="G1342" s="13">
        <v>69811130</v>
      </c>
      <c r="H1342" s="13" t="s">
        <v>723</v>
      </c>
      <c r="I1342" s="13">
        <v>0.375</v>
      </c>
      <c r="J1342" s="13">
        <v>0.70833333333333337</v>
      </c>
    </row>
    <row r="1343" spans="1:10" x14ac:dyDescent="0.25">
      <c r="A1343" s="37">
        <v>94433</v>
      </c>
      <c r="B1343" s="37" t="s">
        <v>2116</v>
      </c>
      <c r="C1343" s="37" t="s">
        <v>1375</v>
      </c>
      <c r="D1343" s="37"/>
      <c r="E1343" s="13">
        <v>7890</v>
      </c>
      <c r="F1343" s="13" t="s">
        <v>1376</v>
      </c>
      <c r="G1343" s="13" t="s">
        <v>1377</v>
      </c>
      <c r="H1343" s="13" t="s">
        <v>714</v>
      </c>
      <c r="I1343" s="13">
        <v>0.33333333333333331</v>
      </c>
      <c r="J1343" s="13">
        <v>0.625</v>
      </c>
    </row>
    <row r="1344" spans="1:10" x14ac:dyDescent="0.25">
      <c r="A1344" s="37">
        <v>94532</v>
      </c>
      <c r="B1344" s="37" t="s">
        <v>511</v>
      </c>
      <c r="C1344" s="37" t="s">
        <v>1058</v>
      </c>
      <c r="D1344" s="37"/>
      <c r="E1344" s="13">
        <v>4993</v>
      </c>
      <c r="F1344" s="13" t="s">
        <v>510</v>
      </c>
      <c r="G1344" s="13">
        <v>37119700</v>
      </c>
      <c r="H1344" s="13" t="s">
        <v>714</v>
      </c>
      <c r="I1344" s="13">
        <v>0.33333333333333331</v>
      </c>
      <c r="J1344" s="13">
        <v>0.625</v>
      </c>
    </row>
    <row r="1345" spans="1:10" x14ac:dyDescent="0.25">
      <c r="A1345" s="37">
        <v>94946</v>
      </c>
      <c r="B1345" s="37" t="s">
        <v>3841</v>
      </c>
      <c r="C1345" s="37" t="s">
        <v>3842</v>
      </c>
      <c r="D1345" s="37"/>
      <c r="E1345" s="13">
        <v>685</v>
      </c>
      <c r="F1345" s="13" t="s">
        <v>20</v>
      </c>
      <c r="G1345" s="13">
        <v>23126180</v>
      </c>
      <c r="H1345" s="13" t="s">
        <v>714</v>
      </c>
      <c r="I1345" s="13">
        <v>0.33333333333333331</v>
      </c>
      <c r="J1345" s="13">
        <v>0.625</v>
      </c>
    </row>
    <row r="1346" spans="1:10" x14ac:dyDescent="0.25">
      <c r="A1346" s="37">
        <v>94953</v>
      </c>
      <c r="B1346" s="37" t="s">
        <v>3843</v>
      </c>
      <c r="C1346" s="37" t="s">
        <v>3844</v>
      </c>
      <c r="D1346" s="37" t="s">
        <v>3845</v>
      </c>
      <c r="E1346" s="13" t="s">
        <v>2803</v>
      </c>
      <c r="F1346" s="13" t="s">
        <v>619</v>
      </c>
      <c r="G1346" s="13"/>
      <c r="H1346" s="13" t="s">
        <v>714</v>
      </c>
      <c r="I1346" s="13">
        <v>0.33333333333333331</v>
      </c>
      <c r="J1346" s="13">
        <v>0.625</v>
      </c>
    </row>
    <row r="1347" spans="1:10" x14ac:dyDescent="0.25">
      <c r="A1347" s="37">
        <v>95042</v>
      </c>
      <c r="B1347" s="37" t="s">
        <v>3846</v>
      </c>
      <c r="C1347" s="37" t="s">
        <v>3847</v>
      </c>
      <c r="D1347" s="37"/>
      <c r="E1347" s="13" t="s">
        <v>2071</v>
      </c>
      <c r="F1347" s="13" t="s">
        <v>147</v>
      </c>
      <c r="G1347" s="13"/>
      <c r="H1347" s="13" t="s">
        <v>723</v>
      </c>
      <c r="I1347" s="13">
        <v>0.375</v>
      </c>
      <c r="J1347" s="13">
        <v>0.70833333333333337</v>
      </c>
    </row>
    <row r="1348" spans="1:10" x14ac:dyDescent="0.25">
      <c r="A1348" s="37">
        <v>95224</v>
      </c>
      <c r="B1348" s="37" t="s">
        <v>3848</v>
      </c>
      <c r="C1348" s="37" t="s">
        <v>836</v>
      </c>
      <c r="D1348" s="37"/>
      <c r="E1348" s="13" t="s">
        <v>3849</v>
      </c>
      <c r="F1348" s="13" t="s">
        <v>320</v>
      </c>
      <c r="G1348" s="13"/>
      <c r="H1348" s="13" t="s">
        <v>714</v>
      </c>
      <c r="I1348" s="13">
        <v>0.33333333333333331</v>
      </c>
      <c r="J1348" s="13">
        <v>0.625</v>
      </c>
    </row>
    <row r="1349" spans="1:10" x14ac:dyDescent="0.25">
      <c r="A1349" s="37">
        <v>95257</v>
      </c>
      <c r="B1349" s="37" t="s">
        <v>3850</v>
      </c>
      <c r="C1349" s="37" t="s">
        <v>3851</v>
      </c>
      <c r="D1349" s="37"/>
      <c r="E1349" s="13" t="s">
        <v>3852</v>
      </c>
      <c r="F1349" s="13" t="s">
        <v>3853</v>
      </c>
      <c r="G1349" s="13"/>
      <c r="H1349" s="13" t="s">
        <v>714</v>
      </c>
      <c r="I1349" s="13">
        <v>0.33333333333333331</v>
      </c>
      <c r="J1349" s="13">
        <v>0.625</v>
      </c>
    </row>
    <row r="1350" spans="1:10" x14ac:dyDescent="0.25">
      <c r="A1350" s="37">
        <v>95323</v>
      </c>
      <c r="B1350" s="37" t="s">
        <v>300</v>
      </c>
      <c r="C1350" s="37" t="s">
        <v>1174</v>
      </c>
      <c r="D1350" s="37"/>
      <c r="E1350" s="13" t="s">
        <v>1175</v>
      </c>
      <c r="F1350" s="13" t="s">
        <v>299</v>
      </c>
      <c r="G1350" s="13"/>
      <c r="H1350" s="13" t="s">
        <v>714</v>
      </c>
      <c r="I1350" s="13">
        <v>0.33333333333333331</v>
      </c>
      <c r="J1350" s="13">
        <v>0.625</v>
      </c>
    </row>
    <row r="1351" spans="1:10" x14ac:dyDescent="0.25">
      <c r="A1351" s="37">
        <v>95422</v>
      </c>
      <c r="B1351" s="37" t="s">
        <v>3854</v>
      </c>
      <c r="C1351" s="37" t="s">
        <v>3855</v>
      </c>
      <c r="D1351" s="37"/>
      <c r="E1351" s="13">
        <v>1414</v>
      </c>
      <c r="F1351" s="13" t="s">
        <v>3856</v>
      </c>
      <c r="G1351" s="13"/>
      <c r="H1351" s="13" t="s">
        <v>714</v>
      </c>
      <c r="I1351" s="13">
        <v>0.33333333333333331</v>
      </c>
      <c r="J1351" s="13">
        <v>0.66666666666666663</v>
      </c>
    </row>
    <row r="1352" spans="1:10" x14ac:dyDescent="0.25">
      <c r="A1352" s="37">
        <v>95463</v>
      </c>
      <c r="B1352" s="37" t="s">
        <v>3857</v>
      </c>
      <c r="C1352" s="37" t="s">
        <v>3858</v>
      </c>
      <c r="D1352" s="37"/>
      <c r="E1352" s="13">
        <v>3531</v>
      </c>
      <c r="F1352" s="13" t="s">
        <v>636</v>
      </c>
      <c r="G1352" s="13"/>
      <c r="H1352" s="13" t="s">
        <v>714</v>
      </c>
      <c r="I1352" s="13">
        <v>0.33333333333333331</v>
      </c>
      <c r="J1352" s="13">
        <v>0.625</v>
      </c>
    </row>
    <row r="1353" spans="1:10" x14ac:dyDescent="0.25">
      <c r="A1353" s="37">
        <v>95653</v>
      </c>
      <c r="B1353" s="37" t="s">
        <v>302</v>
      </c>
      <c r="C1353" s="37" t="s">
        <v>1176</v>
      </c>
      <c r="D1353" s="37"/>
      <c r="E1353" s="13" t="s">
        <v>1177</v>
      </c>
      <c r="F1353" s="13" t="s">
        <v>301</v>
      </c>
      <c r="G1353" s="13"/>
      <c r="H1353" s="13" t="s">
        <v>714</v>
      </c>
      <c r="I1353" s="13">
        <v>0.33333333333333331</v>
      </c>
      <c r="J1353" s="13">
        <v>0.625</v>
      </c>
    </row>
    <row r="1354" spans="1:10" x14ac:dyDescent="0.25">
      <c r="A1354" s="37">
        <v>95794</v>
      </c>
      <c r="B1354" s="37" t="s">
        <v>509</v>
      </c>
      <c r="C1354" s="37" t="s">
        <v>1033</v>
      </c>
      <c r="D1354" s="37"/>
      <c r="E1354" s="13">
        <v>4640</v>
      </c>
      <c r="F1354" s="13" t="s">
        <v>69</v>
      </c>
      <c r="G1354" s="13">
        <v>38053940</v>
      </c>
      <c r="H1354" s="13" t="s">
        <v>714</v>
      </c>
      <c r="I1354" s="13">
        <v>0.33333333333333331</v>
      </c>
      <c r="J1354" s="13">
        <v>0.625</v>
      </c>
    </row>
    <row r="1355" spans="1:10" x14ac:dyDescent="0.25">
      <c r="A1355" s="37">
        <v>95950</v>
      </c>
      <c r="B1355" s="37" t="s">
        <v>461</v>
      </c>
      <c r="C1355" s="37" t="s">
        <v>770</v>
      </c>
      <c r="D1355" s="37"/>
      <c r="E1355" s="13">
        <v>1452</v>
      </c>
      <c r="F1355" s="13" t="s">
        <v>460</v>
      </c>
      <c r="G1355" s="13">
        <v>66964550</v>
      </c>
      <c r="H1355" s="13" t="s">
        <v>714</v>
      </c>
      <c r="I1355" s="13">
        <v>0.33333333333333331</v>
      </c>
      <c r="J1355" s="13">
        <v>0.625</v>
      </c>
    </row>
    <row r="1356" spans="1:10" x14ac:dyDescent="0.25">
      <c r="A1356" s="37">
        <v>95976</v>
      </c>
      <c r="B1356" s="37" t="s">
        <v>304</v>
      </c>
      <c r="C1356" s="37" t="s">
        <v>1259</v>
      </c>
      <c r="D1356" s="37"/>
      <c r="E1356" s="13" t="s">
        <v>1260</v>
      </c>
      <c r="F1356" s="13" t="s">
        <v>303</v>
      </c>
      <c r="G1356" s="13"/>
      <c r="H1356" s="13" t="s">
        <v>714</v>
      </c>
      <c r="I1356" s="13">
        <v>0.33333333333333331</v>
      </c>
      <c r="J1356" s="13">
        <v>0.625</v>
      </c>
    </row>
    <row r="1357" spans="1:10" x14ac:dyDescent="0.25">
      <c r="A1357" s="37">
        <v>96024</v>
      </c>
      <c r="B1357" s="37" t="s">
        <v>306</v>
      </c>
      <c r="C1357" s="37" t="s">
        <v>965</v>
      </c>
      <c r="D1357" s="37"/>
      <c r="E1357" s="13" t="s">
        <v>966</v>
      </c>
      <c r="F1357" s="13" t="s">
        <v>305</v>
      </c>
      <c r="G1357" s="13"/>
      <c r="H1357" s="13" t="s">
        <v>714</v>
      </c>
      <c r="I1357" s="13">
        <v>0.33333333333333331</v>
      </c>
      <c r="J1357" s="13">
        <v>0.625</v>
      </c>
    </row>
    <row r="1358" spans="1:10" x14ac:dyDescent="0.25">
      <c r="A1358" s="37">
        <v>96198</v>
      </c>
      <c r="B1358" s="37" t="s">
        <v>3859</v>
      </c>
      <c r="C1358" s="37" t="s">
        <v>2505</v>
      </c>
      <c r="D1358" s="37"/>
      <c r="E1358" s="13">
        <v>283</v>
      </c>
      <c r="F1358" s="13" t="s">
        <v>20</v>
      </c>
      <c r="G1358" s="13">
        <v>22500580</v>
      </c>
      <c r="H1358" s="13" t="s">
        <v>714</v>
      </c>
      <c r="I1358" s="13">
        <v>0.33333333333333331</v>
      </c>
      <c r="J1358" s="13">
        <v>0.625</v>
      </c>
    </row>
    <row r="1359" spans="1:10" x14ac:dyDescent="0.25">
      <c r="A1359" s="37">
        <v>96321</v>
      </c>
      <c r="B1359" s="37" t="s">
        <v>3860</v>
      </c>
      <c r="C1359" s="37" t="s">
        <v>3861</v>
      </c>
      <c r="D1359" s="37"/>
      <c r="E1359" s="13">
        <v>693</v>
      </c>
      <c r="F1359" s="13" t="s">
        <v>20</v>
      </c>
      <c r="G1359" s="13">
        <v>21063150</v>
      </c>
      <c r="H1359" s="13" t="s">
        <v>714</v>
      </c>
      <c r="I1359" s="13">
        <v>0.33333333333333331</v>
      </c>
      <c r="J1359" s="13">
        <v>0.625</v>
      </c>
    </row>
    <row r="1360" spans="1:10" x14ac:dyDescent="0.25">
      <c r="A1360" s="37">
        <v>96511</v>
      </c>
      <c r="B1360" s="37" t="s">
        <v>3862</v>
      </c>
      <c r="C1360" s="37" t="s">
        <v>3863</v>
      </c>
      <c r="D1360" s="37"/>
      <c r="E1360" s="13">
        <v>263</v>
      </c>
      <c r="F1360" s="13" t="s">
        <v>20</v>
      </c>
      <c r="G1360" s="13">
        <v>22547120</v>
      </c>
      <c r="H1360" s="13" t="s">
        <v>714</v>
      </c>
      <c r="I1360" s="13">
        <v>0.33333333333333331</v>
      </c>
      <c r="J1360" s="13">
        <v>0.625</v>
      </c>
    </row>
    <row r="1361" spans="1:10" x14ac:dyDescent="0.25">
      <c r="A1361" s="37">
        <v>96735</v>
      </c>
      <c r="B1361" s="37" t="s">
        <v>308</v>
      </c>
      <c r="C1361" s="37" t="s">
        <v>828</v>
      </c>
      <c r="D1361" s="37"/>
      <c r="E1361" s="13">
        <v>2335</v>
      </c>
      <c r="F1361" s="13" t="s">
        <v>307</v>
      </c>
      <c r="G1361" s="13">
        <v>62562333</v>
      </c>
      <c r="H1361" s="13" t="s">
        <v>714</v>
      </c>
      <c r="I1361" s="13">
        <v>0.33333333333333331</v>
      </c>
      <c r="J1361" s="13">
        <v>0.625</v>
      </c>
    </row>
    <row r="1362" spans="1:10" x14ac:dyDescent="0.25">
      <c r="A1362" s="37">
        <v>96776</v>
      </c>
      <c r="B1362" s="37" t="s">
        <v>3864</v>
      </c>
      <c r="C1362" s="37" t="s">
        <v>3865</v>
      </c>
      <c r="D1362" s="37"/>
      <c r="E1362" s="13">
        <v>2050</v>
      </c>
      <c r="F1362" s="13" t="s">
        <v>662</v>
      </c>
      <c r="G1362" s="13">
        <v>63979090</v>
      </c>
      <c r="H1362" s="13" t="s">
        <v>714</v>
      </c>
      <c r="I1362" s="13">
        <v>0.33333333333333331</v>
      </c>
      <c r="J1362" s="13">
        <v>0.625</v>
      </c>
    </row>
    <row r="1363" spans="1:10" x14ac:dyDescent="0.25">
      <c r="A1363" s="37">
        <v>96859</v>
      </c>
      <c r="B1363" s="37" t="s">
        <v>3866</v>
      </c>
      <c r="C1363" s="37" t="s">
        <v>3867</v>
      </c>
      <c r="D1363" s="37"/>
      <c r="E1363" s="13" t="s">
        <v>1231</v>
      </c>
      <c r="F1363" s="13" t="s">
        <v>379</v>
      </c>
      <c r="G1363" s="13"/>
      <c r="H1363" s="13" t="s">
        <v>714</v>
      </c>
      <c r="I1363" s="13">
        <v>0.33333333333333331</v>
      </c>
      <c r="J1363" s="13">
        <v>0.625</v>
      </c>
    </row>
    <row r="1364" spans="1:10" x14ac:dyDescent="0.25">
      <c r="A1364" s="37">
        <v>96990</v>
      </c>
      <c r="B1364" s="37" t="s">
        <v>3868</v>
      </c>
      <c r="C1364" s="37" t="s">
        <v>3869</v>
      </c>
      <c r="D1364" s="37"/>
      <c r="E1364" s="13">
        <v>1580</v>
      </c>
      <c r="F1364" s="13" t="s">
        <v>2353</v>
      </c>
      <c r="G1364" s="13">
        <v>69264400</v>
      </c>
      <c r="H1364" s="13" t="s">
        <v>714</v>
      </c>
      <c r="I1364" s="13">
        <v>0.33333333333333331</v>
      </c>
      <c r="J1364" s="13">
        <v>0.625</v>
      </c>
    </row>
    <row r="1365" spans="1:10" x14ac:dyDescent="0.25">
      <c r="A1365" s="37">
        <v>97014</v>
      </c>
      <c r="B1365" s="37" t="s">
        <v>3870</v>
      </c>
      <c r="C1365" s="37" t="s">
        <v>3871</v>
      </c>
      <c r="D1365" s="37"/>
      <c r="E1365" s="13" t="s">
        <v>1221</v>
      </c>
      <c r="F1365" s="13" t="s">
        <v>241</v>
      </c>
      <c r="G1365" s="13"/>
      <c r="H1365" s="13" t="s">
        <v>714</v>
      </c>
      <c r="I1365" s="13">
        <v>0.33333333333333331</v>
      </c>
      <c r="J1365" s="13">
        <v>0.625</v>
      </c>
    </row>
    <row r="1366" spans="1:10" x14ac:dyDescent="0.25">
      <c r="A1366" s="37">
        <v>97329</v>
      </c>
      <c r="B1366" s="37" t="s">
        <v>3872</v>
      </c>
      <c r="C1366" s="37" t="s">
        <v>3873</v>
      </c>
      <c r="D1366" s="37"/>
      <c r="E1366" s="13" t="s">
        <v>1382</v>
      </c>
      <c r="F1366" s="13" t="s">
        <v>200</v>
      </c>
      <c r="G1366" s="13"/>
      <c r="H1366" s="13" t="s">
        <v>723</v>
      </c>
      <c r="I1366" s="13">
        <v>0.375</v>
      </c>
      <c r="J1366" s="13">
        <v>0.70833333333333337</v>
      </c>
    </row>
    <row r="1367" spans="1:10" x14ac:dyDescent="0.25">
      <c r="A1367" s="37">
        <v>97337</v>
      </c>
      <c r="B1367" s="37" t="s">
        <v>3874</v>
      </c>
      <c r="C1367" s="37" t="s">
        <v>3875</v>
      </c>
      <c r="D1367" s="37"/>
      <c r="E1367" s="13">
        <v>4754</v>
      </c>
      <c r="F1367" s="13" t="s">
        <v>3876</v>
      </c>
      <c r="G1367" s="13"/>
      <c r="H1367" s="13" t="s">
        <v>714</v>
      </c>
      <c r="I1367" s="13">
        <v>0.33333333333333331</v>
      </c>
      <c r="J1367" s="13">
        <v>0.625</v>
      </c>
    </row>
    <row r="1368" spans="1:10" x14ac:dyDescent="0.25">
      <c r="A1368" s="37">
        <v>97394</v>
      </c>
      <c r="B1368" s="37" t="s">
        <v>310</v>
      </c>
      <c r="C1368" s="37" t="s">
        <v>1345</v>
      </c>
      <c r="D1368" s="37"/>
      <c r="E1368" s="13" t="s">
        <v>1346</v>
      </c>
      <c r="F1368" s="13" t="s">
        <v>309</v>
      </c>
      <c r="G1368" s="13"/>
      <c r="H1368" s="13" t="s">
        <v>714</v>
      </c>
      <c r="I1368" s="13">
        <v>0.33333333333333331</v>
      </c>
      <c r="J1368" s="13">
        <v>0.625</v>
      </c>
    </row>
    <row r="1369" spans="1:10" x14ac:dyDescent="0.25">
      <c r="A1369" s="37">
        <v>97410</v>
      </c>
      <c r="B1369" s="37" t="s">
        <v>3877</v>
      </c>
      <c r="C1369" s="37" t="s">
        <v>3878</v>
      </c>
      <c r="D1369" s="37"/>
      <c r="E1369" s="13" t="s">
        <v>1155</v>
      </c>
      <c r="F1369" s="13" t="s">
        <v>214</v>
      </c>
      <c r="G1369" s="13"/>
      <c r="H1369" s="13" t="s">
        <v>714</v>
      </c>
      <c r="I1369" s="13">
        <v>0.33333333333333331</v>
      </c>
      <c r="J1369" s="13">
        <v>0.625</v>
      </c>
    </row>
    <row r="1370" spans="1:10" x14ac:dyDescent="0.25">
      <c r="A1370" s="37">
        <v>97436</v>
      </c>
      <c r="B1370" s="37" t="s">
        <v>503</v>
      </c>
      <c r="C1370" s="37" t="s">
        <v>855</v>
      </c>
      <c r="D1370" s="37"/>
      <c r="E1370" s="13">
        <v>2660</v>
      </c>
      <c r="F1370" s="13" t="s">
        <v>502</v>
      </c>
      <c r="G1370" s="13">
        <v>61242200</v>
      </c>
      <c r="H1370" s="13" t="s">
        <v>714</v>
      </c>
      <c r="I1370" s="13">
        <v>0.33333333333333331</v>
      </c>
      <c r="J1370" s="13">
        <v>0.625</v>
      </c>
    </row>
    <row r="1371" spans="1:10" x14ac:dyDescent="0.25">
      <c r="A1371" s="37">
        <v>97477</v>
      </c>
      <c r="B1371" s="37" t="s">
        <v>3879</v>
      </c>
      <c r="C1371" s="37" t="s">
        <v>3880</v>
      </c>
      <c r="D1371" s="37"/>
      <c r="E1371" s="13" t="s">
        <v>996</v>
      </c>
      <c r="F1371" s="13" t="s">
        <v>338</v>
      </c>
      <c r="G1371" s="13"/>
      <c r="H1371" s="13" t="s">
        <v>714</v>
      </c>
      <c r="I1371" s="13">
        <v>0.33333333333333331</v>
      </c>
      <c r="J1371" s="13">
        <v>0.625</v>
      </c>
    </row>
    <row r="1372" spans="1:10" x14ac:dyDescent="0.25">
      <c r="A1372" s="37">
        <v>97626</v>
      </c>
      <c r="B1372" s="37" t="s">
        <v>1053</v>
      </c>
      <c r="C1372" s="37" t="s">
        <v>1054</v>
      </c>
      <c r="D1372" s="37"/>
      <c r="E1372" s="13">
        <v>4900</v>
      </c>
      <c r="F1372" s="13" t="s">
        <v>261</v>
      </c>
      <c r="G1372" s="13">
        <v>37196777</v>
      </c>
      <c r="H1372" s="13" t="s">
        <v>714</v>
      </c>
      <c r="I1372" s="13">
        <v>0.33333333333333331</v>
      </c>
      <c r="J1372" s="13">
        <v>0.625</v>
      </c>
    </row>
    <row r="1373" spans="1:10" x14ac:dyDescent="0.25">
      <c r="A1373" s="37">
        <v>97634</v>
      </c>
      <c r="B1373" s="37" t="s">
        <v>3881</v>
      </c>
      <c r="C1373" s="37" t="s">
        <v>3882</v>
      </c>
      <c r="D1373" s="37"/>
      <c r="E1373" s="13" t="s">
        <v>1265</v>
      </c>
      <c r="F1373" s="13" t="s">
        <v>440</v>
      </c>
      <c r="G1373" s="13"/>
      <c r="H1373" s="13" t="s">
        <v>714</v>
      </c>
      <c r="I1373" s="13">
        <v>0.33333333333333331</v>
      </c>
      <c r="J1373" s="13">
        <v>0.625</v>
      </c>
    </row>
    <row r="1374" spans="1:10" x14ac:dyDescent="0.25">
      <c r="A1374" s="37">
        <v>98046</v>
      </c>
      <c r="B1374" s="37" t="s">
        <v>427</v>
      </c>
      <c r="C1374" s="37" t="s">
        <v>981</v>
      </c>
      <c r="D1374" s="37"/>
      <c r="E1374" s="13" t="s">
        <v>982</v>
      </c>
      <c r="F1374" s="13" t="s">
        <v>426</v>
      </c>
      <c r="G1374" s="13"/>
      <c r="H1374" s="13" t="s">
        <v>714</v>
      </c>
      <c r="I1374" s="13">
        <v>0.33333333333333331</v>
      </c>
      <c r="J1374" s="13">
        <v>0.625</v>
      </c>
    </row>
    <row r="1375" spans="1:10" x14ac:dyDescent="0.25">
      <c r="A1375" s="37">
        <v>98202</v>
      </c>
      <c r="B1375" s="37" t="s">
        <v>1210</v>
      </c>
      <c r="C1375" s="37" t="s">
        <v>1211</v>
      </c>
      <c r="D1375" s="37"/>
      <c r="E1375" s="13" t="s">
        <v>1212</v>
      </c>
      <c r="F1375" s="13" t="s">
        <v>1213</v>
      </c>
      <c r="G1375" s="13"/>
      <c r="H1375" s="13" t="s">
        <v>714</v>
      </c>
      <c r="I1375" s="13">
        <v>0.33333333333333331</v>
      </c>
      <c r="J1375" s="13">
        <v>0.625</v>
      </c>
    </row>
    <row r="1376" spans="1:10" x14ac:dyDescent="0.25">
      <c r="A1376" s="37">
        <v>98301</v>
      </c>
      <c r="B1376" s="37" t="s">
        <v>3883</v>
      </c>
      <c r="C1376" s="37" t="s">
        <v>3884</v>
      </c>
      <c r="D1376" s="37" t="s">
        <v>3885</v>
      </c>
      <c r="E1376" s="13" t="s">
        <v>3886</v>
      </c>
      <c r="F1376" s="13" t="s">
        <v>15</v>
      </c>
      <c r="G1376" s="13"/>
      <c r="H1376" s="13" t="s">
        <v>723</v>
      </c>
      <c r="I1376" s="13">
        <v>0.375</v>
      </c>
      <c r="J1376" s="13">
        <v>0.70833333333333337</v>
      </c>
    </row>
    <row r="1377" spans="1:10" x14ac:dyDescent="0.25">
      <c r="A1377" s="37">
        <v>98319</v>
      </c>
      <c r="B1377" s="37" t="s">
        <v>429</v>
      </c>
      <c r="C1377" s="37" t="s">
        <v>1206</v>
      </c>
      <c r="D1377" s="37"/>
      <c r="E1377" s="13" t="s">
        <v>1207</v>
      </c>
      <c r="F1377" s="13" t="s">
        <v>428</v>
      </c>
      <c r="G1377" s="13"/>
      <c r="H1377" s="13" t="s">
        <v>714</v>
      </c>
      <c r="I1377" s="13">
        <v>0.33333333333333331</v>
      </c>
      <c r="J1377" s="13">
        <v>0.625</v>
      </c>
    </row>
    <row r="1378" spans="1:10" x14ac:dyDescent="0.25">
      <c r="A1378" s="37">
        <v>98459</v>
      </c>
      <c r="B1378" s="37" t="s">
        <v>483</v>
      </c>
      <c r="C1378" s="37" t="s">
        <v>1720</v>
      </c>
      <c r="D1378" s="37"/>
      <c r="E1378" s="13">
        <v>2090</v>
      </c>
      <c r="F1378" s="13" t="s">
        <v>482</v>
      </c>
      <c r="G1378" s="13">
        <v>66106520</v>
      </c>
      <c r="H1378" s="13" t="s">
        <v>714</v>
      </c>
      <c r="I1378" s="13">
        <v>0.33333333333333331</v>
      </c>
      <c r="J1378" s="13">
        <v>0.625</v>
      </c>
    </row>
    <row r="1379" spans="1:10" x14ac:dyDescent="0.25">
      <c r="A1379" s="37">
        <v>98699</v>
      </c>
      <c r="B1379" s="37" t="s">
        <v>3887</v>
      </c>
      <c r="C1379" s="37" t="s">
        <v>3888</v>
      </c>
      <c r="D1379" s="37"/>
      <c r="E1379" s="13">
        <v>3514</v>
      </c>
      <c r="F1379" s="13" t="s">
        <v>383</v>
      </c>
      <c r="G1379" s="13">
        <v>32140450</v>
      </c>
      <c r="H1379" s="13" t="s">
        <v>714</v>
      </c>
      <c r="I1379" s="13">
        <v>0.33333333333333331</v>
      </c>
      <c r="J1379" s="13">
        <v>0.625</v>
      </c>
    </row>
    <row r="1380" spans="1:10" x14ac:dyDescent="0.25">
      <c r="A1380" s="37">
        <v>98715</v>
      </c>
      <c r="B1380" s="37" t="s">
        <v>3889</v>
      </c>
      <c r="C1380" s="37" t="s">
        <v>1033</v>
      </c>
      <c r="D1380" s="37"/>
      <c r="E1380" s="13">
        <v>1890</v>
      </c>
      <c r="F1380" s="13" t="s">
        <v>803</v>
      </c>
      <c r="G1380" s="13"/>
      <c r="H1380" s="13" t="s">
        <v>714</v>
      </c>
      <c r="I1380" s="13">
        <v>0.33333333333333331</v>
      </c>
      <c r="J1380" s="13">
        <v>0.625</v>
      </c>
    </row>
    <row r="1381" spans="1:10" x14ac:dyDescent="0.25">
      <c r="A1381" s="37">
        <v>98921</v>
      </c>
      <c r="B1381" s="37" t="s">
        <v>3890</v>
      </c>
      <c r="C1381" s="37" t="s">
        <v>3891</v>
      </c>
      <c r="D1381" s="37"/>
      <c r="E1381" s="13">
        <v>1400</v>
      </c>
      <c r="F1381" s="13" t="s">
        <v>650</v>
      </c>
      <c r="G1381" s="13">
        <v>64914500</v>
      </c>
      <c r="H1381" s="13" t="s">
        <v>714</v>
      </c>
      <c r="I1381" s="13">
        <v>0.33333333333333331</v>
      </c>
      <c r="J1381" s="13">
        <v>0.625</v>
      </c>
    </row>
    <row r="1382" spans="1:10" x14ac:dyDescent="0.25">
      <c r="A1382" s="37">
        <v>99010</v>
      </c>
      <c r="B1382" s="37" t="s">
        <v>3892</v>
      </c>
      <c r="C1382" s="37" t="s">
        <v>2485</v>
      </c>
      <c r="D1382" s="37" t="s">
        <v>3626</v>
      </c>
      <c r="E1382" s="13" t="s">
        <v>2486</v>
      </c>
      <c r="F1382" s="13" t="s">
        <v>41</v>
      </c>
      <c r="G1382" s="13"/>
      <c r="H1382" s="13" t="s">
        <v>714</v>
      </c>
      <c r="I1382" s="13">
        <v>0.33333333333333331</v>
      </c>
      <c r="J1382" s="13">
        <v>0.625</v>
      </c>
    </row>
    <row r="1383" spans="1:10" x14ac:dyDescent="0.25">
      <c r="A1383" s="37">
        <v>99101</v>
      </c>
      <c r="B1383" s="37" t="s">
        <v>3893</v>
      </c>
      <c r="C1383" s="37" t="s">
        <v>3894</v>
      </c>
      <c r="D1383" s="37"/>
      <c r="E1383" s="13">
        <v>1473</v>
      </c>
      <c r="F1383" s="13" t="s">
        <v>222</v>
      </c>
      <c r="G1383" s="13">
        <v>67904730</v>
      </c>
      <c r="H1383" s="13" t="s">
        <v>714</v>
      </c>
      <c r="I1383" s="13">
        <v>0.33333333333333331</v>
      </c>
      <c r="J1383" s="13">
        <v>0.625</v>
      </c>
    </row>
    <row r="1384" spans="1:10" x14ac:dyDescent="0.25">
      <c r="A1384" s="37">
        <v>99176</v>
      </c>
      <c r="B1384" s="37" t="s">
        <v>3895</v>
      </c>
      <c r="C1384" s="37" t="s">
        <v>3896</v>
      </c>
      <c r="D1384" s="37"/>
      <c r="E1384" s="13">
        <v>2870</v>
      </c>
      <c r="F1384" s="13" t="s">
        <v>138</v>
      </c>
      <c r="G1384" s="13">
        <v>61113434</v>
      </c>
      <c r="H1384" s="13" t="s">
        <v>714</v>
      </c>
      <c r="I1384" s="13">
        <v>0.33333333333333331</v>
      </c>
      <c r="J1384" s="13">
        <v>0.625</v>
      </c>
    </row>
    <row r="1385" spans="1:10" x14ac:dyDescent="0.25">
      <c r="A1385" s="37">
        <v>99325</v>
      </c>
      <c r="B1385" s="37" t="s">
        <v>3897</v>
      </c>
      <c r="C1385" s="37" t="s">
        <v>3898</v>
      </c>
      <c r="D1385" s="37"/>
      <c r="E1385" s="13">
        <v>3282</v>
      </c>
      <c r="F1385" s="13" t="s">
        <v>3899</v>
      </c>
      <c r="G1385" s="13"/>
      <c r="H1385" s="13" t="s">
        <v>714</v>
      </c>
      <c r="I1385" s="13">
        <v>0.33333333333333331</v>
      </c>
      <c r="J1385" s="13">
        <v>0.625</v>
      </c>
    </row>
    <row r="1386" spans="1:10" x14ac:dyDescent="0.25">
      <c r="A1386" s="37">
        <v>99341</v>
      </c>
      <c r="B1386" s="37" t="s">
        <v>3900</v>
      </c>
      <c r="C1386" s="37" t="s">
        <v>3901</v>
      </c>
      <c r="D1386" s="37" t="s">
        <v>1046</v>
      </c>
      <c r="E1386" s="13">
        <v>1430</v>
      </c>
      <c r="F1386" s="13" t="s">
        <v>653</v>
      </c>
      <c r="G1386" s="13"/>
      <c r="H1386" s="13" t="s">
        <v>714</v>
      </c>
      <c r="I1386" s="13">
        <v>0.33333333333333331</v>
      </c>
      <c r="J1386" s="13">
        <v>0.625</v>
      </c>
    </row>
    <row r="1387" spans="1:10" x14ac:dyDescent="0.25">
      <c r="A1387" s="37">
        <v>99358</v>
      </c>
      <c r="B1387" s="37" t="s">
        <v>3902</v>
      </c>
      <c r="C1387" s="37" t="s">
        <v>3903</v>
      </c>
      <c r="D1387" s="37"/>
      <c r="E1387" s="13">
        <v>2827</v>
      </c>
      <c r="F1387" s="13" t="s">
        <v>1575</v>
      </c>
      <c r="G1387" s="13">
        <v>61136700</v>
      </c>
      <c r="H1387" s="13" t="s">
        <v>714</v>
      </c>
      <c r="I1387" s="13">
        <v>0.33333333333333331</v>
      </c>
      <c r="J1387" s="13">
        <v>0.625</v>
      </c>
    </row>
    <row r="1388" spans="1:10" x14ac:dyDescent="0.25">
      <c r="A1388" s="37">
        <v>99572</v>
      </c>
      <c r="B1388" s="37" t="s">
        <v>3904</v>
      </c>
      <c r="C1388" s="37" t="s">
        <v>3905</v>
      </c>
      <c r="D1388" s="37"/>
      <c r="E1388" s="13">
        <v>4824</v>
      </c>
      <c r="F1388" s="13" t="s">
        <v>3906</v>
      </c>
      <c r="G1388" s="13">
        <v>37095200</v>
      </c>
      <c r="H1388" s="13" t="s">
        <v>714</v>
      </c>
      <c r="I1388" s="13">
        <v>0.33333333333333331</v>
      </c>
      <c r="J1388" s="13">
        <v>0.625</v>
      </c>
    </row>
    <row r="1389" spans="1:10" x14ac:dyDescent="0.25">
      <c r="A1389" s="37">
        <v>99630</v>
      </c>
      <c r="B1389" s="37" t="s">
        <v>3907</v>
      </c>
      <c r="C1389" s="37" t="s">
        <v>3908</v>
      </c>
      <c r="D1389" s="37"/>
      <c r="E1389" s="13">
        <v>4612</v>
      </c>
      <c r="F1389" s="13" t="s">
        <v>80</v>
      </c>
      <c r="G1389" s="13">
        <v>38128880</v>
      </c>
      <c r="H1389" s="13" t="s">
        <v>714</v>
      </c>
      <c r="I1389" s="13">
        <v>0.33333333333333331</v>
      </c>
      <c r="J1389" s="13">
        <v>0.625</v>
      </c>
    </row>
    <row r="1390" spans="1:10" x14ac:dyDescent="0.25">
      <c r="A1390" s="37">
        <v>99648</v>
      </c>
      <c r="B1390" s="37" t="s">
        <v>3909</v>
      </c>
      <c r="C1390" s="37" t="s">
        <v>3910</v>
      </c>
      <c r="D1390" s="37"/>
      <c r="E1390" s="13">
        <v>585</v>
      </c>
      <c r="F1390" s="13" t="s">
        <v>20</v>
      </c>
      <c r="G1390" s="13">
        <v>7113</v>
      </c>
      <c r="H1390" s="13" t="s">
        <v>714</v>
      </c>
      <c r="I1390" s="13">
        <v>0.33333333333333331</v>
      </c>
      <c r="J1390" s="13">
        <v>0.625</v>
      </c>
    </row>
    <row r="1391" spans="1:10" x14ac:dyDescent="0.25">
      <c r="A1391" s="37">
        <v>99663</v>
      </c>
      <c r="B1391" s="37" t="s">
        <v>874</v>
      </c>
      <c r="C1391" s="37" t="s">
        <v>875</v>
      </c>
      <c r="D1391" s="37"/>
      <c r="E1391" s="13">
        <v>2900</v>
      </c>
      <c r="F1391" s="13" t="s">
        <v>311</v>
      </c>
      <c r="G1391" s="13">
        <v>61359888</v>
      </c>
      <c r="H1391" s="13" t="s">
        <v>714</v>
      </c>
      <c r="I1391" s="13">
        <v>0.33333333333333331</v>
      </c>
      <c r="J1391" s="13">
        <v>0.625</v>
      </c>
    </row>
    <row r="1392" spans="1:10" x14ac:dyDescent="0.25">
      <c r="A1392" s="37">
        <v>99671</v>
      </c>
      <c r="B1392" s="37" t="s">
        <v>313</v>
      </c>
      <c r="C1392" s="37" t="s">
        <v>1253</v>
      </c>
      <c r="D1392" s="37"/>
      <c r="E1392" s="13" t="s">
        <v>1254</v>
      </c>
      <c r="F1392" s="13" t="s">
        <v>84</v>
      </c>
      <c r="G1392" s="13"/>
      <c r="H1392" s="13" t="s">
        <v>714</v>
      </c>
      <c r="I1392" s="13">
        <v>0.33333333333333331</v>
      </c>
      <c r="J1392" s="13">
        <v>0.625</v>
      </c>
    </row>
    <row r="1393" spans="1:10" x14ac:dyDescent="0.25">
      <c r="A1393" s="37">
        <v>99689</v>
      </c>
      <c r="B1393" s="37" t="s">
        <v>3911</v>
      </c>
      <c r="C1393" s="37" t="s">
        <v>3912</v>
      </c>
      <c r="D1393" s="37"/>
      <c r="E1393" s="13" t="s">
        <v>1093</v>
      </c>
      <c r="F1393" s="13" t="s">
        <v>147</v>
      </c>
      <c r="G1393" s="13"/>
      <c r="H1393" s="13" t="s">
        <v>714</v>
      </c>
      <c r="I1393" s="13">
        <v>0.33333333333333331</v>
      </c>
      <c r="J1393" s="13">
        <v>0.625</v>
      </c>
    </row>
    <row r="1394" spans="1:10" x14ac:dyDescent="0.25">
      <c r="A1394" s="37">
        <v>99861</v>
      </c>
      <c r="B1394" s="37" t="s">
        <v>3913</v>
      </c>
      <c r="C1394" s="37" t="s">
        <v>3914</v>
      </c>
      <c r="D1394" s="37"/>
      <c r="E1394" s="13">
        <v>3717</v>
      </c>
      <c r="F1394" s="13" t="s">
        <v>63</v>
      </c>
      <c r="G1394" s="13">
        <v>35581518</v>
      </c>
      <c r="H1394" s="13" t="s">
        <v>714</v>
      </c>
      <c r="I1394" s="13">
        <v>0.33333333333333331</v>
      </c>
      <c r="J1394" s="13">
        <v>0.625</v>
      </c>
    </row>
    <row r="1395" spans="1:10" x14ac:dyDescent="0.25">
      <c r="A1395" s="37">
        <v>99952</v>
      </c>
      <c r="B1395" s="37" t="s">
        <v>3915</v>
      </c>
      <c r="C1395" s="37" t="s">
        <v>3354</v>
      </c>
      <c r="D1395" s="37"/>
      <c r="E1395" s="13" t="s">
        <v>1018</v>
      </c>
      <c r="F1395" s="13" t="s">
        <v>665</v>
      </c>
      <c r="G1395" s="13"/>
      <c r="H1395" s="13" t="s">
        <v>723</v>
      </c>
      <c r="I1395" s="13">
        <v>0.375</v>
      </c>
      <c r="J1395" s="13">
        <v>0.70833333333333337</v>
      </c>
    </row>
    <row r="1396" spans="1:10" x14ac:dyDescent="0.25">
      <c r="A1396" s="37">
        <v>99960</v>
      </c>
      <c r="B1396" s="37" t="s">
        <v>3916</v>
      </c>
      <c r="C1396" s="37" t="s">
        <v>3917</v>
      </c>
      <c r="D1396" s="37"/>
      <c r="E1396" s="13">
        <v>2034</v>
      </c>
      <c r="F1396" s="13" t="s">
        <v>3918</v>
      </c>
      <c r="G1396" s="13">
        <v>63930550</v>
      </c>
      <c r="H1396" s="13" t="s">
        <v>714</v>
      </c>
      <c r="I1396" s="13">
        <v>0.33333333333333331</v>
      </c>
      <c r="J1396" s="13">
        <v>0.625</v>
      </c>
    </row>
    <row r="1397" spans="1:10" x14ac:dyDescent="0.25">
      <c r="A1397" s="37">
        <v>100031</v>
      </c>
      <c r="B1397" s="37" t="s">
        <v>3919</v>
      </c>
      <c r="C1397" s="37" t="s">
        <v>1739</v>
      </c>
      <c r="D1397" s="37"/>
      <c r="E1397" s="13">
        <v>4638</v>
      </c>
      <c r="F1397" s="13" t="s">
        <v>80</v>
      </c>
      <c r="G1397" s="13">
        <v>38075980</v>
      </c>
      <c r="H1397" s="13" t="s">
        <v>714</v>
      </c>
      <c r="I1397" s="13">
        <v>0.33333333333333331</v>
      </c>
      <c r="J1397" s="13">
        <v>0.625</v>
      </c>
    </row>
    <row r="1398" spans="1:10" x14ac:dyDescent="0.25">
      <c r="A1398" s="37">
        <v>100041</v>
      </c>
      <c r="B1398" s="37" t="s">
        <v>3920</v>
      </c>
      <c r="C1398" s="37" t="s">
        <v>951</v>
      </c>
      <c r="D1398" s="37"/>
      <c r="E1398" s="13">
        <v>3890</v>
      </c>
      <c r="F1398" s="13" t="s">
        <v>318</v>
      </c>
      <c r="G1398" s="13">
        <v>35062500</v>
      </c>
      <c r="H1398" s="13" t="s">
        <v>714</v>
      </c>
      <c r="I1398" s="13">
        <v>0.33333333333333331</v>
      </c>
      <c r="J1398" s="13">
        <v>0.625</v>
      </c>
    </row>
    <row r="1399" spans="1:10" x14ac:dyDescent="0.25">
      <c r="A1399" s="37">
        <v>100042</v>
      </c>
      <c r="B1399" s="37" t="s">
        <v>3921</v>
      </c>
      <c r="C1399" s="37" t="s">
        <v>3922</v>
      </c>
      <c r="D1399" s="37"/>
      <c r="E1399" s="13">
        <v>1440</v>
      </c>
      <c r="F1399" s="13" t="s">
        <v>226</v>
      </c>
      <c r="G1399" s="13">
        <v>64905110</v>
      </c>
      <c r="H1399" s="13" t="s">
        <v>714</v>
      </c>
      <c r="I1399" s="13">
        <v>0.33333333333333331</v>
      </c>
      <c r="J1399" s="13">
        <v>0.625</v>
      </c>
    </row>
    <row r="1400" spans="1:10" x14ac:dyDescent="0.25">
      <c r="A1400" s="37">
        <v>100044</v>
      </c>
      <c r="B1400" s="37" t="s">
        <v>3923</v>
      </c>
      <c r="C1400" s="37" t="s">
        <v>3924</v>
      </c>
      <c r="D1400" s="37"/>
      <c r="E1400" s="13" t="s">
        <v>3141</v>
      </c>
      <c r="F1400" s="13" t="s">
        <v>2343</v>
      </c>
      <c r="G1400" s="13"/>
      <c r="H1400" s="13" t="s">
        <v>714</v>
      </c>
      <c r="I1400" s="13">
        <v>0.33333333333333331</v>
      </c>
      <c r="J1400" s="13">
        <v>0.625</v>
      </c>
    </row>
    <row r="1401" spans="1:10" x14ac:dyDescent="0.25">
      <c r="A1401" s="37">
        <v>100045</v>
      </c>
      <c r="B1401" s="37" t="s">
        <v>9</v>
      </c>
      <c r="C1401" s="37" t="s">
        <v>832</v>
      </c>
      <c r="D1401" s="37"/>
      <c r="E1401" s="13">
        <v>2409</v>
      </c>
      <c r="F1401" s="13" t="s">
        <v>8</v>
      </c>
      <c r="G1401" s="13">
        <v>62436060</v>
      </c>
      <c r="H1401" s="13" t="s">
        <v>714</v>
      </c>
      <c r="I1401" s="13">
        <v>0.33333333333333331</v>
      </c>
      <c r="J1401" s="13">
        <v>0.625</v>
      </c>
    </row>
    <row r="1402" spans="1:10" x14ac:dyDescent="0.25">
      <c r="A1402" s="37">
        <v>100054</v>
      </c>
      <c r="B1402" s="37" t="s">
        <v>13</v>
      </c>
      <c r="C1402" s="37" t="s">
        <v>3925</v>
      </c>
      <c r="D1402" s="37"/>
      <c r="E1402" s="13">
        <v>1360</v>
      </c>
      <c r="F1402" s="13" t="s">
        <v>12</v>
      </c>
      <c r="G1402" s="13">
        <v>67531575</v>
      </c>
      <c r="H1402" s="13" t="s">
        <v>714</v>
      </c>
      <c r="I1402" s="13">
        <v>0.33333333333333331</v>
      </c>
      <c r="J1402" s="13">
        <v>0.625</v>
      </c>
    </row>
    <row r="1403" spans="1:10" x14ac:dyDescent="0.25">
      <c r="A1403" s="37">
        <v>100059</v>
      </c>
      <c r="B1403" s="37" t="s">
        <v>3926</v>
      </c>
      <c r="C1403" s="37" t="s">
        <v>3927</v>
      </c>
      <c r="D1403" s="37"/>
      <c r="E1403" s="13">
        <v>1823</v>
      </c>
      <c r="F1403" s="13" t="s">
        <v>3928</v>
      </c>
      <c r="G1403" s="13">
        <v>69924990</v>
      </c>
      <c r="H1403" s="13" t="s">
        <v>714</v>
      </c>
      <c r="I1403" s="13">
        <v>0.33333333333333331</v>
      </c>
      <c r="J1403" s="13">
        <v>0.625</v>
      </c>
    </row>
    <row r="1404" spans="1:10" x14ac:dyDescent="0.25">
      <c r="A1404" s="37">
        <v>100062</v>
      </c>
      <c r="B1404" s="37" t="s">
        <v>3929</v>
      </c>
      <c r="C1404" s="37" t="s">
        <v>3930</v>
      </c>
      <c r="D1404" s="37"/>
      <c r="E1404" s="13" t="s">
        <v>1171</v>
      </c>
      <c r="F1404" s="13" t="s">
        <v>76</v>
      </c>
      <c r="G1404" s="13"/>
      <c r="H1404" s="13" t="s">
        <v>723</v>
      </c>
      <c r="I1404" s="13">
        <v>0.375</v>
      </c>
      <c r="J1404" s="13">
        <v>0.70833333333333337</v>
      </c>
    </row>
    <row r="1405" spans="1:10" x14ac:dyDescent="0.25">
      <c r="A1405" s="37">
        <v>100400</v>
      </c>
      <c r="B1405" s="37" t="s">
        <v>16</v>
      </c>
      <c r="C1405" s="37" t="s">
        <v>1083</v>
      </c>
      <c r="D1405" s="37"/>
      <c r="E1405" s="13" t="s">
        <v>1084</v>
      </c>
      <c r="F1405" s="13" t="s">
        <v>15</v>
      </c>
      <c r="G1405" s="13"/>
      <c r="H1405" s="13" t="s">
        <v>714</v>
      </c>
      <c r="I1405" s="13">
        <v>0.33333333333333331</v>
      </c>
      <c r="J1405" s="13">
        <v>0.625</v>
      </c>
    </row>
    <row r="1406" spans="1:10" x14ac:dyDescent="0.25">
      <c r="A1406" s="37">
        <v>100402</v>
      </c>
      <c r="B1406" s="37" t="s">
        <v>1004</v>
      </c>
      <c r="C1406" s="37" t="s">
        <v>3931</v>
      </c>
      <c r="D1406" s="37" t="s">
        <v>3932</v>
      </c>
      <c r="E1406" s="13">
        <v>4608</v>
      </c>
      <c r="F1406" s="13" t="s">
        <v>80</v>
      </c>
      <c r="G1406" s="13">
        <v>38107650</v>
      </c>
      <c r="H1406" s="13" t="s">
        <v>714</v>
      </c>
      <c r="I1406" s="13">
        <v>0.33333333333333331</v>
      </c>
      <c r="J1406" s="13">
        <v>0.625</v>
      </c>
    </row>
    <row r="1407" spans="1:10" x14ac:dyDescent="0.25">
      <c r="A1407" s="37">
        <v>100428</v>
      </c>
      <c r="B1407" s="37" t="s">
        <v>3933</v>
      </c>
      <c r="C1407" s="37" t="s">
        <v>3934</v>
      </c>
      <c r="D1407" s="37"/>
      <c r="E1407" s="13">
        <v>491</v>
      </c>
      <c r="F1407" s="13" t="s">
        <v>20</v>
      </c>
      <c r="G1407" s="13">
        <v>22092000</v>
      </c>
      <c r="H1407" s="13" t="s">
        <v>714</v>
      </c>
      <c r="I1407" s="13">
        <v>0.33333333333333331</v>
      </c>
      <c r="J1407" s="13">
        <v>0.625</v>
      </c>
    </row>
    <row r="1408" spans="1:10" x14ac:dyDescent="0.25">
      <c r="A1408" s="37">
        <v>100448</v>
      </c>
      <c r="B1408" s="37" t="s">
        <v>3935</v>
      </c>
      <c r="C1408" s="37" t="s">
        <v>2617</v>
      </c>
      <c r="D1408" s="37" t="s">
        <v>1046</v>
      </c>
      <c r="E1408" s="13">
        <v>1383</v>
      </c>
      <c r="F1408" s="13" t="s">
        <v>141</v>
      </c>
      <c r="G1408" s="13">
        <v>66909500</v>
      </c>
      <c r="H1408" s="13" t="s">
        <v>714</v>
      </c>
      <c r="I1408" s="13">
        <v>0.33333333333333331</v>
      </c>
      <c r="J1408" s="13">
        <v>0.625</v>
      </c>
    </row>
    <row r="1409" spans="1:10" x14ac:dyDescent="0.25">
      <c r="A1409" s="37">
        <v>100467</v>
      </c>
      <c r="B1409" s="37" t="s">
        <v>381</v>
      </c>
      <c r="C1409" s="37" t="s">
        <v>716</v>
      </c>
      <c r="D1409" s="37" t="s">
        <v>717</v>
      </c>
      <c r="E1409" s="13">
        <v>170</v>
      </c>
      <c r="F1409" s="13" t="s">
        <v>20</v>
      </c>
      <c r="G1409" s="13">
        <v>23475305</v>
      </c>
      <c r="H1409" s="13" t="s">
        <v>714</v>
      </c>
      <c r="I1409" s="13">
        <v>0.33333333333333331</v>
      </c>
      <c r="J1409" s="13">
        <v>0.625</v>
      </c>
    </row>
    <row r="1410" spans="1:10" x14ac:dyDescent="0.25">
      <c r="A1410" s="37">
        <v>100470</v>
      </c>
      <c r="B1410" s="37" t="s">
        <v>3936</v>
      </c>
      <c r="C1410" s="37" t="s">
        <v>3937</v>
      </c>
      <c r="D1410" s="37" t="s">
        <v>3938</v>
      </c>
      <c r="E1410" s="13" t="s">
        <v>1063</v>
      </c>
      <c r="F1410" s="13" t="s">
        <v>228</v>
      </c>
      <c r="G1410" s="13"/>
      <c r="H1410" s="13" t="s">
        <v>714</v>
      </c>
      <c r="I1410" s="13">
        <v>0.33333333333333331</v>
      </c>
      <c r="J1410" s="13">
        <v>0.625</v>
      </c>
    </row>
    <row r="1411" spans="1:10" x14ac:dyDescent="0.25">
      <c r="A1411" s="37">
        <v>100473</v>
      </c>
      <c r="B1411" s="37" t="s">
        <v>3939</v>
      </c>
      <c r="C1411" s="37" t="s">
        <v>3940</v>
      </c>
      <c r="D1411" s="37"/>
      <c r="E1411" s="13" t="s">
        <v>1252</v>
      </c>
      <c r="F1411" s="13" t="s">
        <v>648</v>
      </c>
      <c r="G1411" s="13"/>
      <c r="H1411" s="13" t="s">
        <v>723</v>
      </c>
      <c r="I1411" s="13">
        <v>0.375</v>
      </c>
      <c r="J1411" s="13">
        <v>0.70833333333333337</v>
      </c>
    </row>
    <row r="1412" spans="1:10" x14ac:dyDescent="0.25">
      <c r="A1412" s="37">
        <v>100489</v>
      </c>
      <c r="B1412" s="37" t="s">
        <v>3941</v>
      </c>
      <c r="C1412" s="37" t="s">
        <v>3942</v>
      </c>
      <c r="D1412" s="37"/>
      <c r="E1412" s="13">
        <v>2070</v>
      </c>
      <c r="F1412" s="13" t="s">
        <v>2049</v>
      </c>
      <c r="G1412" s="13">
        <v>63967500</v>
      </c>
      <c r="H1412" s="13" t="s">
        <v>723</v>
      </c>
      <c r="I1412" s="13">
        <v>0.375</v>
      </c>
      <c r="J1412" s="13">
        <v>0.70833333333333337</v>
      </c>
    </row>
    <row r="1413" spans="1:10" x14ac:dyDescent="0.25">
      <c r="A1413" s="37">
        <v>100535</v>
      </c>
      <c r="B1413" s="37" t="s">
        <v>3943</v>
      </c>
      <c r="C1413" s="37" t="s">
        <v>3944</v>
      </c>
      <c r="D1413" s="37" t="s">
        <v>3945</v>
      </c>
      <c r="E1413" s="13">
        <v>585</v>
      </c>
      <c r="F1413" s="13" t="s">
        <v>20</v>
      </c>
      <c r="G1413" s="13">
        <v>40001709</v>
      </c>
      <c r="H1413" s="13" t="s">
        <v>714</v>
      </c>
      <c r="I1413" s="13">
        <v>0.33333333333333331</v>
      </c>
      <c r="J1413" s="13">
        <v>0.625</v>
      </c>
    </row>
    <row r="1414" spans="1:10" x14ac:dyDescent="0.25">
      <c r="A1414" s="37">
        <v>100558</v>
      </c>
      <c r="B1414" s="37" t="s">
        <v>3946</v>
      </c>
      <c r="C1414" s="37" t="s">
        <v>3947</v>
      </c>
      <c r="D1414" s="37"/>
      <c r="E1414" s="13">
        <v>1450</v>
      </c>
      <c r="F1414" s="13" t="s">
        <v>460</v>
      </c>
      <c r="G1414" s="13">
        <v>66965450</v>
      </c>
      <c r="H1414" s="13" t="s">
        <v>714</v>
      </c>
      <c r="I1414" s="13">
        <v>0.33333333333333331</v>
      </c>
      <c r="J1414" s="13">
        <v>0.625</v>
      </c>
    </row>
    <row r="1415" spans="1:10" x14ac:dyDescent="0.25">
      <c r="A1415" s="37">
        <v>100595</v>
      </c>
      <c r="B1415" s="37" t="s">
        <v>19</v>
      </c>
      <c r="C1415" s="37" t="s">
        <v>908</v>
      </c>
      <c r="D1415" s="37"/>
      <c r="E1415" s="13">
        <v>3440</v>
      </c>
      <c r="F1415" s="13" t="s">
        <v>18</v>
      </c>
      <c r="G1415" s="13">
        <v>81568251</v>
      </c>
      <c r="H1415" s="13" t="s">
        <v>714</v>
      </c>
      <c r="I1415" s="13">
        <v>0.33333333333333331</v>
      </c>
      <c r="J1415" s="13">
        <v>0.625</v>
      </c>
    </row>
    <row r="1416" spans="1:10" x14ac:dyDescent="0.25">
      <c r="A1416" s="37">
        <v>100603</v>
      </c>
      <c r="B1416" s="37" t="s">
        <v>3948</v>
      </c>
      <c r="C1416" s="37" t="s">
        <v>3949</v>
      </c>
      <c r="D1416" s="37"/>
      <c r="E1416" s="13" t="s">
        <v>3950</v>
      </c>
      <c r="F1416" s="13" t="s">
        <v>59</v>
      </c>
      <c r="G1416" s="13"/>
      <c r="H1416" s="13" t="s">
        <v>723</v>
      </c>
      <c r="I1416" s="13">
        <v>0.375</v>
      </c>
      <c r="J1416" s="13">
        <v>0.70833333333333337</v>
      </c>
    </row>
    <row r="1417" spans="1:10" x14ac:dyDescent="0.25">
      <c r="A1417" s="37">
        <v>100644</v>
      </c>
      <c r="B1417" s="37" t="s">
        <v>3951</v>
      </c>
      <c r="C1417" s="37" t="s">
        <v>3952</v>
      </c>
      <c r="D1417" s="37" t="s">
        <v>3953</v>
      </c>
      <c r="E1417" s="13">
        <v>855</v>
      </c>
      <c r="F1417" s="13" t="s">
        <v>20</v>
      </c>
      <c r="G1417" s="13">
        <v>22026810</v>
      </c>
      <c r="H1417" s="13" t="s">
        <v>714</v>
      </c>
      <c r="I1417" s="13">
        <v>0.33333333333333331</v>
      </c>
      <c r="J1417" s="13">
        <v>0.625</v>
      </c>
    </row>
    <row r="1418" spans="1:10" x14ac:dyDescent="0.25">
      <c r="A1418" s="37">
        <v>100697</v>
      </c>
      <c r="B1418" s="37" t="s">
        <v>3954</v>
      </c>
      <c r="C1418" s="37" t="s">
        <v>3955</v>
      </c>
      <c r="D1418" s="37"/>
      <c r="E1418" s="13">
        <v>4615</v>
      </c>
      <c r="F1418" s="13" t="s">
        <v>80</v>
      </c>
      <c r="G1418" s="13"/>
      <c r="H1418" s="13" t="s">
        <v>714</v>
      </c>
      <c r="I1418" s="13">
        <v>0.33333333333333331</v>
      </c>
      <c r="J1418" s="13">
        <v>0.625</v>
      </c>
    </row>
    <row r="1419" spans="1:10" x14ac:dyDescent="0.25">
      <c r="A1419" s="37">
        <v>100718</v>
      </c>
      <c r="B1419" s="37" t="s">
        <v>475</v>
      </c>
      <c r="C1419" s="37" t="s">
        <v>851</v>
      </c>
      <c r="D1419" s="37"/>
      <c r="E1419" s="13">
        <v>2635</v>
      </c>
      <c r="F1419" s="13" t="s">
        <v>474</v>
      </c>
      <c r="G1419" s="13"/>
      <c r="H1419" s="13" t="s">
        <v>714</v>
      </c>
      <c r="I1419" s="13">
        <v>0.33333333333333331</v>
      </c>
      <c r="J1419" s="13">
        <v>0.625</v>
      </c>
    </row>
    <row r="1420" spans="1:10" x14ac:dyDescent="0.25">
      <c r="A1420" s="37">
        <v>100733</v>
      </c>
      <c r="B1420" s="37" t="s">
        <v>3956</v>
      </c>
      <c r="C1420" s="37" t="s">
        <v>1280</v>
      </c>
      <c r="D1420" s="37"/>
      <c r="E1420" s="13" t="s">
        <v>1281</v>
      </c>
      <c r="F1420" s="13" t="s">
        <v>520</v>
      </c>
      <c r="G1420" s="13"/>
      <c r="H1420" s="13" t="s">
        <v>714</v>
      </c>
      <c r="I1420" s="13">
        <v>0.33333333333333331</v>
      </c>
      <c r="J1420" s="13">
        <v>0.625</v>
      </c>
    </row>
    <row r="1421" spans="1:10" x14ac:dyDescent="0.25">
      <c r="A1421" s="37">
        <v>100741</v>
      </c>
      <c r="B1421" s="37" t="s">
        <v>3957</v>
      </c>
      <c r="C1421" s="37" t="s">
        <v>3958</v>
      </c>
      <c r="D1421" s="37"/>
      <c r="E1421" s="13" t="s">
        <v>2945</v>
      </c>
      <c r="F1421" s="13" t="s">
        <v>658</v>
      </c>
      <c r="G1421" s="13"/>
      <c r="H1421" s="13" t="s">
        <v>723</v>
      </c>
      <c r="I1421" s="13">
        <v>0.375</v>
      </c>
      <c r="J1421" s="13">
        <v>0.70833333333333337</v>
      </c>
    </row>
    <row r="1422" spans="1:10" x14ac:dyDescent="0.25">
      <c r="A1422" s="37">
        <v>100785</v>
      </c>
      <c r="B1422" s="37" t="s">
        <v>3959</v>
      </c>
      <c r="C1422" s="37" t="s">
        <v>3960</v>
      </c>
      <c r="D1422" s="37"/>
      <c r="E1422" s="13">
        <v>569</v>
      </c>
      <c r="F1422" s="13" t="s">
        <v>20</v>
      </c>
      <c r="G1422" s="13">
        <v>23435000</v>
      </c>
      <c r="H1422" s="13" t="s">
        <v>714</v>
      </c>
      <c r="I1422" s="13">
        <v>0.33333333333333331</v>
      </c>
      <c r="J1422" s="13">
        <v>0.625</v>
      </c>
    </row>
    <row r="1423" spans="1:10" x14ac:dyDescent="0.25">
      <c r="A1423" s="37">
        <v>100790</v>
      </c>
      <c r="B1423" s="37" t="s">
        <v>3961</v>
      </c>
      <c r="C1423" s="37" t="s">
        <v>3962</v>
      </c>
      <c r="D1423" s="37"/>
      <c r="E1423" s="13" t="s">
        <v>3469</v>
      </c>
      <c r="F1423" s="13" t="s">
        <v>375</v>
      </c>
      <c r="G1423" s="13"/>
      <c r="H1423" s="13" t="s">
        <v>723</v>
      </c>
      <c r="I1423" s="13">
        <v>0.375</v>
      </c>
      <c r="J1423" s="13">
        <v>0.70833333333333337</v>
      </c>
    </row>
    <row r="1424" spans="1:10" x14ac:dyDescent="0.25">
      <c r="A1424" s="37">
        <v>100798</v>
      </c>
      <c r="B1424" s="37" t="s">
        <v>2545</v>
      </c>
      <c r="C1424" s="37" t="s">
        <v>3963</v>
      </c>
      <c r="D1424" s="37"/>
      <c r="E1424" s="13">
        <v>3154</v>
      </c>
      <c r="F1424" s="13" t="s">
        <v>3692</v>
      </c>
      <c r="G1424" s="13"/>
      <c r="H1424" s="13" t="s">
        <v>714</v>
      </c>
      <c r="I1424" s="13">
        <v>0.33333333333333331</v>
      </c>
      <c r="J1424" s="13">
        <v>0.625</v>
      </c>
    </row>
    <row r="1425" spans="1:10" x14ac:dyDescent="0.25">
      <c r="A1425" s="37">
        <v>100799</v>
      </c>
      <c r="B1425" s="37" t="s">
        <v>3964</v>
      </c>
      <c r="C1425" s="37" t="s">
        <v>3965</v>
      </c>
      <c r="D1425" s="37"/>
      <c r="E1425" s="13">
        <v>364</v>
      </c>
      <c r="F1425" s="13" t="s">
        <v>20</v>
      </c>
      <c r="G1425" s="13">
        <v>22691601</v>
      </c>
      <c r="H1425" s="13" t="s">
        <v>714</v>
      </c>
      <c r="I1425" s="13">
        <v>0.33333333333333331</v>
      </c>
      <c r="J1425" s="13">
        <v>0.625</v>
      </c>
    </row>
    <row r="1426" spans="1:10" x14ac:dyDescent="0.25">
      <c r="A1426" s="37">
        <v>100800</v>
      </c>
      <c r="B1426" s="37" t="s">
        <v>3966</v>
      </c>
      <c r="C1426" s="37" t="s">
        <v>3967</v>
      </c>
      <c r="D1426" s="37"/>
      <c r="E1426" s="13">
        <v>2743</v>
      </c>
      <c r="F1426" s="13" t="s">
        <v>3968</v>
      </c>
      <c r="G1426" s="13">
        <v>61324990</v>
      </c>
      <c r="H1426" s="13" t="s">
        <v>714</v>
      </c>
      <c r="I1426" s="13">
        <v>0.33333333333333331</v>
      </c>
      <c r="J1426" s="13">
        <v>0.625</v>
      </c>
    </row>
    <row r="1427" spans="1:10" x14ac:dyDescent="0.25">
      <c r="A1427" s="37">
        <v>100814</v>
      </c>
      <c r="B1427" s="37" t="s">
        <v>3969</v>
      </c>
      <c r="C1427" s="37" t="s">
        <v>3970</v>
      </c>
      <c r="D1427" s="37"/>
      <c r="E1427" s="13">
        <v>264</v>
      </c>
      <c r="F1427" s="13" t="s">
        <v>20</v>
      </c>
      <c r="G1427" s="13">
        <v>22444200</v>
      </c>
      <c r="H1427" s="13" t="s">
        <v>714</v>
      </c>
      <c r="I1427" s="13">
        <v>0.33333333333333331</v>
      </c>
      <c r="J1427" s="13">
        <v>0.625</v>
      </c>
    </row>
    <row r="1428" spans="1:10" x14ac:dyDescent="0.25">
      <c r="A1428" s="37">
        <v>100816</v>
      </c>
      <c r="B1428" s="37" t="s">
        <v>3971</v>
      </c>
      <c r="C1428" s="37" t="s">
        <v>3972</v>
      </c>
      <c r="D1428" s="37"/>
      <c r="E1428" s="13">
        <v>3016</v>
      </c>
      <c r="F1428" s="13" t="s">
        <v>605</v>
      </c>
      <c r="G1428" s="13">
        <v>32808480</v>
      </c>
      <c r="H1428" s="13" t="s">
        <v>714</v>
      </c>
      <c r="I1428" s="13">
        <v>0.33333333333333331</v>
      </c>
      <c r="J1428" s="13">
        <v>0.625</v>
      </c>
    </row>
    <row r="1429" spans="1:10" x14ac:dyDescent="0.25">
      <c r="A1429" s="37">
        <v>100828</v>
      </c>
      <c r="B1429" s="37" t="s">
        <v>3973</v>
      </c>
      <c r="C1429" s="37" t="s">
        <v>3974</v>
      </c>
      <c r="D1429" s="37" t="s">
        <v>3975</v>
      </c>
      <c r="E1429" s="13">
        <v>2450</v>
      </c>
      <c r="F1429" s="13" t="s">
        <v>554</v>
      </c>
      <c r="G1429" s="13"/>
      <c r="H1429" s="13" t="s">
        <v>714</v>
      </c>
      <c r="I1429" s="13">
        <v>0.33333333333333331</v>
      </c>
      <c r="J1429" s="13">
        <v>0.625</v>
      </c>
    </row>
    <row r="1430" spans="1:10" x14ac:dyDescent="0.25">
      <c r="A1430" s="37">
        <v>100829</v>
      </c>
      <c r="B1430" s="37" t="s">
        <v>23</v>
      </c>
      <c r="C1430" s="37" t="s">
        <v>1324</v>
      </c>
      <c r="D1430" s="37"/>
      <c r="E1430" s="13" t="s">
        <v>1325</v>
      </c>
      <c r="F1430" s="13" t="s">
        <v>22</v>
      </c>
      <c r="G1430" s="13"/>
      <c r="H1430" s="13" t="s">
        <v>714</v>
      </c>
      <c r="I1430" s="13">
        <v>0.33333333333333331</v>
      </c>
      <c r="J1430" s="13">
        <v>0.625</v>
      </c>
    </row>
    <row r="1431" spans="1:10" x14ac:dyDescent="0.25">
      <c r="A1431" s="37">
        <v>100838</v>
      </c>
      <c r="B1431" s="37" t="s">
        <v>3976</v>
      </c>
      <c r="C1431" s="37" t="s">
        <v>3458</v>
      </c>
      <c r="D1431" s="37"/>
      <c r="E1431" s="13">
        <v>679</v>
      </c>
      <c r="F1431" s="13" t="s">
        <v>20</v>
      </c>
      <c r="G1431" s="13">
        <v>23125150</v>
      </c>
      <c r="H1431" s="13" t="s">
        <v>714</v>
      </c>
      <c r="I1431" s="13">
        <v>0.33333333333333331</v>
      </c>
      <c r="J1431" s="13">
        <v>0.625</v>
      </c>
    </row>
    <row r="1432" spans="1:10" x14ac:dyDescent="0.25">
      <c r="A1432" s="37">
        <v>100839</v>
      </c>
      <c r="B1432" s="37" t="s">
        <v>3977</v>
      </c>
      <c r="C1432" s="37" t="s">
        <v>1720</v>
      </c>
      <c r="D1432" s="37"/>
      <c r="E1432" s="13">
        <v>1860</v>
      </c>
      <c r="F1432" s="13" t="s">
        <v>291</v>
      </c>
      <c r="G1432" s="13">
        <v>69824140</v>
      </c>
      <c r="H1432" s="13" t="s">
        <v>723</v>
      </c>
      <c r="I1432" s="13">
        <v>0.375</v>
      </c>
      <c r="J1432" s="13">
        <v>0.70833333333333337</v>
      </c>
    </row>
    <row r="1433" spans="1:10" x14ac:dyDescent="0.25">
      <c r="A1433" s="37">
        <v>100860</v>
      </c>
      <c r="B1433" s="37" t="s">
        <v>3978</v>
      </c>
      <c r="C1433" s="37" t="s">
        <v>914</v>
      </c>
      <c r="D1433" s="37"/>
      <c r="E1433" s="13">
        <v>3520</v>
      </c>
      <c r="F1433" s="13" t="s">
        <v>259</v>
      </c>
      <c r="G1433" s="13">
        <v>40605010</v>
      </c>
      <c r="H1433" s="13" t="s">
        <v>714</v>
      </c>
      <c r="I1433" s="13">
        <v>0.33333333333333331</v>
      </c>
      <c r="J1433" s="13">
        <v>0.625</v>
      </c>
    </row>
    <row r="1434" spans="1:10" x14ac:dyDescent="0.25">
      <c r="A1434" s="37">
        <v>100880</v>
      </c>
      <c r="B1434" s="37" t="s">
        <v>3979</v>
      </c>
      <c r="C1434" s="37" t="s">
        <v>3980</v>
      </c>
      <c r="D1434" s="37"/>
      <c r="E1434" s="13">
        <v>1445</v>
      </c>
      <c r="F1434" s="13" t="s">
        <v>226</v>
      </c>
      <c r="G1434" s="13">
        <v>64936006</v>
      </c>
      <c r="H1434" s="13" t="s">
        <v>714</v>
      </c>
      <c r="I1434" s="13">
        <v>0.33333333333333331</v>
      </c>
      <c r="J1434" s="13">
        <v>0.625</v>
      </c>
    </row>
    <row r="1435" spans="1:10" x14ac:dyDescent="0.25">
      <c r="A1435" s="37">
        <v>100892</v>
      </c>
      <c r="B1435" s="37" t="s">
        <v>3981</v>
      </c>
      <c r="C1435" s="37" t="s">
        <v>3982</v>
      </c>
      <c r="D1435" s="37" t="s">
        <v>3983</v>
      </c>
      <c r="E1435" s="13">
        <v>3032</v>
      </c>
      <c r="F1435" s="13" t="s">
        <v>605</v>
      </c>
      <c r="G1435" s="13">
        <v>32262400</v>
      </c>
      <c r="H1435" s="13" t="s">
        <v>723</v>
      </c>
      <c r="I1435" s="13">
        <v>0.375</v>
      </c>
      <c r="J1435" s="13">
        <v>0.70833333333333337</v>
      </c>
    </row>
    <row r="1436" spans="1:10" x14ac:dyDescent="0.25">
      <c r="A1436" s="37">
        <v>100894</v>
      </c>
      <c r="B1436" s="37" t="s">
        <v>3984</v>
      </c>
      <c r="C1436" s="37" t="s">
        <v>3985</v>
      </c>
      <c r="D1436" s="37"/>
      <c r="E1436" s="13">
        <v>2760</v>
      </c>
      <c r="F1436" s="13" t="s">
        <v>3986</v>
      </c>
      <c r="G1436" s="13"/>
      <c r="H1436" s="13" t="s">
        <v>714</v>
      </c>
      <c r="I1436" s="13">
        <v>0.33333333333333331</v>
      </c>
      <c r="J1436" s="13">
        <v>0.625</v>
      </c>
    </row>
    <row r="1437" spans="1:10" x14ac:dyDescent="0.25">
      <c r="A1437" s="37">
        <v>100899</v>
      </c>
      <c r="B1437" s="37" t="s">
        <v>3987</v>
      </c>
      <c r="C1437" s="37" t="s">
        <v>3988</v>
      </c>
      <c r="D1437" s="37" t="s">
        <v>3989</v>
      </c>
      <c r="E1437" s="13">
        <v>2500</v>
      </c>
      <c r="F1437" s="13" t="s">
        <v>220</v>
      </c>
      <c r="G1437" s="13">
        <v>62471888</v>
      </c>
      <c r="H1437" s="13" t="s">
        <v>723</v>
      </c>
      <c r="I1437" s="13">
        <v>0.375</v>
      </c>
      <c r="J1437" s="13">
        <v>0.70833333333333337</v>
      </c>
    </row>
    <row r="1438" spans="1:10" x14ac:dyDescent="0.25">
      <c r="A1438" s="37">
        <v>100900</v>
      </c>
      <c r="B1438" s="37" t="s">
        <v>3990</v>
      </c>
      <c r="C1438" s="37" t="s">
        <v>3991</v>
      </c>
      <c r="D1438" s="37"/>
      <c r="E1438" s="13" t="s">
        <v>1120</v>
      </c>
      <c r="F1438" s="13" t="s">
        <v>43</v>
      </c>
      <c r="G1438" s="13"/>
      <c r="H1438" s="13" t="s">
        <v>714</v>
      </c>
      <c r="I1438" s="13">
        <v>0.33333333333333331</v>
      </c>
      <c r="J1438" s="13">
        <v>0.625</v>
      </c>
    </row>
    <row r="1439" spans="1:10" x14ac:dyDescent="0.25">
      <c r="A1439" s="37">
        <v>100928</v>
      </c>
      <c r="B1439" s="37" t="s">
        <v>469</v>
      </c>
      <c r="C1439" s="37" t="s">
        <v>873</v>
      </c>
      <c r="D1439" s="37"/>
      <c r="E1439" s="13">
        <v>2890</v>
      </c>
      <c r="F1439" s="13" t="s">
        <v>468</v>
      </c>
      <c r="G1439" s="13"/>
      <c r="H1439" s="13" t="s">
        <v>714</v>
      </c>
      <c r="I1439" s="13">
        <v>0.33333333333333331</v>
      </c>
      <c r="J1439" s="13">
        <v>0.625</v>
      </c>
    </row>
    <row r="1440" spans="1:10" x14ac:dyDescent="0.25">
      <c r="A1440" s="37">
        <v>100942</v>
      </c>
      <c r="B1440" s="37" t="s">
        <v>3992</v>
      </c>
      <c r="C1440" s="37" t="s">
        <v>3993</v>
      </c>
      <c r="D1440" s="37" t="s">
        <v>3994</v>
      </c>
      <c r="E1440" s="13">
        <v>180</v>
      </c>
      <c r="F1440" s="13" t="s">
        <v>20</v>
      </c>
      <c r="G1440" s="13"/>
      <c r="H1440" s="13" t="s">
        <v>714</v>
      </c>
      <c r="I1440" s="13">
        <v>0.33333333333333331</v>
      </c>
      <c r="J1440" s="13">
        <v>0.625</v>
      </c>
    </row>
    <row r="1441" spans="1:10" x14ac:dyDescent="0.25">
      <c r="A1441" s="37">
        <v>100947</v>
      </c>
      <c r="B1441" s="37" t="s">
        <v>490</v>
      </c>
      <c r="C1441" s="37" t="s">
        <v>745</v>
      </c>
      <c r="D1441" s="37"/>
      <c r="E1441" s="13">
        <v>958</v>
      </c>
      <c r="F1441" s="13" t="s">
        <v>20</v>
      </c>
      <c r="G1441" s="13">
        <v>21802180</v>
      </c>
      <c r="H1441" s="13" t="s">
        <v>714</v>
      </c>
      <c r="I1441" s="13">
        <v>0.33333333333333331</v>
      </c>
      <c r="J1441" s="13">
        <v>0.625</v>
      </c>
    </row>
    <row r="1442" spans="1:10" x14ac:dyDescent="0.25">
      <c r="A1442" s="37">
        <v>100951</v>
      </c>
      <c r="B1442" s="37" t="s">
        <v>3995</v>
      </c>
      <c r="C1442" s="37" t="s">
        <v>3996</v>
      </c>
      <c r="D1442" s="37" t="s">
        <v>3997</v>
      </c>
      <c r="E1442" s="13" t="s">
        <v>2243</v>
      </c>
      <c r="F1442" s="13" t="s">
        <v>204</v>
      </c>
      <c r="G1442" s="13"/>
      <c r="H1442" s="13" t="s">
        <v>714</v>
      </c>
      <c r="I1442" s="13">
        <v>0.33333333333333331</v>
      </c>
      <c r="J1442" s="13">
        <v>0.625</v>
      </c>
    </row>
    <row r="1443" spans="1:10" x14ac:dyDescent="0.25">
      <c r="A1443" s="37">
        <v>100958</v>
      </c>
      <c r="B1443" s="37" t="s">
        <v>3998</v>
      </c>
      <c r="C1443" s="37" t="s">
        <v>3999</v>
      </c>
      <c r="D1443" s="37"/>
      <c r="E1443" s="13" t="s">
        <v>4000</v>
      </c>
      <c r="F1443" s="13" t="s">
        <v>619</v>
      </c>
      <c r="G1443" s="13"/>
      <c r="H1443" s="13" t="s">
        <v>714</v>
      </c>
      <c r="I1443" s="13">
        <v>0.33333333333333331</v>
      </c>
      <c r="J1443" s="13">
        <v>0.625</v>
      </c>
    </row>
    <row r="1444" spans="1:10" x14ac:dyDescent="0.25">
      <c r="A1444" s="37">
        <v>100963</v>
      </c>
      <c r="B1444" s="37" t="s">
        <v>4001</v>
      </c>
      <c r="C1444" s="37" t="s">
        <v>4002</v>
      </c>
      <c r="D1444" s="37"/>
      <c r="E1444" s="13">
        <v>3420</v>
      </c>
      <c r="F1444" s="13" t="s">
        <v>4003</v>
      </c>
      <c r="G1444" s="13">
        <v>32241060</v>
      </c>
      <c r="H1444" s="13" t="s">
        <v>723</v>
      </c>
      <c r="I1444" s="13">
        <v>0.375</v>
      </c>
      <c r="J1444" s="13">
        <v>0.70833333333333337</v>
      </c>
    </row>
    <row r="1445" spans="1:10" x14ac:dyDescent="0.25">
      <c r="A1445" s="37">
        <v>100971</v>
      </c>
      <c r="B1445" s="37" t="s">
        <v>4004</v>
      </c>
      <c r="C1445" s="37" t="s">
        <v>4005</v>
      </c>
      <c r="D1445" s="37" t="s">
        <v>4006</v>
      </c>
      <c r="E1445" s="13" t="s">
        <v>1100</v>
      </c>
      <c r="F1445" s="13" t="s">
        <v>54</v>
      </c>
      <c r="G1445" s="13"/>
      <c r="H1445" s="13" t="s">
        <v>723</v>
      </c>
      <c r="I1445" s="13">
        <v>0.375</v>
      </c>
      <c r="J1445" s="13">
        <v>0.70833333333333337</v>
      </c>
    </row>
    <row r="1446" spans="1:10" x14ac:dyDescent="0.25">
      <c r="A1446" s="37">
        <v>100973</v>
      </c>
      <c r="B1446" s="37" t="s">
        <v>4007</v>
      </c>
      <c r="C1446" s="37" t="s">
        <v>4008</v>
      </c>
      <c r="D1446" s="37"/>
      <c r="E1446" s="13">
        <v>1580</v>
      </c>
      <c r="F1446" s="13" t="s">
        <v>2353</v>
      </c>
      <c r="G1446" s="13">
        <v>69260175</v>
      </c>
      <c r="H1446" s="13" t="s">
        <v>723</v>
      </c>
      <c r="I1446" s="13">
        <v>0.375</v>
      </c>
      <c r="J1446" s="13">
        <v>0.70833333333333337</v>
      </c>
    </row>
    <row r="1447" spans="1:10" x14ac:dyDescent="0.25">
      <c r="A1447" s="37">
        <v>100985</v>
      </c>
      <c r="B1447" s="37" t="s">
        <v>4009</v>
      </c>
      <c r="C1447" s="37" t="s">
        <v>4010</v>
      </c>
      <c r="D1447" s="37"/>
      <c r="E1447" s="13" t="s">
        <v>1650</v>
      </c>
      <c r="F1447" s="13" t="s">
        <v>299</v>
      </c>
      <c r="G1447" s="13"/>
      <c r="H1447" s="13" t="s">
        <v>714</v>
      </c>
      <c r="I1447" s="13">
        <v>0.33333333333333331</v>
      </c>
      <c r="J1447" s="13">
        <v>0.625</v>
      </c>
    </row>
    <row r="1448" spans="1:10" x14ac:dyDescent="0.25">
      <c r="A1448" s="37">
        <v>100986</v>
      </c>
      <c r="B1448" s="37" t="s">
        <v>4011</v>
      </c>
      <c r="C1448" s="37" t="s">
        <v>4012</v>
      </c>
      <c r="D1448" s="37"/>
      <c r="E1448" s="13" t="s">
        <v>3485</v>
      </c>
      <c r="F1448" s="13" t="s">
        <v>233</v>
      </c>
      <c r="G1448" s="13"/>
      <c r="H1448" s="13" t="s">
        <v>723</v>
      </c>
      <c r="I1448" s="13">
        <v>0.375</v>
      </c>
      <c r="J1448" s="13">
        <v>0.70833333333333337</v>
      </c>
    </row>
    <row r="1449" spans="1:10" x14ac:dyDescent="0.25">
      <c r="A1449" s="37">
        <v>100998</v>
      </c>
      <c r="B1449" s="37" t="s">
        <v>4013</v>
      </c>
      <c r="C1449" s="37" t="s">
        <v>4014</v>
      </c>
      <c r="D1449" s="37" t="s">
        <v>4015</v>
      </c>
      <c r="E1449" s="13" t="s">
        <v>1582</v>
      </c>
      <c r="F1449" s="13" t="s">
        <v>56</v>
      </c>
      <c r="G1449" s="13"/>
      <c r="H1449" s="13" t="s">
        <v>714</v>
      </c>
      <c r="I1449" s="13">
        <v>0.33333333333333331</v>
      </c>
      <c r="J1449" s="13">
        <v>0.625</v>
      </c>
    </row>
    <row r="1450" spans="1:10" x14ac:dyDescent="0.25">
      <c r="A1450" s="37">
        <v>100999</v>
      </c>
      <c r="B1450" s="37" t="s">
        <v>975</v>
      </c>
      <c r="C1450" s="37" t="s">
        <v>976</v>
      </c>
      <c r="D1450" s="37"/>
      <c r="E1450" s="13" t="s">
        <v>977</v>
      </c>
      <c r="F1450" s="13" t="s">
        <v>978</v>
      </c>
      <c r="G1450" s="13"/>
      <c r="H1450" s="13" t="s">
        <v>714</v>
      </c>
      <c r="I1450" s="13">
        <v>0.33333333333333331</v>
      </c>
      <c r="J1450" s="13">
        <v>0.625</v>
      </c>
    </row>
    <row r="1451" spans="1:10" x14ac:dyDescent="0.25">
      <c r="A1451" s="37">
        <v>101000</v>
      </c>
      <c r="B1451" s="37" t="s">
        <v>4016</v>
      </c>
      <c r="C1451" s="37" t="s">
        <v>4017</v>
      </c>
      <c r="D1451" s="37"/>
      <c r="E1451" s="13">
        <v>3726</v>
      </c>
      <c r="F1451" s="13" t="s">
        <v>63</v>
      </c>
      <c r="G1451" s="13"/>
      <c r="H1451" s="13" t="s">
        <v>723</v>
      </c>
      <c r="I1451" s="13">
        <v>0.375</v>
      </c>
      <c r="J1451" s="13">
        <v>0.70833333333333337</v>
      </c>
    </row>
    <row r="1452" spans="1:10" x14ac:dyDescent="0.25">
      <c r="A1452" s="37">
        <v>101026</v>
      </c>
      <c r="B1452" s="37" t="s">
        <v>4018</v>
      </c>
      <c r="C1452" s="37" t="s">
        <v>4019</v>
      </c>
      <c r="D1452" s="37"/>
      <c r="E1452" s="13">
        <v>2821</v>
      </c>
      <c r="F1452" s="13" t="s">
        <v>90</v>
      </c>
      <c r="G1452" s="13">
        <v>61114140</v>
      </c>
      <c r="H1452" s="13" t="s">
        <v>723</v>
      </c>
      <c r="I1452" s="13">
        <v>0.375</v>
      </c>
      <c r="J1452" s="13">
        <v>0.70833333333333337</v>
      </c>
    </row>
    <row r="1453" spans="1:10" x14ac:dyDescent="0.25">
      <c r="A1453" s="37">
        <v>101048</v>
      </c>
      <c r="B1453" s="37" t="s">
        <v>4020</v>
      </c>
      <c r="C1453" s="37" t="s">
        <v>4021</v>
      </c>
      <c r="D1453" s="37" t="s">
        <v>4022</v>
      </c>
      <c r="E1453" s="13">
        <v>187</v>
      </c>
      <c r="F1453" s="13" t="s">
        <v>20</v>
      </c>
      <c r="G1453" s="13">
        <v>22080890</v>
      </c>
      <c r="H1453" s="13" t="s">
        <v>714</v>
      </c>
      <c r="I1453" s="13">
        <v>0.33333333333333331</v>
      </c>
      <c r="J1453" s="13">
        <v>0.625</v>
      </c>
    </row>
    <row r="1454" spans="1:10" x14ac:dyDescent="0.25">
      <c r="A1454" s="37">
        <v>101133</v>
      </c>
      <c r="B1454" s="37" t="s">
        <v>4023</v>
      </c>
      <c r="C1454" s="37" t="s">
        <v>4024</v>
      </c>
      <c r="D1454" s="37"/>
      <c r="E1454" s="13" t="s">
        <v>4025</v>
      </c>
      <c r="F1454" s="13" t="s">
        <v>4026</v>
      </c>
      <c r="G1454" s="13"/>
      <c r="H1454" s="13" t="s">
        <v>714</v>
      </c>
      <c r="I1454" s="13">
        <v>0.33333333333333331</v>
      </c>
      <c r="J1454" s="13">
        <v>0.625</v>
      </c>
    </row>
    <row r="1455" spans="1:10" x14ac:dyDescent="0.25">
      <c r="A1455" s="37">
        <v>101137</v>
      </c>
      <c r="B1455" s="37" t="s">
        <v>4027</v>
      </c>
      <c r="C1455" s="37" t="s">
        <v>4028</v>
      </c>
      <c r="D1455" s="37"/>
      <c r="E1455" s="13" t="s">
        <v>1252</v>
      </c>
      <c r="F1455" s="13" t="s">
        <v>648</v>
      </c>
      <c r="G1455" s="13"/>
      <c r="H1455" s="13" t="s">
        <v>714</v>
      </c>
      <c r="I1455" s="13">
        <v>0.33333333333333331</v>
      </c>
      <c r="J1455" s="13">
        <v>0.625</v>
      </c>
    </row>
    <row r="1456" spans="1:10" x14ac:dyDescent="0.25">
      <c r="A1456" s="37">
        <v>101188</v>
      </c>
      <c r="B1456" s="37" t="s">
        <v>3992</v>
      </c>
      <c r="C1456" s="37" t="s">
        <v>4029</v>
      </c>
      <c r="D1456" s="37" t="s">
        <v>4030</v>
      </c>
      <c r="E1456" s="13">
        <v>4848</v>
      </c>
      <c r="F1456" s="13" t="s">
        <v>210</v>
      </c>
      <c r="G1456" s="13">
        <v>40002298</v>
      </c>
      <c r="H1456" s="13" t="s">
        <v>714</v>
      </c>
      <c r="I1456" s="13">
        <v>0.33333333333333331</v>
      </c>
      <c r="J1456" s="13">
        <v>0.625</v>
      </c>
    </row>
    <row r="1457" spans="1:10" x14ac:dyDescent="0.25">
      <c r="A1457" s="37">
        <v>101190</v>
      </c>
      <c r="B1457" s="37" t="s">
        <v>4031</v>
      </c>
      <c r="C1457" s="37" t="s">
        <v>4032</v>
      </c>
      <c r="D1457" s="37"/>
      <c r="E1457" s="13">
        <v>3616</v>
      </c>
      <c r="F1457" s="13" t="s">
        <v>570</v>
      </c>
      <c r="G1457" s="13">
        <v>32732832</v>
      </c>
      <c r="H1457" s="13" t="s">
        <v>714</v>
      </c>
      <c r="I1457" s="13">
        <v>0.33333333333333331</v>
      </c>
      <c r="J1457" s="13">
        <v>0.625</v>
      </c>
    </row>
    <row r="1458" spans="1:10" x14ac:dyDescent="0.25">
      <c r="A1458" s="37">
        <v>101223</v>
      </c>
      <c r="B1458" s="37" t="s">
        <v>4033</v>
      </c>
      <c r="C1458" s="37" t="s">
        <v>4034</v>
      </c>
      <c r="D1458" s="37"/>
      <c r="E1458" s="13">
        <v>2050</v>
      </c>
      <c r="F1458" s="13" t="s">
        <v>662</v>
      </c>
      <c r="G1458" s="13">
        <v>63979090</v>
      </c>
      <c r="H1458" s="13" t="s">
        <v>714</v>
      </c>
      <c r="I1458" s="13">
        <v>0.33333333333333331</v>
      </c>
      <c r="J1458" s="13">
        <v>0.625</v>
      </c>
    </row>
    <row r="1459" spans="1:10" x14ac:dyDescent="0.25">
      <c r="A1459" s="37">
        <v>101230</v>
      </c>
      <c r="B1459" s="37" t="s">
        <v>4035</v>
      </c>
      <c r="C1459" s="37" t="s">
        <v>4036</v>
      </c>
      <c r="D1459" s="37"/>
      <c r="E1459" s="13">
        <v>3178</v>
      </c>
      <c r="F1459" s="13" t="s">
        <v>4037</v>
      </c>
      <c r="G1459" s="13">
        <v>33061700</v>
      </c>
      <c r="H1459" s="13" t="s">
        <v>714</v>
      </c>
      <c r="I1459" s="13">
        <v>0.33333333333333331</v>
      </c>
      <c r="J1459" s="13">
        <v>0.625</v>
      </c>
    </row>
    <row r="1460" spans="1:10" x14ac:dyDescent="0.25">
      <c r="A1460" s="37">
        <v>101236</v>
      </c>
      <c r="B1460" s="37" t="s">
        <v>4038</v>
      </c>
      <c r="C1460" s="37" t="s">
        <v>4039</v>
      </c>
      <c r="D1460" s="37" t="s">
        <v>4040</v>
      </c>
      <c r="E1460" s="13">
        <v>278</v>
      </c>
      <c r="F1460" s="13" t="s">
        <v>20</v>
      </c>
      <c r="G1460" s="13">
        <v>22129850</v>
      </c>
      <c r="H1460" s="13" t="s">
        <v>723</v>
      </c>
      <c r="I1460" s="13">
        <v>0.375</v>
      </c>
      <c r="J1460" s="13">
        <v>0.70833333333333337</v>
      </c>
    </row>
    <row r="1461" spans="1:10" x14ac:dyDescent="0.25">
      <c r="A1461" s="37">
        <v>101252</v>
      </c>
      <c r="B1461" s="37" t="s">
        <v>4041</v>
      </c>
      <c r="C1461" s="37" t="s">
        <v>4042</v>
      </c>
      <c r="D1461" s="37"/>
      <c r="E1461" s="13">
        <v>3145</v>
      </c>
      <c r="F1461" s="13" t="s">
        <v>3612</v>
      </c>
      <c r="G1461" s="13">
        <v>33303850</v>
      </c>
      <c r="H1461" s="13" t="s">
        <v>714</v>
      </c>
      <c r="I1461" s="13">
        <v>0.33333333333333331</v>
      </c>
      <c r="J1461" s="13">
        <v>0.625</v>
      </c>
    </row>
    <row r="1462" spans="1:10" x14ac:dyDescent="0.25">
      <c r="A1462" s="37">
        <v>101274</v>
      </c>
      <c r="B1462" s="37" t="s">
        <v>4043</v>
      </c>
      <c r="C1462" s="37" t="s">
        <v>4044</v>
      </c>
      <c r="D1462" s="37" t="s">
        <v>4045</v>
      </c>
      <c r="E1462" s="13">
        <v>2408</v>
      </c>
      <c r="F1462" s="13" t="s">
        <v>8</v>
      </c>
      <c r="G1462" s="13"/>
      <c r="H1462" s="13" t="s">
        <v>714</v>
      </c>
      <c r="I1462" s="13">
        <v>0.33333333333333331</v>
      </c>
      <c r="J1462" s="13">
        <v>0.625</v>
      </c>
    </row>
    <row r="1463" spans="1:10" x14ac:dyDescent="0.25">
      <c r="A1463" s="37">
        <v>101282</v>
      </c>
      <c r="B1463" s="37" t="s">
        <v>4046</v>
      </c>
      <c r="C1463" s="37" t="s">
        <v>2581</v>
      </c>
      <c r="D1463" s="37"/>
      <c r="E1463" s="13">
        <v>3855</v>
      </c>
      <c r="F1463" s="13" t="s">
        <v>2582</v>
      </c>
      <c r="G1463" s="13">
        <v>35048428</v>
      </c>
      <c r="H1463" s="13" t="s">
        <v>714</v>
      </c>
      <c r="I1463" s="13">
        <v>0.33333333333333331</v>
      </c>
      <c r="J1463" s="13">
        <v>0.625</v>
      </c>
    </row>
    <row r="1464" spans="1:10" x14ac:dyDescent="0.25">
      <c r="A1464" s="37">
        <v>101293</v>
      </c>
      <c r="B1464" s="37" t="s">
        <v>4047</v>
      </c>
      <c r="C1464" s="37" t="s">
        <v>4048</v>
      </c>
      <c r="D1464" s="37"/>
      <c r="E1464" s="13">
        <v>4623</v>
      </c>
      <c r="F1464" s="13" t="s">
        <v>80</v>
      </c>
      <c r="G1464" s="13">
        <v>38002351</v>
      </c>
      <c r="H1464" s="13" t="s">
        <v>714</v>
      </c>
      <c r="I1464" s="13">
        <v>0.33333333333333331</v>
      </c>
      <c r="J1464" s="13">
        <v>0.625</v>
      </c>
    </row>
    <row r="1465" spans="1:10" x14ac:dyDescent="0.25">
      <c r="A1465" s="37">
        <v>101340</v>
      </c>
      <c r="B1465" s="37" t="s">
        <v>4049</v>
      </c>
      <c r="C1465" s="37" t="s">
        <v>4050</v>
      </c>
      <c r="D1465" s="37"/>
      <c r="E1465" s="13">
        <v>3260</v>
      </c>
      <c r="F1465" s="13" t="s">
        <v>592</v>
      </c>
      <c r="G1465" s="13">
        <v>33139595</v>
      </c>
      <c r="H1465" s="13" t="s">
        <v>714</v>
      </c>
      <c r="I1465" s="13">
        <v>0.33333333333333331</v>
      </c>
      <c r="J1465" s="13">
        <v>0.625</v>
      </c>
    </row>
    <row r="1466" spans="1:10" x14ac:dyDescent="0.25">
      <c r="A1466" s="37">
        <v>101387</v>
      </c>
      <c r="B1466" s="37" t="s">
        <v>4051</v>
      </c>
      <c r="C1466" s="37" t="s">
        <v>4052</v>
      </c>
      <c r="D1466" s="37"/>
      <c r="E1466" s="13">
        <v>190</v>
      </c>
      <c r="F1466" s="13" t="s">
        <v>20</v>
      </c>
      <c r="G1466" s="13">
        <v>23158650</v>
      </c>
      <c r="H1466" s="13" t="s">
        <v>714</v>
      </c>
      <c r="I1466" s="13">
        <v>0.33333333333333331</v>
      </c>
      <c r="J1466" s="13">
        <v>0.625</v>
      </c>
    </row>
    <row r="1467" spans="1:10" x14ac:dyDescent="0.25">
      <c r="A1467" s="37">
        <v>101394</v>
      </c>
      <c r="B1467" s="37" t="s">
        <v>4053</v>
      </c>
      <c r="C1467" s="37" t="s">
        <v>4054</v>
      </c>
      <c r="D1467" s="37"/>
      <c r="E1467" s="13">
        <v>4735</v>
      </c>
      <c r="F1467" s="13" t="s">
        <v>1040</v>
      </c>
      <c r="G1467" s="13">
        <v>37932440</v>
      </c>
      <c r="H1467" s="13" t="s">
        <v>714</v>
      </c>
      <c r="I1467" s="13">
        <v>0.33333333333333331</v>
      </c>
      <c r="J1467" s="13">
        <v>0.625</v>
      </c>
    </row>
    <row r="1468" spans="1:10" x14ac:dyDescent="0.25">
      <c r="A1468" s="37">
        <v>101435</v>
      </c>
      <c r="B1468" s="37" t="s">
        <v>4055</v>
      </c>
      <c r="C1468" s="37" t="s">
        <v>4056</v>
      </c>
      <c r="D1468" s="37"/>
      <c r="E1468" s="13">
        <v>154</v>
      </c>
      <c r="F1468" s="13" t="s">
        <v>20</v>
      </c>
      <c r="G1468" s="13">
        <v>22473010</v>
      </c>
      <c r="H1468" s="13" t="s">
        <v>714</v>
      </c>
      <c r="I1468" s="13">
        <v>0.33333333333333331</v>
      </c>
      <c r="J1468" s="13">
        <v>0.625</v>
      </c>
    </row>
    <row r="1469" spans="1:10" x14ac:dyDescent="0.25">
      <c r="A1469" s="37">
        <v>101436</v>
      </c>
      <c r="B1469" s="37" t="s">
        <v>4057</v>
      </c>
      <c r="C1469" s="37" t="s">
        <v>4058</v>
      </c>
      <c r="D1469" s="37"/>
      <c r="E1469" s="13">
        <v>359</v>
      </c>
      <c r="F1469" s="13" t="s">
        <v>20</v>
      </c>
      <c r="G1469" s="13">
        <v>23199680</v>
      </c>
      <c r="H1469" s="13" t="s">
        <v>714</v>
      </c>
      <c r="I1469" s="13">
        <v>0.33333333333333331</v>
      </c>
      <c r="J1469" s="13">
        <v>0.625</v>
      </c>
    </row>
    <row r="1470" spans="1:10" x14ac:dyDescent="0.25">
      <c r="A1470" s="37">
        <v>101442</v>
      </c>
      <c r="B1470" s="37" t="s">
        <v>4059</v>
      </c>
      <c r="C1470" s="37" t="s">
        <v>4060</v>
      </c>
      <c r="D1470" s="37"/>
      <c r="E1470" s="13" t="s">
        <v>1806</v>
      </c>
      <c r="F1470" s="13" t="s">
        <v>619</v>
      </c>
      <c r="G1470" s="13"/>
      <c r="H1470" s="13" t="s">
        <v>714</v>
      </c>
      <c r="I1470" s="13">
        <v>0.33333333333333331</v>
      </c>
      <c r="J1470" s="13">
        <v>0.625</v>
      </c>
    </row>
    <row r="1471" spans="1:10" x14ac:dyDescent="0.25">
      <c r="A1471" s="37">
        <v>101467</v>
      </c>
      <c r="B1471" s="37" t="s">
        <v>4061</v>
      </c>
      <c r="C1471" s="37" t="s">
        <v>4062</v>
      </c>
      <c r="D1471" s="37"/>
      <c r="E1471" s="13">
        <v>3043</v>
      </c>
      <c r="F1471" s="13" t="s">
        <v>605</v>
      </c>
      <c r="G1471" s="13">
        <v>32045260</v>
      </c>
      <c r="H1471" s="13" t="s">
        <v>714</v>
      </c>
      <c r="I1471" s="13">
        <v>0.33333333333333331</v>
      </c>
      <c r="J1471" s="13">
        <v>0.625</v>
      </c>
    </row>
    <row r="1472" spans="1:10" x14ac:dyDescent="0.25">
      <c r="A1472" s="37">
        <v>101535</v>
      </c>
      <c r="B1472" s="37" t="s">
        <v>374</v>
      </c>
      <c r="C1472" s="37" t="s">
        <v>954</v>
      </c>
      <c r="D1472" s="37" t="s">
        <v>955</v>
      </c>
      <c r="E1472" s="13">
        <v>3970</v>
      </c>
      <c r="F1472" s="13" t="s">
        <v>373</v>
      </c>
      <c r="G1472" s="13"/>
      <c r="H1472" s="13" t="s">
        <v>714</v>
      </c>
      <c r="I1472" s="13">
        <v>0.33333333333333331</v>
      </c>
      <c r="J1472" s="13">
        <v>0.625</v>
      </c>
    </row>
    <row r="1473" spans="1:10" x14ac:dyDescent="0.25">
      <c r="A1473" s="37">
        <v>101552</v>
      </c>
      <c r="B1473" s="37" t="s">
        <v>4063</v>
      </c>
      <c r="C1473" s="37" t="s">
        <v>4064</v>
      </c>
      <c r="D1473" s="37"/>
      <c r="E1473" s="13">
        <v>1395</v>
      </c>
      <c r="F1473" s="13" t="s">
        <v>4065</v>
      </c>
      <c r="G1473" s="13">
        <v>66854929</v>
      </c>
      <c r="H1473" s="13" t="s">
        <v>714</v>
      </c>
      <c r="I1473" s="13">
        <v>0.33333333333333331</v>
      </c>
      <c r="J1473" s="13">
        <v>0.625</v>
      </c>
    </row>
    <row r="1474" spans="1:10" x14ac:dyDescent="0.25">
      <c r="A1474" s="37">
        <v>101558</v>
      </c>
      <c r="B1474" s="37" t="s">
        <v>4066</v>
      </c>
      <c r="C1474" s="37" t="s">
        <v>4067</v>
      </c>
      <c r="D1474" s="37"/>
      <c r="E1474" s="13" t="s">
        <v>1063</v>
      </c>
      <c r="F1474" s="13" t="s">
        <v>228</v>
      </c>
      <c r="G1474" s="13"/>
      <c r="H1474" s="13" t="s">
        <v>714</v>
      </c>
      <c r="I1474" s="13">
        <v>0.33333333333333331</v>
      </c>
      <c r="J1474" s="13">
        <v>0.625</v>
      </c>
    </row>
    <row r="1475" spans="1:10" x14ac:dyDescent="0.25">
      <c r="A1475" s="37">
        <v>101571</v>
      </c>
      <c r="B1475" s="37" t="s">
        <v>4068</v>
      </c>
      <c r="C1475" s="37" t="s">
        <v>3740</v>
      </c>
      <c r="D1475" s="37"/>
      <c r="E1475" s="13" t="s">
        <v>3741</v>
      </c>
      <c r="F1475" s="13" t="s">
        <v>3742</v>
      </c>
      <c r="G1475" s="13"/>
      <c r="H1475" s="13" t="s">
        <v>714</v>
      </c>
      <c r="I1475" s="13">
        <v>0.33333333333333331</v>
      </c>
      <c r="J1475" s="13">
        <v>0.625</v>
      </c>
    </row>
    <row r="1476" spans="1:10" x14ac:dyDescent="0.25">
      <c r="A1476" s="37">
        <v>101624</v>
      </c>
      <c r="B1476" s="37" t="s">
        <v>4069</v>
      </c>
      <c r="C1476" s="37" t="s">
        <v>4070</v>
      </c>
      <c r="D1476" s="37"/>
      <c r="E1476" s="13">
        <v>1405</v>
      </c>
      <c r="F1476" s="13" t="s">
        <v>1743</v>
      </c>
      <c r="G1476" s="13">
        <v>64850300</v>
      </c>
      <c r="H1476" s="13" t="s">
        <v>714</v>
      </c>
      <c r="I1476" s="13">
        <v>0.33333333333333331</v>
      </c>
      <c r="J1476" s="13">
        <v>0.625</v>
      </c>
    </row>
    <row r="1477" spans="1:10" x14ac:dyDescent="0.25">
      <c r="A1477" s="37">
        <v>101630</v>
      </c>
      <c r="B1477" s="37" t="s">
        <v>4071</v>
      </c>
      <c r="C1477" s="37" t="s">
        <v>4072</v>
      </c>
      <c r="D1477" s="37"/>
      <c r="E1477" s="13">
        <v>3511</v>
      </c>
      <c r="F1477" s="13" t="s">
        <v>383</v>
      </c>
      <c r="G1477" s="13">
        <v>32179150</v>
      </c>
      <c r="H1477" s="13" t="s">
        <v>714</v>
      </c>
      <c r="I1477" s="13">
        <v>0.33333333333333331</v>
      </c>
      <c r="J1477" s="13">
        <v>0.625</v>
      </c>
    </row>
    <row r="1478" spans="1:10" x14ac:dyDescent="0.25">
      <c r="A1478" s="37">
        <v>101633</v>
      </c>
      <c r="B1478" s="37" t="s">
        <v>4073</v>
      </c>
      <c r="C1478" s="37" t="s">
        <v>4074</v>
      </c>
      <c r="D1478" s="37"/>
      <c r="E1478" s="13">
        <v>1339</v>
      </c>
      <c r="F1478" s="13" t="s">
        <v>4075</v>
      </c>
      <c r="G1478" s="13">
        <v>67154180</v>
      </c>
      <c r="H1478" s="13" t="s">
        <v>714</v>
      </c>
      <c r="I1478" s="13">
        <v>0.33333333333333331</v>
      </c>
      <c r="J1478" s="13">
        <v>0.625</v>
      </c>
    </row>
    <row r="1479" spans="1:10" x14ac:dyDescent="0.25">
      <c r="A1479" s="37">
        <v>101674</v>
      </c>
      <c r="B1479" s="37" t="s">
        <v>4076</v>
      </c>
      <c r="C1479" s="37" t="s">
        <v>4077</v>
      </c>
      <c r="D1479" s="37" t="s">
        <v>2535</v>
      </c>
      <c r="E1479" s="13" t="s">
        <v>3533</v>
      </c>
      <c r="F1479" s="13" t="s">
        <v>41</v>
      </c>
      <c r="G1479" s="13"/>
      <c r="H1479" s="13" t="s">
        <v>714</v>
      </c>
      <c r="I1479" s="13">
        <v>0.33333333333333331</v>
      </c>
      <c r="J1479" s="13">
        <v>0.625</v>
      </c>
    </row>
    <row r="1480" spans="1:10" x14ac:dyDescent="0.25">
      <c r="A1480" s="37">
        <v>101690</v>
      </c>
      <c r="B1480" s="37" t="s">
        <v>4078</v>
      </c>
      <c r="C1480" s="37" t="s">
        <v>4079</v>
      </c>
      <c r="D1480" s="37"/>
      <c r="E1480" s="13" t="s">
        <v>1450</v>
      </c>
      <c r="F1480" s="13" t="s">
        <v>1451</v>
      </c>
      <c r="G1480" s="13"/>
      <c r="H1480" s="13" t="s">
        <v>714</v>
      </c>
      <c r="I1480" s="13">
        <v>0.33333333333333331</v>
      </c>
      <c r="J1480" s="13">
        <v>0.625</v>
      </c>
    </row>
    <row r="1481" spans="1:10" x14ac:dyDescent="0.25">
      <c r="A1481" s="37">
        <v>101717</v>
      </c>
      <c r="B1481" s="37" t="s">
        <v>4080</v>
      </c>
      <c r="C1481" s="37" t="s">
        <v>4081</v>
      </c>
      <c r="D1481" s="37"/>
      <c r="E1481" s="13">
        <v>274</v>
      </c>
      <c r="F1481" s="13" t="s">
        <v>20</v>
      </c>
      <c r="G1481" s="13">
        <v>23434100</v>
      </c>
      <c r="H1481" s="13" t="s">
        <v>714</v>
      </c>
      <c r="I1481" s="13">
        <v>0.33333333333333331</v>
      </c>
      <c r="J1481" s="13">
        <v>0.625</v>
      </c>
    </row>
    <row r="1482" spans="1:10" x14ac:dyDescent="0.25">
      <c r="A1482" s="37">
        <v>101727</v>
      </c>
      <c r="B1482" s="37" t="s">
        <v>4082</v>
      </c>
      <c r="C1482" s="37" t="s">
        <v>4083</v>
      </c>
      <c r="D1482" s="37"/>
      <c r="E1482" s="13" t="s">
        <v>4084</v>
      </c>
      <c r="F1482" s="13" t="s">
        <v>53</v>
      </c>
      <c r="G1482" s="13"/>
      <c r="H1482" s="13" t="s">
        <v>714</v>
      </c>
      <c r="I1482" s="13">
        <v>0.33333333333333331</v>
      </c>
      <c r="J1482" s="13">
        <v>0.625</v>
      </c>
    </row>
    <row r="1483" spans="1:10" x14ac:dyDescent="0.25">
      <c r="A1483" s="37">
        <v>101733</v>
      </c>
      <c r="B1483" s="37" t="s">
        <v>378</v>
      </c>
      <c r="C1483" s="37" t="s">
        <v>4085</v>
      </c>
      <c r="D1483" s="37"/>
      <c r="E1483" s="13">
        <v>1640</v>
      </c>
      <c r="F1483" s="13" t="s">
        <v>377</v>
      </c>
      <c r="G1483" s="13">
        <v>69295050</v>
      </c>
      <c r="H1483" s="13" t="s">
        <v>714</v>
      </c>
      <c r="I1483" s="13">
        <v>0.33333333333333331</v>
      </c>
      <c r="J1483" s="13">
        <v>0.625</v>
      </c>
    </row>
    <row r="1484" spans="1:10" x14ac:dyDescent="0.25">
      <c r="A1484" s="37">
        <v>101741</v>
      </c>
      <c r="B1484" s="37" t="s">
        <v>4086</v>
      </c>
      <c r="C1484" s="37" t="s">
        <v>4087</v>
      </c>
      <c r="D1484" s="37"/>
      <c r="E1484" s="13">
        <v>1535</v>
      </c>
      <c r="F1484" s="13" t="s">
        <v>128</v>
      </c>
      <c r="G1484" s="13"/>
      <c r="H1484" s="13" t="s">
        <v>714</v>
      </c>
      <c r="I1484" s="13">
        <v>0.33333333333333331</v>
      </c>
      <c r="J1484" s="13">
        <v>0.625</v>
      </c>
    </row>
    <row r="1485" spans="1:10" x14ac:dyDescent="0.25">
      <c r="A1485" s="37">
        <v>101751</v>
      </c>
      <c r="B1485" s="37" t="s">
        <v>4088</v>
      </c>
      <c r="C1485" s="37" t="s">
        <v>4089</v>
      </c>
      <c r="D1485" s="37"/>
      <c r="E1485" s="13" t="s">
        <v>4090</v>
      </c>
      <c r="F1485" s="13" t="s">
        <v>295</v>
      </c>
      <c r="G1485" s="13"/>
      <c r="H1485" s="13" t="s">
        <v>714</v>
      </c>
      <c r="I1485" s="13">
        <v>0.33333333333333331</v>
      </c>
      <c r="J1485" s="13">
        <v>0.625</v>
      </c>
    </row>
    <row r="1486" spans="1:10" x14ac:dyDescent="0.25">
      <c r="A1486" s="37">
        <v>101754</v>
      </c>
      <c r="B1486" s="37" t="s">
        <v>4091</v>
      </c>
      <c r="C1486" s="37" t="s">
        <v>4092</v>
      </c>
      <c r="D1486" s="37" t="s">
        <v>4093</v>
      </c>
      <c r="E1486" s="13">
        <v>1929</v>
      </c>
      <c r="F1486" s="13" t="s">
        <v>4094</v>
      </c>
      <c r="G1486" s="13">
        <v>63912700</v>
      </c>
      <c r="H1486" s="13" t="s">
        <v>714</v>
      </c>
      <c r="I1486" s="13">
        <v>0.33333333333333331</v>
      </c>
      <c r="J1486" s="13">
        <v>0.625</v>
      </c>
    </row>
    <row r="1487" spans="1:10" x14ac:dyDescent="0.25">
      <c r="A1487" s="37">
        <v>101762</v>
      </c>
      <c r="B1487" s="37" t="s">
        <v>4095</v>
      </c>
      <c r="C1487" s="37" t="s">
        <v>4096</v>
      </c>
      <c r="D1487" s="37"/>
      <c r="E1487" s="13" t="s">
        <v>1089</v>
      </c>
      <c r="F1487" s="13" t="s">
        <v>442</v>
      </c>
      <c r="G1487" s="13"/>
      <c r="H1487" s="13" t="s">
        <v>723</v>
      </c>
      <c r="I1487" s="13">
        <v>0.375</v>
      </c>
      <c r="J1487" s="13">
        <v>0.70833333333333337</v>
      </c>
    </row>
    <row r="1488" spans="1:10" x14ac:dyDescent="0.25">
      <c r="A1488" s="37">
        <v>101767</v>
      </c>
      <c r="B1488" s="37" t="s">
        <v>4097</v>
      </c>
      <c r="C1488" s="37" t="s">
        <v>4098</v>
      </c>
      <c r="D1488" s="37" t="s">
        <v>4099</v>
      </c>
      <c r="E1488" s="13" t="s">
        <v>984</v>
      </c>
      <c r="F1488" s="13" t="s">
        <v>556</v>
      </c>
      <c r="G1488" s="13"/>
      <c r="H1488" s="13" t="s">
        <v>714</v>
      </c>
      <c r="I1488" s="13">
        <v>0.33333333333333331</v>
      </c>
      <c r="J1488" s="13">
        <v>0.625</v>
      </c>
    </row>
    <row r="1489" spans="1:10" x14ac:dyDescent="0.25">
      <c r="A1489" s="37">
        <v>101779</v>
      </c>
      <c r="B1489" s="37" t="s">
        <v>4100</v>
      </c>
      <c r="C1489" s="37" t="s">
        <v>4101</v>
      </c>
      <c r="D1489" s="37"/>
      <c r="E1489" s="13" t="s">
        <v>4102</v>
      </c>
      <c r="F1489" s="13" t="s">
        <v>228</v>
      </c>
      <c r="G1489" s="13"/>
      <c r="H1489" s="13" t="s">
        <v>723</v>
      </c>
      <c r="I1489" s="13">
        <v>0.375</v>
      </c>
      <c r="J1489" s="13">
        <v>0.70833333333333337</v>
      </c>
    </row>
    <row r="1490" spans="1:10" x14ac:dyDescent="0.25">
      <c r="A1490" s="37">
        <v>101782</v>
      </c>
      <c r="B1490" s="37" t="s">
        <v>4103</v>
      </c>
      <c r="C1490" s="37" t="s">
        <v>4104</v>
      </c>
      <c r="D1490" s="37"/>
      <c r="E1490" s="13">
        <v>155</v>
      </c>
      <c r="F1490" s="13" t="s">
        <v>20</v>
      </c>
      <c r="G1490" s="13">
        <v>23100200</v>
      </c>
      <c r="H1490" s="13" t="s">
        <v>714</v>
      </c>
      <c r="I1490" s="13">
        <v>0.33333333333333331</v>
      </c>
      <c r="J1490" s="13">
        <v>0.625</v>
      </c>
    </row>
    <row r="1491" spans="1:10" x14ac:dyDescent="0.25">
      <c r="A1491" s="37">
        <v>101796</v>
      </c>
      <c r="B1491" s="37" t="s">
        <v>4105</v>
      </c>
      <c r="C1491" s="37" t="s">
        <v>4106</v>
      </c>
      <c r="D1491" s="37" t="s">
        <v>4107</v>
      </c>
      <c r="E1491" s="13">
        <v>3936</v>
      </c>
      <c r="F1491" s="13" t="s">
        <v>155</v>
      </c>
      <c r="G1491" s="13"/>
      <c r="H1491" s="13" t="s">
        <v>714</v>
      </c>
      <c r="I1491" s="13">
        <v>0.33333333333333331</v>
      </c>
      <c r="J1491" s="13">
        <v>0.625</v>
      </c>
    </row>
    <row r="1492" spans="1:10" x14ac:dyDescent="0.25">
      <c r="A1492" s="37">
        <v>101803</v>
      </c>
      <c r="B1492" s="37" t="s">
        <v>4108</v>
      </c>
      <c r="C1492" s="37" t="s">
        <v>1076</v>
      </c>
      <c r="D1492" s="37" t="s">
        <v>4109</v>
      </c>
      <c r="E1492" s="13" t="s">
        <v>1077</v>
      </c>
      <c r="F1492" s="13" t="s">
        <v>204</v>
      </c>
      <c r="G1492" s="13"/>
      <c r="H1492" s="13" t="s">
        <v>714</v>
      </c>
      <c r="I1492" s="13">
        <v>0.33333333333333331</v>
      </c>
      <c r="J1492" s="13">
        <v>0.625</v>
      </c>
    </row>
    <row r="1493" spans="1:10" x14ac:dyDescent="0.25">
      <c r="A1493" s="37">
        <v>101806</v>
      </c>
      <c r="B1493" s="37" t="s">
        <v>4110</v>
      </c>
      <c r="C1493" s="37" t="s">
        <v>4111</v>
      </c>
      <c r="D1493" s="37"/>
      <c r="E1493" s="13" t="s">
        <v>1015</v>
      </c>
      <c r="F1493" s="13" t="s">
        <v>617</v>
      </c>
      <c r="G1493" s="13"/>
      <c r="H1493" s="13" t="s">
        <v>723</v>
      </c>
      <c r="I1493" s="13">
        <v>0.375</v>
      </c>
      <c r="J1493" s="13">
        <v>0.70833333333333337</v>
      </c>
    </row>
    <row r="1494" spans="1:10" x14ac:dyDescent="0.25">
      <c r="A1494" s="37">
        <v>101826</v>
      </c>
      <c r="B1494" s="37" t="s">
        <v>997</v>
      </c>
      <c r="C1494" s="37" t="s">
        <v>998</v>
      </c>
      <c r="D1494" s="37"/>
      <c r="E1494" s="13" t="s">
        <v>999</v>
      </c>
      <c r="F1494" s="13" t="s">
        <v>1000</v>
      </c>
      <c r="G1494" s="13"/>
      <c r="H1494" s="13" t="s">
        <v>714</v>
      </c>
      <c r="I1494" s="13">
        <v>0.33333333333333331</v>
      </c>
      <c r="J1494" s="13">
        <v>0.625</v>
      </c>
    </row>
    <row r="1495" spans="1:10" x14ac:dyDescent="0.25">
      <c r="A1495" s="37">
        <v>101849</v>
      </c>
      <c r="B1495" s="37" t="s">
        <v>4112</v>
      </c>
      <c r="C1495" s="37" t="s">
        <v>4113</v>
      </c>
      <c r="D1495" s="37"/>
      <c r="E1495" s="13">
        <v>165</v>
      </c>
      <c r="F1495" s="13" t="s">
        <v>20</v>
      </c>
      <c r="G1495" s="13">
        <v>22991580</v>
      </c>
      <c r="H1495" s="13" t="s">
        <v>714</v>
      </c>
      <c r="I1495" s="13">
        <v>0.33333333333333331</v>
      </c>
      <c r="J1495" s="13">
        <v>0.625</v>
      </c>
    </row>
    <row r="1496" spans="1:10" x14ac:dyDescent="0.25">
      <c r="A1496" s="37">
        <v>101855</v>
      </c>
      <c r="B1496" s="37" t="s">
        <v>4114</v>
      </c>
      <c r="C1496" s="37" t="s">
        <v>4115</v>
      </c>
      <c r="D1496" s="37"/>
      <c r="E1496" s="13">
        <v>1383</v>
      </c>
      <c r="F1496" s="13" t="s">
        <v>141</v>
      </c>
      <c r="G1496" s="13">
        <v>66799080</v>
      </c>
      <c r="H1496" s="13" t="s">
        <v>714</v>
      </c>
      <c r="I1496" s="13">
        <v>0.33333333333333331</v>
      </c>
      <c r="J1496" s="13">
        <v>0.625</v>
      </c>
    </row>
    <row r="1497" spans="1:10" x14ac:dyDescent="0.25">
      <c r="A1497" s="37">
        <v>101865</v>
      </c>
      <c r="B1497" s="37" t="s">
        <v>4116</v>
      </c>
      <c r="C1497" s="37" t="s">
        <v>4117</v>
      </c>
      <c r="D1497" s="37"/>
      <c r="E1497" s="13" t="s">
        <v>1323</v>
      </c>
      <c r="F1497" s="13" t="s">
        <v>198</v>
      </c>
      <c r="G1497" s="13"/>
      <c r="H1497" s="13" t="s">
        <v>714</v>
      </c>
      <c r="I1497" s="13">
        <v>0.33333333333333331</v>
      </c>
      <c r="J1497" s="13">
        <v>0.625</v>
      </c>
    </row>
    <row r="1498" spans="1:10" x14ac:dyDescent="0.25">
      <c r="A1498" s="37">
        <v>101903</v>
      </c>
      <c r="B1498" s="37" t="s">
        <v>4118</v>
      </c>
      <c r="C1498" s="37" t="s">
        <v>4119</v>
      </c>
      <c r="D1498" s="37"/>
      <c r="E1498" s="13" t="s">
        <v>1296</v>
      </c>
      <c r="F1498" s="13" t="s">
        <v>233</v>
      </c>
      <c r="G1498" s="13"/>
      <c r="H1498" s="13" t="s">
        <v>714</v>
      </c>
      <c r="I1498" s="13">
        <v>0.33333333333333331</v>
      </c>
      <c r="J1498" s="13">
        <v>0.625</v>
      </c>
    </row>
    <row r="1499" spans="1:10" x14ac:dyDescent="0.25">
      <c r="A1499" s="37">
        <v>101928</v>
      </c>
      <c r="B1499" s="37" t="s">
        <v>4120</v>
      </c>
      <c r="C1499" s="37" t="s">
        <v>4121</v>
      </c>
      <c r="D1499" s="37"/>
      <c r="E1499" s="13" t="s">
        <v>988</v>
      </c>
      <c r="F1499" s="13" t="s">
        <v>621</v>
      </c>
      <c r="G1499" s="13"/>
      <c r="H1499" s="13" t="s">
        <v>714</v>
      </c>
      <c r="I1499" s="13">
        <v>0.33333333333333331</v>
      </c>
      <c r="J1499" s="13">
        <v>0.625</v>
      </c>
    </row>
    <row r="1500" spans="1:10" x14ac:dyDescent="0.25">
      <c r="A1500" s="37">
        <v>101938</v>
      </c>
      <c r="B1500" s="37" t="s">
        <v>4122</v>
      </c>
      <c r="C1500" s="37" t="s">
        <v>4123</v>
      </c>
      <c r="D1500" s="37" t="s">
        <v>4124</v>
      </c>
      <c r="E1500" s="13">
        <v>3530</v>
      </c>
      <c r="F1500" s="13" t="s">
        <v>3716</v>
      </c>
      <c r="G1500" s="13">
        <v>32162010</v>
      </c>
      <c r="H1500" s="13" t="s">
        <v>723</v>
      </c>
      <c r="I1500" s="13">
        <v>0.375</v>
      </c>
      <c r="J1500" s="13">
        <v>0.70833333333333337</v>
      </c>
    </row>
    <row r="1501" spans="1:10" x14ac:dyDescent="0.25">
      <c r="A1501" s="37">
        <v>101941</v>
      </c>
      <c r="B1501" s="37" t="s">
        <v>4125</v>
      </c>
      <c r="C1501" s="37" t="s">
        <v>850</v>
      </c>
      <c r="D1501" s="37"/>
      <c r="E1501" s="13">
        <v>2634</v>
      </c>
      <c r="F1501" s="13" t="s">
        <v>420</v>
      </c>
      <c r="G1501" s="13">
        <v>61283910</v>
      </c>
      <c r="H1501" s="13" t="s">
        <v>714</v>
      </c>
      <c r="I1501" s="13">
        <v>0.33333333333333331</v>
      </c>
      <c r="J1501" s="13">
        <v>0.625</v>
      </c>
    </row>
    <row r="1502" spans="1:10" x14ac:dyDescent="0.25">
      <c r="A1502" s="37">
        <v>101943</v>
      </c>
      <c r="B1502" s="37" t="s">
        <v>4126</v>
      </c>
      <c r="C1502" s="37" t="s">
        <v>4127</v>
      </c>
      <c r="D1502" s="37"/>
      <c r="E1502" s="13">
        <v>877</v>
      </c>
      <c r="F1502" s="13" t="s">
        <v>20</v>
      </c>
      <c r="G1502" s="13">
        <v>22581985</v>
      </c>
      <c r="H1502" s="13" t="s">
        <v>714</v>
      </c>
      <c r="I1502" s="13">
        <v>0.33333333333333331</v>
      </c>
      <c r="J1502" s="13">
        <v>0.625</v>
      </c>
    </row>
    <row r="1503" spans="1:10" x14ac:dyDescent="0.25">
      <c r="A1503" s="37">
        <v>101956</v>
      </c>
      <c r="B1503" s="37" t="s">
        <v>4128</v>
      </c>
      <c r="C1503" s="37" t="s">
        <v>4129</v>
      </c>
      <c r="D1503" s="37"/>
      <c r="E1503" s="13">
        <v>457</v>
      </c>
      <c r="F1503" s="13" t="s">
        <v>20</v>
      </c>
      <c r="G1503" s="13">
        <v>23121900</v>
      </c>
      <c r="H1503" s="13" t="s">
        <v>714</v>
      </c>
      <c r="I1503" s="13">
        <v>0.33333333333333331</v>
      </c>
      <c r="J1503" s="13">
        <v>0.625</v>
      </c>
    </row>
    <row r="1504" spans="1:10" x14ac:dyDescent="0.25">
      <c r="A1504" s="37">
        <v>101972</v>
      </c>
      <c r="B1504" s="37" t="s">
        <v>4130</v>
      </c>
      <c r="C1504" s="37" t="s">
        <v>4131</v>
      </c>
      <c r="D1504" s="37"/>
      <c r="E1504" s="13">
        <v>461</v>
      </c>
      <c r="F1504" s="13" t="s">
        <v>20</v>
      </c>
      <c r="G1504" s="13">
        <v>23233680</v>
      </c>
      <c r="H1504" s="13" t="s">
        <v>714</v>
      </c>
      <c r="I1504" s="13">
        <v>0.33333333333333331</v>
      </c>
      <c r="J1504" s="13">
        <v>0.625</v>
      </c>
    </row>
    <row r="1505" spans="1:10" x14ac:dyDescent="0.25">
      <c r="A1505" s="37">
        <v>101975</v>
      </c>
      <c r="B1505" s="37" t="s">
        <v>4132</v>
      </c>
      <c r="C1505" s="37" t="s">
        <v>4133</v>
      </c>
      <c r="D1505" s="37"/>
      <c r="E1505" s="13" t="s">
        <v>4134</v>
      </c>
      <c r="F1505" s="13" t="s">
        <v>4135</v>
      </c>
      <c r="G1505" s="13"/>
      <c r="H1505" s="13" t="s">
        <v>714</v>
      </c>
      <c r="I1505" s="13">
        <v>0.33333333333333331</v>
      </c>
      <c r="J1505" s="13">
        <v>0.625</v>
      </c>
    </row>
    <row r="1506" spans="1:10" x14ac:dyDescent="0.25">
      <c r="A1506" s="37">
        <v>101977</v>
      </c>
      <c r="B1506" s="37" t="s">
        <v>4136</v>
      </c>
      <c r="C1506" s="37" t="s">
        <v>4137</v>
      </c>
      <c r="D1506" s="37"/>
      <c r="E1506" s="13" t="s">
        <v>4138</v>
      </c>
      <c r="F1506" s="13" t="s">
        <v>1982</v>
      </c>
      <c r="G1506" s="13"/>
      <c r="H1506" s="13" t="s">
        <v>714</v>
      </c>
      <c r="I1506" s="13">
        <v>0.33333333333333331</v>
      </c>
      <c r="J1506" s="13">
        <v>0.625</v>
      </c>
    </row>
    <row r="1507" spans="1:10" x14ac:dyDescent="0.25">
      <c r="A1507" s="37">
        <v>102001</v>
      </c>
      <c r="B1507" s="37" t="s">
        <v>4139</v>
      </c>
      <c r="C1507" s="37" t="s">
        <v>4140</v>
      </c>
      <c r="D1507" s="37"/>
      <c r="E1507" s="13">
        <v>4029</v>
      </c>
      <c r="F1507" s="13" t="s">
        <v>619</v>
      </c>
      <c r="G1507" s="13"/>
      <c r="H1507" s="13" t="s">
        <v>714</v>
      </c>
      <c r="I1507" s="13">
        <v>0.33333333333333331</v>
      </c>
      <c r="J1507" s="13">
        <v>0.625</v>
      </c>
    </row>
    <row r="1508" spans="1:10" x14ac:dyDescent="0.25">
      <c r="A1508" s="37">
        <v>102021</v>
      </c>
      <c r="B1508" s="37" t="s">
        <v>4141</v>
      </c>
      <c r="C1508" s="37" t="s">
        <v>4142</v>
      </c>
      <c r="D1508" s="37"/>
      <c r="E1508" s="13" t="s">
        <v>1145</v>
      </c>
      <c r="F1508" s="13" t="s">
        <v>529</v>
      </c>
      <c r="G1508" s="13"/>
      <c r="H1508" s="13" t="s">
        <v>723</v>
      </c>
      <c r="I1508" s="13">
        <v>0.375</v>
      </c>
      <c r="J1508" s="13">
        <v>0.70833333333333337</v>
      </c>
    </row>
    <row r="1509" spans="1:10" x14ac:dyDescent="0.25">
      <c r="A1509" s="37">
        <v>102043</v>
      </c>
      <c r="B1509" s="37" t="s">
        <v>4143</v>
      </c>
      <c r="C1509" s="37" t="s">
        <v>903</v>
      </c>
      <c r="D1509" s="37"/>
      <c r="E1509" s="13">
        <v>3340</v>
      </c>
      <c r="F1509" s="13" t="s">
        <v>553</v>
      </c>
      <c r="G1509" s="13">
        <v>32778900</v>
      </c>
      <c r="H1509" s="13" t="s">
        <v>714</v>
      </c>
      <c r="I1509" s="13">
        <v>0.33333333333333331</v>
      </c>
      <c r="J1509" s="13">
        <v>0.625</v>
      </c>
    </row>
    <row r="1510" spans="1:10" x14ac:dyDescent="0.25">
      <c r="A1510" s="37">
        <v>102053</v>
      </c>
      <c r="B1510" s="37" t="s">
        <v>4144</v>
      </c>
      <c r="C1510" s="37" t="s">
        <v>3999</v>
      </c>
      <c r="D1510" s="37"/>
      <c r="E1510" s="13" t="s">
        <v>4000</v>
      </c>
      <c r="F1510" s="13" t="s">
        <v>619</v>
      </c>
      <c r="G1510" s="13"/>
      <c r="H1510" s="13" t="s">
        <v>714</v>
      </c>
      <c r="I1510" s="13">
        <v>0.33333333333333331</v>
      </c>
      <c r="J1510" s="13">
        <v>0.625</v>
      </c>
    </row>
    <row r="1511" spans="1:10" x14ac:dyDescent="0.25">
      <c r="A1511" s="37">
        <v>102091</v>
      </c>
      <c r="B1511" s="37" t="s">
        <v>4145</v>
      </c>
      <c r="C1511" s="37" t="s">
        <v>4146</v>
      </c>
      <c r="D1511" s="37" t="s">
        <v>4147</v>
      </c>
      <c r="E1511" s="13">
        <v>1484</v>
      </c>
      <c r="F1511" s="13" t="s">
        <v>4148</v>
      </c>
      <c r="G1511" s="13"/>
      <c r="H1511" s="13" t="s">
        <v>714</v>
      </c>
      <c r="I1511" s="13">
        <v>0.33333333333333331</v>
      </c>
      <c r="J1511" s="13">
        <v>0.625</v>
      </c>
    </row>
    <row r="1512" spans="1:10" x14ac:dyDescent="0.25">
      <c r="A1512" s="37">
        <v>102117</v>
      </c>
      <c r="B1512" s="37" t="s">
        <v>382</v>
      </c>
      <c r="C1512" s="37" t="s">
        <v>732</v>
      </c>
      <c r="D1512" s="37" t="s">
        <v>733</v>
      </c>
      <c r="E1512" s="13">
        <v>569</v>
      </c>
      <c r="F1512" s="13" t="s">
        <v>20</v>
      </c>
      <c r="G1512" s="13">
        <v>23423580</v>
      </c>
      <c r="H1512" s="13" t="s">
        <v>714</v>
      </c>
      <c r="I1512" s="13">
        <v>0.33333333333333331</v>
      </c>
      <c r="J1512" s="13">
        <v>0.625</v>
      </c>
    </row>
    <row r="1513" spans="1:10" x14ac:dyDescent="0.25">
      <c r="A1513" s="37">
        <v>102130</v>
      </c>
      <c r="B1513" s="37" t="s">
        <v>4149</v>
      </c>
      <c r="C1513" s="37" t="s">
        <v>4150</v>
      </c>
      <c r="D1513" s="37"/>
      <c r="E1513" s="13" t="s">
        <v>3674</v>
      </c>
      <c r="F1513" s="13" t="s">
        <v>41</v>
      </c>
      <c r="G1513" s="13"/>
      <c r="H1513" s="13" t="s">
        <v>714</v>
      </c>
      <c r="I1513" s="13">
        <v>0.33333333333333331</v>
      </c>
      <c r="J1513" s="13">
        <v>0.625</v>
      </c>
    </row>
    <row r="1514" spans="1:10" x14ac:dyDescent="0.25">
      <c r="A1514" s="37">
        <v>102132</v>
      </c>
      <c r="B1514" s="37" t="s">
        <v>3992</v>
      </c>
      <c r="C1514" s="37" t="s">
        <v>4151</v>
      </c>
      <c r="D1514" s="37" t="s">
        <v>4152</v>
      </c>
      <c r="E1514" s="13">
        <v>1605</v>
      </c>
      <c r="F1514" s="13" t="s">
        <v>2383</v>
      </c>
      <c r="G1514" s="13">
        <v>40001720</v>
      </c>
      <c r="H1514" s="13" t="s">
        <v>714</v>
      </c>
      <c r="I1514" s="13">
        <v>0.33333333333333331</v>
      </c>
      <c r="J1514" s="13">
        <v>0.625</v>
      </c>
    </row>
    <row r="1515" spans="1:10" x14ac:dyDescent="0.25">
      <c r="A1515" s="37">
        <v>102166</v>
      </c>
      <c r="B1515" s="37" t="s">
        <v>4153</v>
      </c>
      <c r="C1515" s="37" t="s">
        <v>4154</v>
      </c>
      <c r="D1515" s="37"/>
      <c r="E1515" s="13" t="s">
        <v>1310</v>
      </c>
      <c r="F1515" s="13" t="s">
        <v>367</v>
      </c>
      <c r="G1515" s="13"/>
      <c r="H1515" s="13" t="s">
        <v>723</v>
      </c>
      <c r="I1515" s="13">
        <v>0.375</v>
      </c>
      <c r="J1515" s="13">
        <v>0.70833333333333337</v>
      </c>
    </row>
    <row r="1516" spans="1:10" x14ac:dyDescent="0.25">
      <c r="A1516" s="37">
        <v>102191</v>
      </c>
      <c r="B1516" s="37" t="s">
        <v>641</v>
      </c>
      <c r="C1516" s="37" t="s">
        <v>807</v>
      </c>
      <c r="D1516" s="37"/>
      <c r="E1516" s="13">
        <v>1950</v>
      </c>
      <c r="F1516" s="13" t="s">
        <v>640</v>
      </c>
      <c r="G1516" s="13">
        <v>69859085</v>
      </c>
      <c r="H1516" s="13" t="s">
        <v>714</v>
      </c>
      <c r="I1516" s="13">
        <v>0.33333333333333331</v>
      </c>
      <c r="J1516" s="13">
        <v>0.625</v>
      </c>
    </row>
    <row r="1517" spans="1:10" x14ac:dyDescent="0.25">
      <c r="A1517" s="37">
        <v>102239</v>
      </c>
      <c r="B1517" s="37" t="s">
        <v>4155</v>
      </c>
      <c r="C1517" s="37" t="s">
        <v>4156</v>
      </c>
      <c r="D1517" s="37"/>
      <c r="E1517" s="13">
        <v>1640</v>
      </c>
      <c r="F1517" s="13" t="s">
        <v>377</v>
      </c>
      <c r="G1517" s="13">
        <v>69283150</v>
      </c>
      <c r="H1517" s="13" t="s">
        <v>714</v>
      </c>
      <c r="I1517" s="13">
        <v>0.33333333333333331</v>
      </c>
      <c r="J1517" s="13">
        <v>0.625</v>
      </c>
    </row>
    <row r="1518" spans="1:10" x14ac:dyDescent="0.25">
      <c r="A1518" s="37">
        <v>102264</v>
      </c>
      <c r="B1518" s="37" t="s">
        <v>4157</v>
      </c>
      <c r="C1518" s="37" t="s">
        <v>4158</v>
      </c>
      <c r="D1518" s="37"/>
      <c r="E1518" s="13">
        <v>3154</v>
      </c>
      <c r="F1518" s="13" t="s">
        <v>3692</v>
      </c>
      <c r="G1518" s="13">
        <v>33301900</v>
      </c>
      <c r="H1518" s="13" t="s">
        <v>714</v>
      </c>
      <c r="I1518" s="13">
        <v>0.33333333333333331</v>
      </c>
      <c r="J1518" s="13">
        <v>0.625</v>
      </c>
    </row>
    <row r="1519" spans="1:10" x14ac:dyDescent="0.25">
      <c r="A1519" s="37">
        <v>102265</v>
      </c>
      <c r="B1519" s="37" t="s">
        <v>4159</v>
      </c>
      <c r="C1519" s="37" t="s">
        <v>4160</v>
      </c>
      <c r="D1519" s="37"/>
      <c r="E1519" s="13" t="s">
        <v>2803</v>
      </c>
      <c r="F1519" s="13" t="s">
        <v>619</v>
      </c>
      <c r="G1519" s="13"/>
      <c r="H1519" s="13" t="s">
        <v>714</v>
      </c>
      <c r="I1519" s="13">
        <v>0.33333333333333331</v>
      </c>
      <c r="J1519" s="13">
        <v>0.625</v>
      </c>
    </row>
    <row r="1520" spans="1:10" x14ac:dyDescent="0.25">
      <c r="A1520" s="37">
        <v>102271</v>
      </c>
      <c r="B1520" s="37" t="s">
        <v>4161</v>
      </c>
      <c r="C1520" s="37" t="s">
        <v>4162</v>
      </c>
      <c r="D1520" s="37"/>
      <c r="E1520" s="13" t="s">
        <v>2467</v>
      </c>
      <c r="F1520" s="13" t="s">
        <v>95</v>
      </c>
      <c r="G1520" s="13"/>
      <c r="H1520" s="13" t="s">
        <v>714</v>
      </c>
      <c r="I1520" s="13">
        <v>0.33333333333333331</v>
      </c>
      <c r="J1520" s="13">
        <v>0.625</v>
      </c>
    </row>
    <row r="1521" spans="1:10" x14ac:dyDescent="0.25">
      <c r="A1521" s="37">
        <v>102273</v>
      </c>
      <c r="B1521" s="37" t="s">
        <v>649</v>
      </c>
      <c r="C1521" s="37" t="s">
        <v>1251</v>
      </c>
      <c r="D1521" s="37"/>
      <c r="E1521" s="13" t="s">
        <v>1252</v>
      </c>
      <c r="F1521" s="13" t="s">
        <v>648</v>
      </c>
      <c r="G1521" s="13"/>
      <c r="H1521" s="13" t="s">
        <v>714</v>
      </c>
      <c r="I1521" s="13">
        <v>0.33333333333333331</v>
      </c>
      <c r="J1521" s="13">
        <v>0.625</v>
      </c>
    </row>
    <row r="1522" spans="1:10" x14ac:dyDescent="0.25">
      <c r="A1522" s="37">
        <v>102282</v>
      </c>
      <c r="B1522" s="37" t="s">
        <v>4163</v>
      </c>
      <c r="C1522" s="37" t="s">
        <v>4164</v>
      </c>
      <c r="D1522" s="37"/>
      <c r="E1522" s="13">
        <v>485</v>
      </c>
      <c r="F1522" s="13" t="s">
        <v>20</v>
      </c>
      <c r="G1522" s="13">
        <v>22098888</v>
      </c>
      <c r="H1522" s="13" t="s">
        <v>714</v>
      </c>
      <c r="I1522" s="13">
        <v>0.33333333333333331</v>
      </c>
      <c r="J1522" s="13">
        <v>0.625</v>
      </c>
    </row>
    <row r="1523" spans="1:10" x14ac:dyDescent="0.25">
      <c r="A1523" s="37">
        <v>102283</v>
      </c>
      <c r="B1523" s="37" t="s">
        <v>4165</v>
      </c>
      <c r="C1523" s="37" t="s">
        <v>4166</v>
      </c>
      <c r="D1523" s="37"/>
      <c r="E1523" s="13">
        <v>1283</v>
      </c>
      <c r="F1523" s="13" t="s">
        <v>20</v>
      </c>
      <c r="G1523" s="13">
        <v>22763360</v>
      </c>
      <c r="H1523" s="13" t="s">
        <v>714</v>
      </c>
      <c r="I1523" s="13">
        <v>0.33333333333333331</v>
      </c>
      <c r="J1523" s="13">
        <v>0.625</v>
      </c>
    </row>
    <row r="1524" spans="1:10" x14ac:dyDescent="0.25">
      <c r="A1524" s="37">
        <v>102285</v>
      </c>
      <c r="B1524" s="37" t="s">
        <v>4167</v>
      </c>
      <c r="C1524" s="37" t="s">
        <v>4123</v>
      </c>
      <c r="D1524" s="37" t="s">
        <v>4168</v>
      </c>
      <c r="E1524" s="13">
        <v>3530</v>
      </c>
      <c r="F1524" s="13" t="s">
        <v>3716</v>
      </c>
      <c r="G1524" s="13">
        <v>32161600</v>
      </c>
      <c r="H1524" s="13" t="s">
        <v>714</v>
      </c>
      <c r="I1524" s="13">
        <v>0.33333333333333331</v>
      </c>
      <c r="J1524" s="13">
        <v>0.625</v>
      </c>
    </row>
    <row r="1525" spans="1:10" x14ac:dyDescent="0.25">
      <c r="A1525" s="37">
        <v>102292</v>
      </c>
      <c r="B1525" s="37" t="s">
        <v>4169</v>
      </c>
      <c r="C1525" s="37" t="s">
        <v>4170</v>
      </c>
      <c r="D1525" s="37"/>
      <c r="E1525" s="13">
        <v>4612</v>
      </c>
      <c r="F1525" s="13" t="s">
        <v>80</v>
      </c>
      <c r="G1525" s="13">
        <v>38043135</v>
      </c>
      <c r="H1525" s="13" t="s">
        <v>714</v>
      </c>
      <c r="I1525" s="13">
        <v>0.33333333333333331</v>
      </c>
      <c r="J1525" s="13">
        <v>0.625</v>
      </c>
    </row>
    <row r="1526" spans="1:10" x14ac:dyDescent="0.25">
      <c r="A1526" s="37">
        <v>102293</v>
      </c>
      <c r="B1526" s="37" t="s">
        <v>4171</v>
      </c>
      <c r="C1526" s="37" t="s">
        <v>4172</v>
      </c>
      <c r="D1526" s="37"/>
      <c r="E1526" s="13">
        <v>3264</v>
      </c>
      <c r="F1526" s="13" t="s">
        <v>592</v>
      </c>
      <c r="G1526" s="13">
        <v>33137500</v>
      </c>
      <c r="H1526" s="13" t="s">
        <v>714</v>
      </c>
      <c r="I1526" s="13">
        <v>0.33333333333333331</v>
      </c>
      <c r="J1526" s="13">
        <v>0.625</v>
      </c>
    </row>
    <row r="1527" spans="1:10" x14ac:dyDescent="0.25">
      <c r="A1527" s="37">
        <v>102308</v>
      </c>
      <c r="B1527" s="37" t="s">
        <v>26</v>
      </c>
      <c r="C1527" s="37" t="s">
        <v>4173</v>
      </c>
      <c r="D1527" s="37"/>
      <c r="E1527" s="13" t="s">
        <v>1236</v>
      </c>
      <c r="F1527" s="13" t="s">
        <v>25</v>
      </c>
      <c r="G1527" s="13"/>
      <c r="H1527" s="13" t="s">
        <v>714</v>
      </c>
      <c r="I1527" s="13">
        <v>0.33333333333333331</v>
      </c>
      <c r="J1527" s="13">
        <v>0.625</v>
      </c>
    </row>
    <row r="1528" spans="1:10" x14ac:dyDescent="0.25">
      <c r="A1528" s="37">
        <v>102352</v>
      </c>
      <c r="B1528" s="37" t="s">
        <v>4174</v>
      </c>
      <c r="C1528" s="37" t="s">
        <v>789</v>
      </c>
      <c r="D1528" s="37"/>
      <c r="E1528" s="13">
        <v>1776</v>
      </c>
      <c r="F1528" s="13" t="s">
        <v>145</v>
      </c>
      <c r="G1528" s="13">
        <v>69174660</v>
      </c>
      <c r="H1528" s="13" t="s">
        <v>714</v>
      </c>
      <c r="I1528" s="13">
        <v>0.33333333333333331</v>
      </c>
      <c r="J1528" s="13">
        <v>0.625</v>
      </c>
    </row>
    <row r="1529" spans="1:10" x14ac:dyDescent="0.25">
      <c r="A1529" s="37">
        <v>102358</v>
      </c>
      <c r="B1529" s="37" t="s">
        <v>4175</v>
      </c>
      <c r="C1529" s="37" t="s">
        <v>4176</v>
      </c>
      <c r="D1529" s="37"/>
      <c r="E1529" s="13">
        <v>3850</v>
      </c>
      <c r="F1529" s="13" t="s">
        <v>948</v>
      </c>
      <c r="G1529" s="13">
        <v>35997100</v>
      </c>
      <c r="H1529" s="13" t="s">
        <v>714</v>
      </c>
      <c r="I1529" s="13">
        <v>0.33333333333333331</v>
      </c>
      <c r="J1529" s="13">
        <v>0.625</v>
      </c>
    </row>
    <row r="1530" spans="1:10" x14ac:dyDescent="0.25">
      <c r="A1530" s="37">
        <v>102397</v>
      </c>
      <c r="B1530" s="37" t="s">
        <v>4177</v>
      </c>
      <c r="C1530" s="37" t="s">
        <v>3049</v>
      </c>
      <c r="D1530" s="37" t="s">
        <v>4178</v>
      </c>
      <c r="E1530" s="13">
        <v>560</v>
      </c>
      <c r="F1530" s="13" t="s">
        <v>20</v>
      </c>
      <c r="G1530" s="13">
        <v>23075840</v>
      </c>
      <c r="H1530" s="13" t="s">
        <v>714</v>
      </c>
      <c r="I1530" s="13">
        <v>0.33333333333333331</v>
      </c>
      <c r="J1530" s="13">
        <v>0.625</v>
      </c>
    </row>
    <row r="1531" spans="1:10" x14ac:dyDescent="0.25">
      <c r="A1531" s="37">
        <v>102411</v>
      </c>
      <c r="B1531" s="37" t="s">
        <v>4179</v>
      </c>
      <c r="C1531" s="37" t="s">
        <v>4180</v>
      </c>
      <c r="D1531" s="37"/>
      <c r="E1531" s="13">
        <v>3269</v>
      </c>
      <c r="F1531" s="13" t="s">
        <v>592</v>
      </c>
      <c r="G1531" s="13">
        <v>33138110</v>
      </c>
      <c r="H1531" s="13" t="s">
        <v>714</v>
      </c>
      <c r="I1531" s="13">
        <v>0.33333333333333331</v>
      </c>
      <c r="J1531" s="13">
        <v>0.625</v>
      </c>
    </row>
    <row r="1532" spans="1:10" x14ac:dyDescent="0.25">
      <c r="A1532" s="37">
        <v>102436</v>
      </c>
      <c r="B1532" s="37" t="s">
        <v>4181</v>
      </c>
      <c r="C1532" s="37" t="s">
        <v>4182</v>
      </c>
      <c r="D1532" s="37" t="s">
        <v>4183</v>
      </c>
      <c r="E1532" s="13" t="s">
        <v>1290</v>
      </c>
      <c r="F1532" s="13" t="s">
        <v>233</v>
      </c>
      <c r="G1532" s="13"/>
      <c r="H1532" s="13" t="s">
        <v>714</v>
      </c>
      <c r="I1532" s="13">
        <v>0.33333333333333331</v>
      </c>
      <c r="J1532" s="13">
        <v>0.625</v>
      </c>
    </row>
    <row r="1533" spans="1:10" x14ac:dyDescent="0.25">
      <c r="A1533" s="37">
        <v>102444</v>
      </c>
      <c r="B1533" s="37" t="s">
        <v>4184</v>
      </c>
      <c r="C1533" s="37" t="s">
        <v>4185</v>
      </c>
      <c r="D1533" s="37"/>
      <c r="E1533" s="13" t="s">
        <v>1183</v>
      </c>
      <c r="F1533" s="13" t="s">
        <v>284</v>
      </c>
      <c r="G1533" s="13"/>
      <c r="H1533" s="13" t="s">
        <v>723</v>
      </c>
      <c r="I1533" s="13">
        <v>0.375</v>
      </c>
      <c r="J1533" s="13">
        <v>0.70833333333333337</v>
      </c>
    </row>
    <row r="1534" spans="1:10" x14ac:dyDescent="0.25">
      <c r="A1534" s="37">
        <v>102475</v>
      </c>
      <c r="B1534" s="37" t="s">
        <v>4186</v>
      </c>
      <c r="C1534" s="37" t="s">
        <v>4187</v>
      </c>
      <c r="D1534" s="37"/>
      <c r="E1534" s="13">
        <v>1353</v>
      </c>
      <c r="F1534" s="13" t="s">
        <v>1511</v>
      </c>
      <c r="G1534" s="13">
        <v>67153550</v>
      </c>
      <c r="H1534" s="13" t="s">
        <v>723</v>
      </c>
      <c r="I1534" s="13">
        <v>0.375</v>
      </c>
      <c r="J1534" s="13">
        <v>0.70833333333333337</v>
      </c>
    </row>
    <row r="1535" spans="1:10" x14ac:dyDescent="0.25">
      <c r="A1535" s="37">
        <v>102481</v>
      </c>
      <c r="B1535" s="37" t="s">
        <v>4188</v>
      </c>
      <c r="C1535" s="37" t="s">
        <v>4189</v>
      </c>
      <c r="D1535" s="37"/>
      <c r="E1535" s="13">
        <v>1356</v>
      </c>
      <c r="F1535" s="13" t="s">
        <v>2865</v>
      </c>
      <c r="G1535" s="13">
        <v>97746358</v>
      </c>
      <c r="H1535" s="13" t="s">
        <v>714</v>
      </c>
      <c r="I1535" s="13">
        <v>0.33333333333333331</v>
      </c>
      <c r="J1535" s="13">
        <v>0.625</v>
      </c>
    </row>
    <row r="1536" spans="1:10" x14ac:dyDescent="0.25">
      <c r="A1536" s="37">
        <v>102492</v>
      </c>
      <c r="B1536" s="37" t="s">
        <v>4190</v>
      </c>
      <c r="C1536" s="37" t="s">
        <v>4191</v>
      </c>
      <c r="D1536" s="37" t="s">
        <v>4192</v>
      </c>
      <c r="E1536" s="13" t="s">
        <v>1317</v>
      </c>
      <c r="F1536" s="13" t="s">
        <v>432</v>
      </c>
      <c r="G1536" s="13"/>
      <c r="H1536" s="13" t="s">
        <v>714</v>
      </c>
      <c r="I1536" s="13">
        <v>0.33333333333333331</v>
      </c>
      <c r="J1536" s="13">
        <v>0.625</v>
      </c>
    </row>
    <row r="1537" spans="1:10" x14ac:dyDescent="0.25">
      <c r="A1537" s="37">
        <v>102494</v>
      </c>
      <c r="B1537" s="37" t="s">
        <v>4193</v>
      </c>
      <c r="C1537" s="37" t="s">
        <v>2930</v>
      </c>
      <c r="D1537" s="37" t="s">
        <v>4194</v>
      </c>
      <c r="E1537" s="13">
        <v>1346</v>
      </c>
      <c r="F1537" s="13" t="s">
        <v>2135</v>
      </c>
      <c r="G1537" s="13">
        <v>3525</v>
      </c>
      <c r="H1537" s="13" t="s">
        <v>714</v>
      </c>
      <c r="I1537" s="13">
        <v>0.33333333333333331</v>
      </c>
      <c r="J1537" s="13">
        <v>0.625</v>
      </c>
    </row>
    <row r="1538" spans="1:10" x14ac:dyDescent="0.25">
      <c r="A1538" s="37">
        <v>102503</v>
      </c>
      <c r="B1538" s="37" t="s">
        <v>4195</v>
      </c>
      <c r="C1538" s="37" t="s">
        <v>4196</v>
      </c>
      <c r="D1538" s="37"/>
      <c r="E1538" s="13" t="s">
        <v>4197</v>
      </c>
      <c r="F1538" s="13" t="s">
        <v>53</v>
      </c>
      <c r="G1538" s="13"/>
      <c r="H1538" s="13" t="s">
        <v>723</v>
      </c>
      <c r="I1538" s="13">
        <v>0.375</v>
      </c>
      <c r="J1538" s="13">
        <v>0.70833333333333337</v>
      </c>
    </row>
    <row r="1539" spans="1:10" x14ac:dyDescent="0.25">
      <c r="A1539" s="37">
        <v>102509</v>
      </c>
      <c r="B1539" s="37" t="s">
        <v>4198</v>
      </c>
      <c r="C1539" s="37" t="s">
        <v>2327</v>
      </c>
      <c r="D1539" s="37" t="s">
        <v>4199</v>
      </c>
      <c r="E1539" s="13" t="s">
        <v>2328</v>
      </c>
      <c r="F1539" s="13" t="s">
        <v>2329</v>
      </c>
      <c r="G1539" s="13"/>
      <c r="H1539" s="13" t="s">
        <v>714</v>
      </c>
      <c r="I1539" s="13">
        <v>0.33333333333333331</v>
      </c>
      <c r="J1539" s="13">
        <v>0.625</v>
      </c>
    </row>
    <row r="1540" spans="1:10" x14ac:dyDescent="0.25">
      <c r="A1540" s="37">
        <v>102523</v>
      </c>
      <c r="B1540" s="37" t="s">
        <v>4200</v>
      </c>
      <c r="C1540" s="37" t="s">
        <v>4201</v>
      </c>
      <c r="D1540" s="37"/>
      <c r="E1540" s="13" t="s">
        <v>4202</v>
      </c>
      <c r="F1540" s="13" t="s">
        <v>2961</v>
      </c>
      <c r="G1540" s="13"/>
      <c r="H1540" s="13" t="s">
        <v>714</v>
      </c>
      <c r="I1540" s="13">
        <v>0.33333333333333331</v>
      </c>
      <c r="J1540" s="13">
        <v>0.625</v>
      </c>
    </row>
    <row r="1541" spans="1:10" x14ac:dyDescent="0.25">
      <c r="A1541" s="37">
        <v>102535</v>
      </c>
      <c r="B1541" s="37" t="s">
        <v>4203</v>
      </c>
      <c r="C1541" s="37" t="s">
        <v>4204</v>
      </c>
      <c r="D1541" s="37"/>
      <c r="E1541" s="13">
        <v>3269</v>
      </c>
      <c r="F1541" s="13" t="s">
        <v>592</v>
      </c>
      <c r="G1541" s="13">
        <v>33308181</v>
      </c>
      <c r="H1541" s="13" t="s">
        <v>714</v>
      </c>
      <c r="I1541" s="13">
        <v>0.33333333333333331</v>
      </c>
      <c r="J1541" s="13">
        <v>0.625</v>
      </c>
    </row>
    <row r="1542" spans="1:10" x14ac:dyDescent="0.25">
      <c r="A1542" s="37">
        <v>102550</v>
      </c>
      <c r="B1542" s="37" t="s">
        <v>4205</v>
      </c>
      <c r="C1542" s="37" t="s">
        <v>4206</v>
      </c>
      <c r="D1542" s="37"/>
      <c r="E1542" s="13">
        <v>667</v>
      </c>
      <c r="F1542" s="13" t="s">
        <v>20</v>
      </c>
      <c r="G1542" s="13">
        <v>22727850</v>
      </c>
      <c r="H1542" s="13" t="s">
        <v>714</v>
      </c>
      <c r="I1542" s="13">
        <v>0.33333333333333331</v>
      </c>
      <c r="J1542" s="13">
        <v>0.625</v>
      </c>
    </row>
    <row r="1543" spans="1:10" x14ac:dyDescent="0.25">
      <c r="A1543" s="37">
        <v>102554</v>
      </c>
      <c r="B1543" s="37" t="s">
        <v>28</v>
      </c>
      <c r="C1543" s="37" t="s">
        <v>852</v>
      </c>
      <c r="D1543" s="37"/>
      <c r="E1543" s="13">
        <v>2640</v>
      </c>
      <c r="F1543" s="13" t="s">
        <v>27</v>
      </c>
      <c r="G1543" s="13">
        <v>61216300</v>
      </c>
      <c r="H1543" s="13" t="s">
        <v>714</v>
      </c>
      <c r="I1543" s="13">
        <v>0.33333333333333331</v>
      </c>
      <c r="J1543" s="13">
        <v>0.625</v>
      </c>
    </row>
    <row r="1544" spans="1:10" x14ac:dyDescent="0.25">
      <c r="A1544" s="37">
        <v>102555</v>
      </c>
      <c r="B1544" s="37" t="s">
        <v>4207</v>
      </c>
      <c r="C1544" s="37" t="s">
        <v>4208</v>
      </c>
      <c r="D1544" s="37" t="s">
        <v>4209</v>
      </c>
      <c r="E1544" s="13">
        <v>190</v>
      </c>
      <c r="F1544" s="13" t="s">
        <v>20</v>
      </c>
      <c r="G1544" s="13">
        <v>22177773</v>
      </c>
      <c r="H1544" s="13" t="s">
        <v>714</v>
      </c>
      <c r="I1544" s="13">
        <v>0.33333333333333331</v>
      </c>
      <c r="J1544" s="13">
        <v>0.625</v>
      </c>
    </row>
    <row r="1545" spans="1:10" x14ac:dyDescent="0.25">
      <c r="A1545" s="37">
        <v>102557</v>
      </c>
      <c r="B1545" s="37" t="s">
        <v>4210</v>
      </c>
      <c r="C1545" s="37" t="s">
        <v>4211</v>
      </c>
      <c r="D1545" s="37"/>
      <c r="E1545" s="13" t="s">
        <v>961</v>
      </c>
      <c r="F1545" s="13" t="s">
        <v>108</v>
      </c>
      <c r="G1545" s="13"/>
      <c r="H1545" s="13" t="s">
        <v>714</v>
      </c>
      <c r="I1545" s="13">
        <v>0.33333333333333331</v>
      </c>
      <c r="J1545" s="13">
        <v>0.625</v>
      </c>
    </row>
    <row r="1546" spans="1:10" x14ac:dyDescent="0.25">
      <c r="A1546" s="37">
        <v>102559</v>
      </c>
      <c r="B1546" s="37" t="s">
        <v>4212</v>
      </c>
      <c r="C1546" s="37" t="s">
        <v>4213</v>
      </c>
      <c r="D1546" s="37"/>
      <c r="E1546" s="13">
        <v>1481</v>
      </c>
      <c r="F1546" s="13" t="s">
        <v>2915</v>
      </c>
      <c r="G1546" s="13">
        <v>67073890</v>
      </c>
      <c r="H1546" s="13" t="s">
        <v>714</v>
      </c>
      <c r="I1546" s="13">
        <v>0.33333333333333331</v>
      </c>
      <c r="J1546" s="13">
        <v>0.625</v>
      </c>
    </row>
    <row r="1547" spans="1:10" x14ac:dyDescent="0.25">
      <c r="A1547" s="37">
        <v>102562</v>
      </c>
      <c r="B1547" s="37" t="s">
        <v>4214</v>
      </c>
      <c r="C1547" s="37" t="s">
        <v>4215</v>
      </c>
      <c r="D1547" s="37"/>
      <c r="E1547" s="13" t="s">
        <v>3332</v>
      </c>
      <c r="F1547" s="13" t="s">
        <v>2343</v>
      </c>
      <c r="G1547" s="13"/>
      <c r="H1547" s="13" t="s">
        <v>714</v>
      </c>
      <c r="I1547" s="13">
        <v>0.33333333333333331</v>
      </c>
      <c r="J1547" s="13">
        <v>0.625</v>
      </c>
    </row>
    <row r="1548" spans="1:10" x14ac:dyDescent="0.25">
      <c r="A1548" s="37">
        <v>102563</v>
      </c>
      <c r="B1548" s="37" t="s">
        <v>4216</v>
      </c>
      <c r="C1548" s="37" t="s">
        <v>4217</v>
      </c>
      <c r="D1548" s="37"/>
      <c r="E1548" s="13">
        <v>3028</v>
      </c>
      <c r="F1548" s="13" t="s">
        <v>605</v>
      </c>
      <c r="G1548" s="13">
        <v>32233939</v>
      </c>
      <c r="H1548" s="13" t="s">
        <v>714</v>
      </c>
      <c r="I1548" s="13">
        <v>0.33333333333333331</v>
      </c>
      <c r="J1548" s="13">
        <v>0.625</v>
      </c>
    </row>
    <row r="1549" spans="1:10" x14ac:dyDescent="0.25">
      <c r="A1549" s="37">
        <v>102578</v>
      </c>
      <c r="B1549" s="37" t="s">
        <v>4218</v>
      </c>
      <c r="C1549" s="37" t="s">
        <v>4219</v>
      </c>
      <c r="D1549" s="37"/>
      <c r="E1549" s="13">
        <v>1368</v>
      </c>
      <c r="F1549" s="13" t="s">
        <v>3186</v>
      </c>
      <c r="G1549" s="13">
        <v>67528400</v>
      </c>
      <c r="H1549" s="13" t="s">
        <v>714</v>
      </c>
      <c r="I1549" s="13">
        <v>0.33333333333333331</v>
      </c>
      <c r="J1549" s="13">
        <v>0.625</v>
      </c>
    </row>
    <row r="1550" spans="1:10" x14ac:dyDescent="0.25">
      <c r="A1550" s="37">
        <v>102584</v>
      </c>
      <c r="B1550" s="37" t="s">
        <v>4220</v>
      </c>
      <c r="C1550" s="37" t="s">
        <v>4221</v>
      </c>
      <c r="D1550" s="37"/>
      <c r="E1550" s="13">
        <v>367</v>
      </c>
      <c r="F1550" s="13" t="s">
        <v>20</v>
      </c>
      <c r="G1550" s="13">
        <v>22693330</v>
      </c>
      <c r="H1550" s="13" t="s">
        <v>714</v>
      </c>
      <c r="I1550" s="13">
        <v>0.33333333333333331</v>
      </c>
      <c r="J1550" s="13">
        <v>0.625</v>
      </c>
    </row>
    <row r="1551" spans="1:10" x14ac:dyDescent="0.25">
      <c r="A1551" s="37">
        <v>102593</v>
      </c>
      <c r="B1551" s="37" t="s">
        <v>4222</v>
      </c>
      <c r="C1551" s="37" t="s">
        <v>4223</v>
      </c>
      <c r="D1551" s="37"/>
      <c r="E1551" s="13" t="s">
        <v>1296</v>
      </c>
      <c r="F1551" s="13" t="s">
        <v>233</v>
      </c>
      <c r="G1551" s="13"/>
      <c r="H1551" s="13" t="s">
        <v>714</v>
      </c>
      <c r="I1551" s="13">
        <v>0.33333333333333331</v>
      </c>
      <c r="J1551" s="13">
        <v>0.625</v>
      </c>
    </row>
    <row r="1552" spans="1:10" x14ac:dyDescent="0.25">
      <c r="A1552" s="37">
        <v>102594</v>
      </c>
      <c r="B1552" s="37" t="s">
        <v>4224</v>
      </c>
      <c r="C1552" s="37" t="s">
        <v>4225</v>
      </c>
      <c r="D1552" s="37"/>
      <c r="E1552" s="13">
        <v>3111</v>
      </c>
      <c r="F1552" s="13" t="s">
        <v>24</v>
      </c>
      <c r="G1552" s="13">
        <v>33374500</v>
      </c>
      <c r="H1552" s="13" t="s">
        <v>714</v>
      </c>
      <c r="I1552" s="13">
        <v>0.33333333333333331</v>
      </c>
      <c r="J1552" s="13">
        <v>0.625</v>
      </c>
    </row>
    <row r="1553" spans="1:10" x14ac:dyDescent="0.25">
      <c r="A1553" s="37">
        <v>102597</v>
      </c>
      <c r="B1553" s="37" t="s">
        <v>4226</v>
      </c>
      <c r="C1553" s="37" t="s">
        <v>1188</v>
      </c>
      <c r="D1553" s="37"/>
      <c r="E1553" s="13" t="s">
        <v>1745</v>
      </c>
      <c r="F1553" s="13" t="s">
        <v>86</v>
      </c>
      <c r="G1553" s="13"/>
      <c r="H1553" s="13" t="s">
        <v>723</v>
      </c>
      <c r="I1553" s="13">
        <v>0.375</v>
      </c>
      <c r="J1553" s="13">
        <v>0.70833333333333337</v>
      </c>
    </row>
    <row r="1554" spans="1:10" x14ac:dyDescent="0.25">
      <c r="A1554" s="37">
        <v>102610</v>
      </c>
      <c r="B1554" s="37" t="s">
        <v>4227</v>
      </c>
      <c r="C1554" s="37" t="s">
        <v>4228</v>
      </c>
      <c r="D1554" s="37" t="s">
        <v>4229</v>
      </c>
      <c r="E1554" s="13" t="s">
        <v>4230</v>
      </c>
      <c r="F1554" s="13" t="s">
        <v>41</v>
      </c>
      <c r="G1554" s="13"/>
      <c r="H1554" s="13" t="s">
        <v>714</v>
      </c>
      <c r="I1554" s="13">
        <v>0.33333333333333331</v>
      </c>
      <c r="J1554" s="13">
        <v>0.625</v>
      </c>
    </row>
    <row r="1555" spans="1:10" x14ac:dyDescent="0.25">
      <c r="A1555" s="37">
        <v>102623</v>
      </c>
      <c r="B1555" s="37" t="s">
        <v>4231</v>
      </c>
      <c r="C1555" s="37" t="s">
        <v>4232</v>
      </c>
      <c r="D1555" s="37"/>
      <c r="E1555" s="13">
        <v>1613</v>
      </c>
      <c r="F1555" s="13" t="s">
        <v>2383</v>
      </c>
      <c r="G1555" s="13">
        <v>69366969</v>
      </c>
      <c r="H1555" s="13" t="s">
        <v>714</v>
      </c>
      <c r="I1555" s="13">
        <v>0.33333333333333331</v>
      </c>
      <c r="J1555" s="13">
        <v>0.625</v>
      </c>
    </row>
    <row r="1556" spans="1:10" x14ac:dyDescent="0.25">
      <c r="A1556" s="37">
        <v>102644</v>
      </c>
      <c r="B1556" s="37" t="s">
        <v>494</v>
      </c>
      <c r="C1556" s="37" t="s">
        <v>786</v>
      </c>
      <c r="D1556" s="37"/>
      <c r="E1556" s="13">
        <v>1684</v>
      </c>
      <c r="F1556" s="13" t="s">
        <v>493</v>
      </c>
      <c r="G1556" s="13"/>
      <c r="H1556" s="13" t="s">
        <v>714</v>
      </c>
      <c r="I1556" s="13">
        <v>0.33333333333333331</v>
      </c>
      <c r="J1556" s="13">
        <v>0.625</v>
      </c>
    </row>
    <row r="1557" spans="1:10" x14ac:dyDescent="0.25">
      <c r="A1557" s="37">
        <v>102654</v>
      </c>
      <c r="B1557" s="37" t="s">
        <v>4233</v>
      </c>
      <c r="C1557" s="37" t="s">
        <v>4234</v>
      </c>
      <c r="D1557" s="37" t="s">
        <v>4235</v>
      </c>
      <c r="E1557" s="13" t="s">
        <v>1366</v>
      </c>
      <c r="F1557" s="13" t="s">
        <v>106</v>
      </c>
      <c r="G1557" s="13"/>
      <c r="H1557" s="13" t="s">
        <v>714</v>
      </c>
      <c r="I1557" s="13">
        <v>0.33333333333333331</v>
      </c>
      <c r="J1557" s="13">
        <v>0.625</v>
      </c>
    </row>
    <row r="1558" spans="1:10" x14ac:dyDescent="0.25">
      <c r="A1558" s="37">
        <v>102655</v>
      </c>
      <c r="B1558" s="37" t="s">
        <v>4236</v>
      </c>
      <c r="C1558" s="37" t="s">
        <v>4237</v>
      </c>
      <c r="D1558" s="37"/>
      <c r="E1558" s="13">
        <v>4621</v>
      </c>
      <c r="F1558" s="13" t="s">
        <v>80</v>
      </c>
      <c r="G1558" s="13">
        <v>38000550</v>
      </c>
      <c r="H1558" s="13" t="s">
        <v>714</v>
      </c>
      <c r="I1558" s="13">
        <v>0.33333333333333331</v>
      </c>
      <c r="J1558" s="13">
        <v>0.625</v>
      </c>
    </row>
    <row r="1559" spans="1:10" x14ac:dyDescent="0.25">
      <c r="A1559" s="37">
        <v>102680</v>
      </c>
      <c r="B1559" s="37" t="s">
        <v>4238</v>
      </c>
      <c r="C1559" s="37" t="s">
        <v>4239</v>
      </c>
      <c r="D1559" s="37"/>
      <c r="E1559" s="13">
        <v>1476</v>
      </c>
      <c r="F1559" s="13" t="s">
        <v>4240</v>
      </c>
      <c r="G1559" s="13">
        <v>67980030</v>
      </c>
      <c r="H1559" s="13" t="s">
        <v>723</v>
      </c>
      <c r="I1559" s="13">
        <v>0.375</v>
      </c>
      <c r="J1559" s="13">
        <v>0.70833333333333337</v>
      </c>
    </row>
    <row r="1560" spans="1:10" x14ac:dyDescent="0.25">
      <c r="A1560" s="37">
        <v>102681</v>
      </c>
      <c r="B1560" s="37" t="s">
        <v>4241</v>
      </c>
      <c r="C1560" s="37" t="s">
        <v>4242</v>
      </c>
      <c r="D1560" s="37"/>
      <c r="E1560" s="13">
        <v>286</v>
      </c>
      <c r="F1560" s="13" t="s">
        <v>20</v>
      </c>
      <c r="G1560" s="13">
        <v>22540600</v>
      </c>
      <c r="H1560" s="13" t="s">
        <v>714</v>
      </c>
      <c r="I1560" s="13">
        <v>0.33333333333333331</v>
      </c>
      <c r="J1560" s="13">
        <v>0.625</v>
      </c>
    </row>
    <row r="1561" spans="1:10" x14ac:dyDescent="0.25">
      <c r="A1561" s="37">
        <v>102683</v>
      </c>
      <c r="B1561" s="37" t="s">
        <v>4243</v>
      </c>
      <c r="C1561" s="37" t="s">
        <v>4244</v>
      </c>
      <c r="D1561" s="37"/>
      <c r="E1561" s="13">
        <v>2010</v>
      </c>
      <c r="F1561" s="13" t="s">
        <v>1990</v>
      </c>
      <c r="G1561" s="13">
        <v>63802563</v>
      </c>
      <c r="H1561" s="13" t="s">
        <v>714</v>
      </c>
      <c r="I1561" s="13">
        <v>0.33333333333333331</v>
      </c>
      <c r="J1561" s="13">
        <v>0.625</v>
      </c>
    </row>
    <row r="1562" spans="1:10" x14ac:dyDescent="0.25">
      <c r="A1562" s="37">
        <v>102692</v>
      </c>
      <c r="B1562" s="37" t="s">
        <v>4245</v>
      </c>
      <c r="C1562" s="37" t="s">
        <v>4246</v>
      </c>
      <c r="D1562" s="37"/>
      <c r="E1562" s="13">
        <v>2860</v>
      </c>
      <c r="F1562" s="13" t="s">
        <v>61</v>
      </c>
      <c r="G1562" s="13">
        <v>61126550</v>
      </c>
      <c r="H1562" s="13" t="s">
        <v>714</v>
      </c>
      <c r="I1562" s="13">
        <v>0.33333333333333331</v>
      </c>
      <c r="J1562" s="13">
        <v>0.625</v>
      </c>
    </row>
    <row r="1563" spans="1:10" x14ac:dyDescent="0.25">
      <c r="A1563" s="37">
        <v>102704</v>
      </c>
      <c r="B1563" s="37" t="s">
        <v>4247</v>
      </c>
      <c r="C1563" s="37" t="s">
        <v>4248</v>
      </c>
      <c r="D1563" s="37"/>
      <c r="E1563" s="13" t="s">
        <v>1171</v>
      </c>
      <c r="F1563" s="13" t="s">
        <v>76</v>
      </c>
      <c r="G1563" s="13"/>
      <c r="H1563" s="13" t="s">
        <v>714</v>
      </c>
      <c r="I1563" s="13">
        <v>0.33333333333333331</v>
      </c>
      <c r="J1563" s="13">
        <v>0.625</v>
      </c>
    </row>
    <row r="1564" spans="1:10" x14ac:dyDescent="0.25">
      <c r="A1564" s="37">
        <v>102707</v>
      </c>
      <c r="B1564" s="37" t="s">
        <v>783</v>
      </c>
      <c r="C1564" s="37" t="s">
        <v>784</v>
      </c>
      <c r="D1564" s="37"/>
      <c r="E1564" s="13">
        <v>1640</v>
      </c>
      <c r="F1564" s="13" t="s">
        <v>377</v>
      </c>
      <c r="G1564" s="13">
        <v>69295000</v>
      </c>
      <c r="H1564" s="13" t="s">
        <v>714</v>
      </c>
      <c r="I1564" s="13">
        <v>0.33333333333333331</v>
      </c>
      <c r="J1564" s="13">
        <v>0.625</v>
      </c>
    </row>
    <row r="1565" spans="1:10" x14ac:dyDescent="0.25">
      <c r="A1565" s="37">
        <v>102707</v>
      </c>
      <c r="B1565" s="37" t="s">
        <v>4249</v>
      </c>
      <c r="C1565" s="37" t="s">
        <v>4250</v>
      </c>
      <c r="D1565" s="37"/>
      <c r="E1565" s="13">
        <v>1640</v>
      </c>
      <c r="F1565" s="13" t="s">
        <v>4251</v>
      </c>
      <c r="G1565" s="13"/>
      <c r="H1565" s="13" t="s">
        <v>714</v>
      </c>
      <c r="I1565" s="13">
        <v>0.33333333333333331</v>
      </c>
      <c r="J1565" s="13">
        <v>0.625</v>
      </c>
    </row>
    <row r="1566" spans="1:10" x14ac:dyDescent="0.25">
      <c r="A1566" s="37">
        <v>102713</v>
      </c>
      <c r="B1566" s="37" t="s">
        <v>4252</v>
      </c>
      <c r="C1566" s="37" t="s">
        <v>4253</v>
      </c>
      <c r="D1566" s="37"/>
      <c r="E1566" s="13">
        <v>1900</v>
      </c>
      <c r="F1566" s="13" t="s">
        <v>331</v>
      </c>
      <c r="G1566" s="13">
        <v>63882990</v>
      </c>
      <c r="H1566" s="13" t="s">
        <v>723</v>
      </c>
      <c r="I1566" s="13">
        <v>0.375</v>
      </c>
      <c r="J1566" s="13">
        <v>0.70833333333333337</v>
      </c>
    </row>
    <row r="1567" spans="1:10" x14ac:dyDescent="0.25">
      <c r="A1567" s="37">
        <v>102726</v>
      </c>
      <c r="B1567" s="37" t="s">
        <v>4254</v>
      </c>
      <c r="C1567" s="37" t="s">
        <v>4255</v>
      </c>
      <c r="D1567" s="37" t="s">
        <v>3241</v>
      </c>
      <c r="E1567" s="13" t="s">
        <v>1290</v>
      </c>
      <c r="F1567" s="13" t="s">
        <v>233</v>
      </c>
      <c r="G1567" s="13"/>
      <c r="H1567" s="13" t="s">
        <v>714</v>
      </c>
      <c r="I1567" s="13">
        <v>0.33333333333333331</v>
      </c>
      <c r="J1567" s="13">
        <v>0.625</v>
      </c>
    </row>
    <row r="1568" spans="1:10" x14ac:dyDescent="0.25">
      <c r="A1568" s="37">
        <v>102729</v>
      </c>
      <c r="B1568" s="37" t="s">
        <v>4256</v>
      </c>
      <c r="C1568" s="37" t="s">
        <v>934</v>
      </c>
      <c r="D1568" s="37" t="s">
        <v>4257</v>
      </c>
      <c r="E1568" s="13">
        <v>3710</v>
      </c>
      <c r="F1568" s="13" t="s">
        <v>63</v>
      </c>
      <c r="G1568" s="13">
        <v>35003500</v>
      </c>
      <c r="H1568" s="13" t="s">
        <v>714</v>
      </c>
      <c r="I1568" s="13">
        <v>0.33333333333333331</v>
      </c>
      <c r="J1568" s="13">
        <v>0.625</v>
      </c>
    </row>
    <row r="1569" spans="1:10" x14ac:dyDescent="0.25">
      <c r="A1569" s="37">
        <v>102730</v>
      </c>
      <c r="B1569" s="37" t="s">
        <v>4258</v>
      </c>
      <c r="C1569" s="37" t="s">
        <v>4259</v>
      </c>
      <c r="D1569" s="37"/>
      <c r="E1569" s="13" t="s">
        <v>999</v>
      </c>
      <c r="F1569" s="13" t="s">
        <v>1000</v>
      </c>
      <c r="G1569" s="13"/>
      <c r="H1569" s="13" t="s">
        <v>714</v>
      </c>
      <c r="I1569" s="13">
        <v>0.33333333333333331</v>
      </c>
      <c r="J1569" s="13">
        <v>0.625</v>
      </c>
    </row>
    <row r="1570" spans="1:10" x14ac:dyDescent="0.25">
      <c r="A1570" s="37">
        <v>102736</v>
      </c>
      <c r="B1570" s="37" t="s">
        <v>4260</v>
      </c>
      <c r="C1570" s="37" t="s">
        <v>2180</v>
      </c>
      <c r="D1570" s="37" t="s">
        <v>4261</v>
      </c>
      <c r="E1570" s="13" t="s">
        <v>2181</v>
      </c>
      <c r="F1570" s="13" t="s">
        <v>228</v>
      </c>
      <c r="G1570" s="13"/>
      <c r="H1570" s="13" t="s">
        <v>714</v>
      </c>
      <c r="I1570" s="13">
        <v>0.33333333333333331</v>
      </c>
      <c r="J1570" s="13">
        <v>0.625</v>
      </c>
    </row>
    <row r="1571" spans="1:10" x14ac:dyDescent="0.25">
      <c r="A1571" s="37">
        <v>102737</v>
      </c>
      <c r="B1571" s="37" t="s">
        <v>4262</v>
      </c>
      <c r="C1571" s="37" t="s">
        <v>4263</v>
      </c>
      <c r="D1571" s="37" t="s">
        <v>4264</v>
      </c>
      <c r="E1571" s="13">
        <v>2080</v>
      </c>
      <c r="F1571" s="13" t="s">
        <v>17</v>
      </c>
      <c r="G1571" s="13">
        <v>63969300</v>
      </c>
      <c r="H1571" s="13" t="s">
        <v>714</v>
      </c>
      <c r="I1571" s="13">
        <v>0.33333333333333331</v>
      </c>
      <c r="J1571" s="13">
        <v>0.625</v>
      </c>
    </row>
    <row r="1572" spans="1:10" x14ac:dyDescent="0.25">
      <c r="A1572" s="37">
        <v>102746</v>
      </c>
      <c r="B1572" s="37" t="s">
        <v>495</v>
      </c>
      <c r="C1572" s="37" t="s">
        <v>746</v>
      </c>
      <c r="D1572" s="37"/>
      <c r="E1572" s="13">
        <v>985</v>
      </c>
      <c r="F1572" s="13" t="s">
        <v>20</v>
      </c>
      <c r="G1572" s="13">
        <v>21802180</v>
      </c>
      <c r="H1572" s="13" t="s">
        <v>714</v>
      </c>
      <c r="I1572" s="13">
        <v>0.33333333333333331</v>
      </c>
      <c r="J1572" s="13">
        <v>0.625</v>
      </c>
    </row>
    <row r="1573" spans="1:10" x14ac:dyDescent="0.25">
      <c r="A1573" s="37">
        <v>102757</v>
      </c>
      <c r="B1573" s="37" t="s">
        <v>4265</v>
      </c>
      <c r="C1573" s="37" t="s">
        <v>4266</v>
      </c>
      <c r="D1573" s="37"/>
      <c r="E1573" s="13" t="s">
        <v>2986</v>
      </c>
      <c r="F1573" s="13" t="s">
        <v>537</v>
      </c>
      <c r="G1573" s="13"/>
      <c r="H1573" s="13" t="s">
        <v>714</v>
      </c>
      <c r="I1573" s="13">
        <v>0.33333333333333331</v>
      </c>
      <c r="J1573" s="13">
        <v>0.625</v>
      </c>
    </row>
    <row r="1574" spans="1:10" x14ac:dyDescent="0.25">
      <c r="A1574" s="37">
        <v>102765</v>
      </c>
      <c r="B1574" s="37" t="s">
        <v>4267</v>
      </c>
      <c r="C1574" s="37" t="s">
        <v>718</v>
      </c>
      <c r="D1574" s="37" t="s">
        <v>4268</v>
      </c>
      <c r="E1574" s="13">
        <v>188</v>
      </c>
      <c r="F1574" s="13" t="s">
        <v>20</v>
      </c>
      <c r="G1574" s="13">
        <v>23431250</v>
      </c>
      <c r="H1574" s="13" t="s">
        <v>714</v>
      </c>
      <c r="I1574" s="13">
        <v>0.33333333333333331</v>
      </c>
      <c r="J1574" s="13">
        <v>0.625</v>
      </c>
    </row>
    <row r="1575" spans="1:10" x14ac:dyDescent="0.25">
      <c r="A1575" s="37">
        <v>102785</v>
      </c>
      <c r="B1575" s="37" t="s">
        <v>4269</v>
      </c>
      <c r="C1575" s="37" t="s">
        <v>4270</v>
      </c>
      <c r="D1575" s="37"/>
      <c r="E1575" s="13" t="s">
        <v>4271</v>
      </c>
      <c r="F1575" s="13" t="s">
        <v>4272</v>
      </c>
      <c r="G1575" s="13"/>
      <c r="H1575" s="13" t="s">
        <v>714</v>
      </c>
      <c r="I1575" s="13">
        <v>0.33333333333333331</v>
      </c>
      <c r="J1575" s="13">
        <v>0.625</v>
      </c>
    </row>
    <row r="1576" spans="1:10" x14ac:dyDescent="0.25">
      <c r="A1576" s="37">
        <v>102788</v>
      </c>
      <c r="B1576" s="37" t="s">
        <v>4273</v>
      </c>
      <c r="C1576" s="37" t="s">
        <v>4274</v>
      </c>
      <c r="D1576" s="37"/>
      <c r="E1576" s="13" t="s">
        <v>4230</v>
      </c>
      <c r="F1576" s="13" t="s">
        <v>41</v>
      </c>
      <c r="G1576" s="13"/>
      <c r="H1576" s="13" t="s">
        <v>714</v>
      </c>
      <c r="I1576" s="13">
        <v>0.33333333333333331</v>
      </c>
      <c r="J1576" s="13">
        <v>0.625</v>
      </c>
    </row>
    <row r="1577" spans="1:10" x14ac:dyDescent="0.25">
      <c r="A1577" s="37">
        <v>102790</v>
      </c>
      <c r="B1577" s="37" t="s">
        <v>4275</v>
      </c>
      <c r="C1577" s="37" t="s">
        <v>2889</v>
      </c>
      <c r="D1577" s="37"/>
      <c r="E1577" s="13" t="s">
        <v>2890</v>
      </c>
      <c r="F1577" s="13" t="s">
        <v>619</v>
      </c>
      <c r="G1577" s="13"/>
      <c r="H1577" s="13" t="s">
        <v>714</v>
      </c>
      <c r="I1577" s="13">
        <v>0.33333333333333331</v>
      </c>
      <c r="J1577" s="13">
        <v>0.625</v>
      </c>
    </row>
    <row r="1578" spans="1:10" x14ac:dyDescent="0.25">
      <c r="A1578" s="37">
        <v>102831</v>
      </c>
      <c r="B1578" s="37" t="s">
        <v>4276</v>
      </c>
      <c r="C1578" s="37" t="s">
        <v>4277</v>
      </c>
      <c r="D1578" s="37"/>
      <c r="E1578" s="13">
        <v>484</v>
      </c>
      <c r="F1578" s="13" t="s">
        <v>20</v>
      </c>
      <c r="G1578" s="13">
        <v>23183100</v>
      </c>
      <c r="H1578" s="13" t="s">
        <v>714</v>
      </c>
      <c r="I1578" s="13">
        <v>0.33333333333333331</v>
      </c>
      <c r="J1578" s="13">
        <v>0.625</v>
      </c>
    </row>
    <row r="1579" spans="1:10" x14ac:dyDescent="0.25">
      <c r="A1579" s="37">
        <v>102837</v>
      </c>
      <c r="B1579" s="37" t="s">
        <v>4278</v>
      </c>
      <c r="C1579" s="37" t="s">
        <v>4279</v>
      </c>
      <c r="D1579" s="37"/>
      <c r="E1579" s="13" t="s">
        <v>1296</v>
      </c>
      <c r="F1579" s="13" t="s">
        <v>233</v>
      </c>
      <c r="G1579" s="13"/>
      <c r="H1579" s="13" t="s">
        <v>714</v>
      </c>
      <c r="I1579" s="13">
        <v>0.33333333333333331</v>
      </c>
      <c r="J1579" s="13">
        <v>0.625</v>
      </c>
    </row>
    <row r="1580" spans="1:10" x14ac:dyDescent="0.25">
      <c r="A1580" s="37">
        <v>102840</v>
      </c>
      <c r="B1580" s="37" t="s">
        <v>4280</v>
      </c>
      <c r="C1580" s="37" t="s">
        <v>4281</v>
      </c>
      <c r="D1580" s="37"/>
      <c r="E1580" s="13">
        <v>1448</v>
      </c>
      <c r="F1580" s="13" t="s">
        <v>226</v>
      </c>
      <c r="G1580" s="13">
        <v>64936242</v>
      </c>
      <c r="H1580" s="13" t="s">
        <v>714</v>
      </c>
      <c r="I1580" s="13">
        <v>0.33333333333333331</v>
      </c>
      <c r="J1580" s="13">
        <v>0.625</v>
      </c>
    </row>
    <row r="1581" spans="1:10" x14ac:dyDescent="0.25">
      <c r="A1581" s="37">
        <v>102843</v>
      </c>
      <c r="B1581" s="37" t="s">
        <v>4282</v>
      </c>
      <c r="C1581" s="37" t="s">
        <v>4283</v>
      </c>
      <c r="D1581" s="37"/>
      <c r="E1581" s="13">
        <v>1820</v>
      </c>
      <c r="F1581" s="13" t="s">
        <v>126</v>
      </c>
      <c r="G1581" s="13">
        <v>69856700</v>
      </c>
      <c r="H1581" s="13" t="s">
        <v>714</v>
      </c>
      <c r="I1581" s="13">
        <v>0.33333333333333331</v>
      </c>
      <c r="J1581" s="13">
        <v>0.625</v>
      </c>
    </row>
    <row r="1582" spans="1:10" x14ac:dyDescent="0.25">
      <c r="A1582" s="37">
        <v>102855</v>
      </c>
      <c r="B1582" s="37" t="s">
        <v>4284</v>
      </c>
      <c r="C1582" s="37" t="s">
        <v>4285</v>
      </c>
      <c r="D1582" s="37"/>
      <c r="E1582" s="13" t="s">
        <v>3251</v>
      </c>
      <c r="F1582" s="13" t="s">
        <v>233</v>
      </c>
      <c r="G1582" s="13"/>
      <c r="H1582" s="13" t="s">
        <v>723</v>
      </c>
      <c r="I1582" s="13">
        <v>0.375</v>
      </c>
      <c r="J1582" s="13">
        <v>0.70833333333333337</v>
      </c>
    </row>
    <row r="1583" spans="1:10" x14ac:dyDescent="0.25">
      <c r="A1583" s="37">
        <v>102858</v>
      </c>
      <c r="B1583" s="37" t="s">
        <v>4286</v>
      </c>
      <c r="C1583" s="37" t="s">
        <v>4287</v>
      </c>
      <c r="D1583" s="37"/>
      <c r="E1583" s="13">
        <v>250</v>
      </c>
      <c r="F1583" s="13" t="s">
        <v>20</v>
      </c>
      <c r="G1583" s="13" t="s">
        <v>4288</v>
      </c>
      <c r="H1583" s="13" t="s">
        <v>723</v>
      </c>
      <c r="I1583" s="13">
        <v>0.375</v>
      </c>
      <c r="J1583" s="13">
        <v>0.70833333333333337</v>
      </c>
    </row>
    <row r="1584" spans="1:10" x14ac:dyDescent="0.25">
      <c r="A1584" s="37">
        <v>102869</v>
      </c>
      <c r="B1584" s="37" t="s">
        <v>4289</v>
      </c>
      <c r="C1584" s="37" t="s">
        <v>4290</v>
      </c>
      <c r="D1584" s="37"/>
      <c r="E1584" s="13">
        <v>3182</v>
      </c>
      <c r="F1584" s="13" t="s">
        <v>149</v>
      </c>
      <c r="G1584" s="13"/>
      <c r="H1584" s="13" t="s">
        <v>714</v>
      </c>
      <c r="I1584" s="13">
        <v>0.33333333333333331</v>
      </c>
      <c r="J1584" s="13">
        <v>0.625</v>
      </c>
    </row>
    <row r="1585" spans="1:10" x14ac:dyDescent="0.25">
      <c r="A1585" s="37">
        <v>102884</v>
      </c>
      <c r="B1585" s="37" t="s">
        <v>3992</v>
      </c>
      <c r="C1585" s="37" t="s">
        <v>4291</v>
      </c>
      <c r="D1585" s="37" t="s">
        <v>4292</v>
      </c>
      <c r="E1585" s="13">
        <v>3047</v>
      </c>
      <c r="F1585" s="13" t="s">
        <v>605</v>
      </c>
      <c r="G1585" s="13">
        <v>32269100</v>
      </c>
      <c r="H1585" s="13" t="s">
        <v>714</v>
      </c>
      <c r="I1585" s="13">
        <v>0.33333333333333331</v>
      </c>
      <c r="J1585" s="13">
        <v>0.625</v>
      </c>
    </row>
    <row r="1586" spans="1:10" x14ac:dyDescent="0.25">
      <c r="A1586" s="37">
        <v>102916</v>
      </c>
      <c r="B1586" s="37" t="s">
        <v>4293</v>
      </c>
      <c r="C1586" s="37" t="s">
        <v>4294</v>
      </c>
      <c r="D1586" s="37"/>
      <c r="E1586" s="13" t="s">
        <v>1175</v>
      </c>
      <c r="F1586" s="13" t="s">
        <v>299</v>
      </c>
      <c r="G1586" s="13"/>
      <c r="H1586" s="13" t="s">
        <v>714</v>
      </c>
      <c r="I1586" s="13">
        <v>0.33333333333333331</v>
      </c>
      <c r="J1586" s="13">
        <v>0.625</v>
      </c>
    </row>
    <row r="1587" spans="1:10" x14ac:dyDescent="0.25">
      <c r="A1587" s="37">
        <v>102936</v>
      </c>
      <c r="B1587" s="37" t="s">
        <v>4295</v>
      </c>
      <c r="C1587" s="37" t="s">
        <v>4296</v>
      </c>
      <c r="D1587" s="37" t="s">
        <v>4297</v>
      </c>
      <c r="E1587" s="13">
        <v>2821</v>
      </c>
      <c r="F1587" s="13" t="s">
        <v>90</v>
      </c>
      <c r="G1587" s="13">
        <v>61136340</v>
      </c>
      <c r="H1587" s="13" t="s">
        <v>714</v>
      </c>
      <c r="I1587" s="13">
        <v>0.33333333333333331</v>
      </c>
      <c r="J1587" s="13">
        <v>0.625</v>
      </c>
    </row>
    <row r="1588" spans="1:10" x14ac:dyDescent="0.25">
      <c r="A1588" s="37">
        <v>102938</v>
      </c>
      <c r="B1588" s="37" t="s">
        <v>4298</v>
      </c>
      <c r="C1588" s="37" t="s">
        <v>4299</v>
      </c>
      <c r="D1588" s="37"/>
      <c r="E1588" s="13">
        <v>667</v>
      </c>
      <c r="F1588" s="13" t="s">
        <v>20</v>
      </c>
      <c r="G1588" s="13">
        <v>22759040</v>
      </c>
      <c r="H1588" s="13" t="s">
        <v>723</v>
      </c>
      <c r="I1588" s="13">
        <v>0.375</v>
      </c>
      <c r="J1588" s="13">
        <v>0.70833333333333337</v>
      </c>
    </row>
    <row r="1589" spans="1:10" x14ac:dyDescent="0.25">
      <c r="A1589" s="37">
        <v>102967</v>
      </c>
      <c r="B1589" s="37" t="s">
        <v>4300</v>
      </c>
      <c r="C1589" s="37" t="s">
        <v>4301</v>
      </c>
      <c r="D1589" s="37"/>
      <c r="E1589" s="13">
        <v>855</v>
      </c>
      <c r="F1589" s="13" t="s">
        <v>20</v>
      </c>
      <c r="G1589" s="13">
        <v>23008670</v>
      </c>
      <c r="H1589" s="13" t="s">
        <v>714</v>
      </c>
      <c r="I1589" s="13">
        <v>0.33333333333333331</v>
      </c>
      <c r="J1589" s="13">
        <v>0.625</v>
      </c>
    </row>
    <row r="1590" spans="1:10" x14ac:dyDescent="0.25">
      <c r="A1590" s="37">
        <v>103000</v>
      </c>
      <c r="B1590" s="37" t="s">
        <v>4302</v>
      </c>
      <c r="C1590" s="37" t="s">
        <v>4303</v>
      </c>
      <c r="D1590" s="37"/>
      <c r="E1590" s="13">
        <v>1400</v>
      </c>
      <c r="F1590" s="13" t="s">
        <v>650</v>
      </c>
      <c r="G1590" s="13">
        <v>64859494</v>
      </c>
      <c r="H1590" s="13" t="s">
        <v>714</v>
      </c>
      <c r="I1590" s="13">
        <v>0.33333333333333331</v>
      </c>
      <c r="J1590" s="13">
        <v>0.625</v>
      </c>
    </row>
    <row r="1591" spans="1:10" x14ac:dyDescent="0.25">
      <c r="A1591" s="37">
        <v>103002</v>
      </c>
      <c r="B1591" s="37" t="s">
        <v>4304</v>
      </c>
      <c r="C1591" s="37" t="s">
        <v>4305</v>
      </c>
      <c r="D1591" s="37"/>
      <c r="E1591" s="13">
        <v>1607</v>
      </c>
      <c r="F1591" s="13" t="s">
        <v>2383</v>
      </c>
      <c r="G1591" s="13">
        <v>69385080</v>
      </c>
      <c r="H1591" s="13" t="s">
        <v>723</v>
      </c>
      <c r="I1591" s="13">
        <v>0.375</v>
      </c>
      <c r="J1591" s="13">
        <v>0.70833333333333337</v>
      </c>
    </row>
    <row r="1592" spans="1:10" x14ac:dyDescent="0.25">
      <c r="A1592" s="37">
        <v>103004</v>
      </c>
      <c r="B1592" s="37" t="s">
        <v>4306</v>
      </c>
      <c r="C1592" s="37" t="s">
        <v>4307</v>
      </c>
      <c r="D1592" s="37"/>
      <c r="E1592" s="13">
        <v>1827</v>
      </c>
      <c r="F1592" s="13" t="s">
        <v>434</v>
      </c>
      <c r="G1592" s="13">
        <v>69924330</v>
      </c>
      <c r="H1592" s="13" t="s">
        <v>714</v>
      </c>
      <c r="I1592" s="13">
        <v>0.33333333333333331</v>
      </c>
      <c r="J1592" s="13">
        <v>0.625</v>
      </c>
    </row>
    <row r="1593" spans="1:10" x14ac:dyDescent="0.25">
      <c r="A1593" s="37">
        <v>103015</v>
      </c>
      <c r="B1593" s="37" t="s">
        <v>4308</v>
      </c>
      <c r="C1593" s="37" t="s">
        <v>2625</v>
      </c>
      <c r="D1593" s="37"/>
      <c r="E1593" s="13">
        <v>571</v>
      </c>
      <c r="F1593" s="13" t="s">
        <v>20</v>
      </c>
      <c r="G1593" s="13">
        <v>23227300</v>
      </c>
      <c r="H1593" s="13" t="s">
        <v>714</v>
      </c>
      <c r="I1593" s="13">
        <v>0.33333333333333331</v>
      </c>
      <c r="J1593" s="13">
        <v>0.625</v>
      </c>
    </row>
    <row r="1594" spans="1:10" x14ac:dyDescent="0.25">
      <c r="A1594" s="37">
        <v>103016</v>
      </c>
      <c r="B1594" s="37" t="s">
        <v>4309</v>
      </c>
      <c r="C1594" s="37" t="s">
        <v>4310</v>
      </c>
      <c r="D1594" s="37" t="s">
        <v>4112</v>
      </c>
      <c r="E1594" s="13">
        <v>3117</v>
      </c>
      <c r="F1594" s="13" t="s">
        <v>24</v>
      </c>
      <c r="G1594" s="13">
        <v>33376300</v>
      </c>
      <c r="H1594" s="13" t="s">
        <v>714</v>
      </c>
      <c r="I1594" s="13">
        <v>0.33333333333333331</v>
      </c>
      <c r="J1594" s="13">
        <v>0.625</v>
      </c>
    </row>
    <row r="1595" spans="1:10" x14ac:dyDescent="0.25">
      <c r="A1595" s="37">
        <v>103017</v>
      </c>
      <c r="B1595" s="37" t="s">
        <v>4311</v>
      </c>
      <c r="C1595" s="37" t="s">
        <v>4312</v>
      </c>
      <c r="D1595" s="37"/>
      <c r="E1595" s="13" t="s">
        <v>1198</v>
      </c>
      <c r="F1595" s="13" t="s">
        <v>95</v>
      </c>
      <c r="G1595" s="13"/>
      <c r="H1595" s="13" t="s">
        <v>714</v>
      </c>
      <c r="I1595" s="13">
        <v>0.33333333333333331</v>
      </c>
      <c r="J1595" s="13">
        <v>0.625</v>
      </c>
    </row>
    <row r="1596" spans="1:10" x14ac:dyDescent="0.25">
      <c r="A1596" s="37">
        <v>103020</v>
      </c>
      <c r="B1596" s="37" t="s">
        <v>4313</v>
      </c>
      <c r="C1596" s="37" t="s">
        <v>4314</v>
      </c>
      <c r="D1596" s="37"/>
      <c r="E1596" s="13">
        <v>2050</v>
      </c>
      <c r="F1596" s="13" t="s">
        <v>662</v>
      </c>
      <c r="G1596" s="13"/>
      <c r="H1596" s="13" t="s">
        <v>714</v>
      </c>
      <c r="I1596" s="13">
        <v>0.33333333333333331</v>
      </c>
      <c r="J1596" s="13">
        <v>0.66666666666666663</v>
      </c>
    </row>
    <row r="1597" spans="1:10" x14ac:dyDescent="0.25">
      <c r="A1597" s="37">
        <v>103024</v>
      </c>
      <c r="B1597" s="37" t="s">
        <v>4315</v>
      </c>
      <c r="C1597" s="37" t="s">
        <v>4316</v>
      </c>
      <c r="D1597" s="37"/>
      <c r="E1597" s="13">
        <v>3674</v>
      </c>
      <c r="F1597" s="13" t="s">
        <v>65</v>
      </c>
      <c r="G1597" s="13">
        <v>35027777</v>
      </c>
      <c r="H1597" s="13" t="s">
        <v>714</v>
      </c>
      <c r="I1597" s="13">
        <v>0.33333333333333331</v>
      </c>
      <c r="J1597" s="13">
        <v>0.625</v>
      </c>
    </row>
    <row r="1598" spans="1:10" x14ac:dyDescent="0.25">
      <c r="A1598" s="37">
        <v>103031</v>
      </c>
      <c r="B1598" s="37" t="s">
        <v>4317</v>
      </c>
      <c r="C1598" s="37" t="s">
        <v>1997</v>
      </c>
      <c r="D1598" s="37"/>
      <c r="E1598" s="13">
        <v>594</v>
      </c>
      <c r="F1598" s="13" t="s">
        <v>20</v>
      </c>
      <c r="G1598" s="13">
        <v>22727060</v>
      </c>
      <c r="H1598" s="13" t="s">
        <v>714</v>
      </c>
      <c r="I1598" s="13">
        <v>0.33333333333333331</v>
      </c>
      <c r="J1598" s="13">
        <v>0.625</v>
      </c>
    </row>
    <row r="1599" spans="1:10" x14ac:dyDescent="0.25">
      <c r="A1599" s="37">
        <v>103036</v>
      </c>
      <c r="B1599" s="37" t="s">
        <v>4318</v>
      </c>
      <c r="C1599" s="37" t="s">
        <v>4319</v>
      </c>
      <c r="D1599" s="37" t="s">
        <v>4320</v>
      </c>
      <c r="E1599" s="13" t="s">
        <v>4321</v>
      </c>
      <c r="F1599" s="13" t="s">
        <v>4322</v>
      </c>
      <c r="G1599" s="13"/>
      <c r="H1599" s="13" t="s">
        <v>714</v>
      </c>
      <c r="I1599" s="13">
        <v>0.33333333333333331</v>
      </c>
      <c r="J1599" s="13">
        <v>0.625</v>
      </c>
    </row>
    <row r="1600" spans="1:10" x14ac:dyDescent="0.25">
      <c r="A1600" s="37">
        <v>103039</v>
      </c>
      <c r="B1600" s="37" t="s">
        <v>4323</v>
      </c>
      <c r="C1600" s="37" t="s">
        <v>4324</v>
      </c>
      <c r="D1600" s="37"/>
      <c r="E1600" s="13">
        <v>160</v>
      </c>
      <c r="F1600" s="13" t="s">
        <v>20</v>
      </c>
      <c r="G1600" s="13" t="s">
        <v>4325</v>
      </c>
      <c r="H1600" s="13" t="s">
        <v>714</v>
      </c>
      <c r="I1600" s="13">
        <v>0.33333333333333331</v>
      </c>
      <c r="J1600" s="13">
        <v>0.625</v>
      </c>
    </row>
    <row r="1601" spans="1:10" x14ac:dyDescent="0.25">
      <c r="A1601" s="37">
        <v>103043</v>
      </c>
      <c r="B1601" s="37" t="s">
        <v>4326</v>
      </c>
      <c r="C1601" s="37" t="s">
        <v>4327</v>
      </c>
      <c r="D1601" s="37" t="s">
        <v>4328</v>
      </c>
      <c r="E1601" s="13">
        <v>1338</v>
      </c>
      <c r="F1601" s="13" t="s">
        <v>235</v>
      </c>
      <c r="G1601" s="13">
        <v>67805610</v>
      </c>
      <c r="H1601" s="13" t="s">
        <v>723</v>
      </c>
      <c r="I1601" s="13">
        <v>0.375</v>
      </c>
      <c r="J1601" s="13">
        <v>0.70833333333333337</v>
      </c>
    </row>
    <row r="1602" spans="1:10" x14ac:dyDescent="0.25">
      <c r="A1602" s="37">
        <v>103044</v>
      </c>
      <c r="B1602" s="37" t="s">
        <v>4329</v>
      </c>
      <c r="C1602" s="37" t="s">
        <v>4330</v>
      </c>
      <c r="D1602" s="37"/>
      <c r="E1602" s="13">
        <v>1640</v>
      </c>
      <c r="F1602" s="13" t="s">
        <v>377</v>
      </c>
      <c r="G1602" s="13">
        <v>69280580</v>
      </c>
      <c r="H1602" s="13" t="s">
        <v>723</v>
      </c>
      <c r="I1602" s="13">
        <v>0.375</v>
      </c>
      <c r="J1602" s="13">
        <v>0.70833333333333337</v>
      </c>
    </row>
    <row r="1603" spans="1:10" x14ac:dyDescent="0.25">
      <c r="A1603" s="37">
        <v>103050</v>
      </c>
      <c r="B1603" s="37" t="s">
        <v>4331</v>
      </c>
      <c r="C1603" s="37" t="s">
        <v>4332</v>
      </c>
      <c r="D1603" s="37"/>
      <c r="E1603" s="13" t="s">
        <v>1296</v>
      </c>
      <c r="F1603" s="13" t="s">
        <v>233</v>
      </c>
      <c r="G1603" s="13"/>
      <c r="H1603" s="13" t="s">
        <v>714</v>
      </c>
      <c r="I1603" s="13">
        <v>0.33333333333333331</v>
      </c>
      <c r="J1603" s="13">
        <v>0.625</v>
      </c>
    </row>
    <row r="1604" spans="1:10" x14ac:dyDescent="0.25">
      <c r="A1604" s="37">
        <v>103061</v>
      </c>
      <c r="B1604" s="37" t="s">
        <v>4333</v>
      </c>
      <c r="C1604" s="37" t="s">
        <v>4334</v>
      </c>
      <c r="D1604" s="37"/>
      <c r="E1604" s="13">
        <v>1201</v>
      </c>
      <c r="F1604" s="13" t="s">
        <v>20</v>
      </c>
      <c r="G1604" s="13">
        <v>22752060</v>
      </c>
      <c r="H1604" s="13" t="s">
        <v>714</v>
      </c>
      <c r="I1604" s="13">
        <v>0.33333333333333331</v>
      </c>
      <c r="J1604" s="13">
        <v>0.625</v>
      </c>
    </row>
    <row r="1605" spans="1:10" x14ac:dyDescent="0.25">
      <c r="A1605" s="37">
        <v>103079</v>
      </c>
      <c r="B1605" s="37" t="s">
        <v>4335</v>
      </c>
      <c r="C1605" s="37" t="s">
        <v>4336</v>
      </c>
      <c r="D1605" s="37"/>
      <c r="E1605" s="13" t="s">
        <v>4337</v>
      </c>
      <c r="F1605" s="13" t="s">
        <v>228</v>
      </c>
      <c r="G1605" s="13"/>
      <c r="H1605" s="13" t="s">
        <v>714</v>
      </c>
      <c r="I1605" s="13">
        <v>0.33333333333333331</v>
      </c>
      <c r="J1605" s="13">
        <v>0.625</v>
      </c>
    </row>
    <row r="1606" spans="1:10" x14ac:dyDescent="0.25">
      <c r="A1606" s="37">
        <v>103080</v>
      </c>
      <c r="B1606" s="37" t="s">
        <v>4338</v>
      </c>
      <c r="C1606" s="37" t="s">
        <v>4339</v>
      </c>
      <c r="D1606" s="37"/>
      <c r="E1606" s="13" t="s">
        <v>2018</v>
      </c>
      <c r="F1606" s="13" t="s">
        <v>228</v>
      </c>
      <c r="G1606" s="13"/>
      <c r="H1606" s="13" t="s">
        <v>714</v>
      </c>
      <c r="I1606" s="13">
        <v>0.33333333333333331</v>
      </c>
      <c r="J1606" s="13">
        <v>0.625</v>
      </c>
    </row>
    <row r="1607" spans="1:10" x14ac:dyDescent="0.25">
      <c r="A1607" s="37">
        <v>103089</v>
      </c>
      <c r="B1607" s="37" t="s">
        <v>4340</v>
      </c>
      <c r="C1607" s="37" t="s">
        <v>4341</v>
      </c>
      <c r="D1607" s="37"/>
      <c r="E1607" s="13">
        <v>682</v>
      </c>
      <c r="F1607" s="13" t="s">
        <v>20</v>
      </c>
      <c r="G1607" s="13">
        <v>91554997</v>
      </c>
      <c r="H1607" s="13" t="s">
        <v>714</v>
      </c>
      <c r="I1607" s="13">
        <v>0.33333333333333331</v>
      </c>
      <c r="J1607" s="13">
        <v>0.625</v>
      </c>
    </row>
    <row r="1608" spans="1:10" x14ac:dyDescent="0.25">
      <c r="A1608" s="37">
        <v>103092</v>
      </c>
      <c r="B1608" s="37" t="s">
        <v>4342</v>
      </c>
      <c r="C1608" s="37" t="s">
        <v>4343</v>
      </c>
      <c r="D1608" s="37"/>
      <c r="E1608" s="13">
        <v>1430</v>
      </c>
      <c r="F1608" s="13" t="s">
        <v>653</v>
      </c>
      <c r="G1608" s="13">
        <v>64973140</v>
      </c>
      <c r="H1608" s="13" t="s">
        <v>714</v>
      </c>
      <c r="I1608" s="13">
        <v>0.33333333333333331</v>
      </c>
      <c r="J1608" s="13">
        <v>0.625</v>
      </c>
    </row>
    <row r="1609" spans="1:10" x14ac:dyDescent="0.25">
      <c r="A1609" s="37">
        <v>103109</v>
      </c>
      <c r="B1609" s="37" t="s">
        <v>4344</v>
      </c>
      <c r="C1609" s="37" t="s">
        <v>2299</v>
      </c>
      <c r="D1609" s="37"/>
      <c r="E1609" s="13" t="s">
        <v>2005</v>
      </c>
      <c r="F1609" s="13" t="s">
        <v>2006</v>
      </c>
      <c r="G1609" s="13"/>
      <c r="H1609" s="13" t="s">
        <v>714</v>
      </c>
      <c r="I1609" s="13">
        <v>0.33333333333333331</v>
      </c>
      <c r="J1609" s="13">
        <v>0.625</v>
      </c>
    </row>
    <row r="1610" spans="1:10" x14ac:dyDescent="0.25">
      <c r="A1610" s="37">
        <v>103112</v>
      </c>
      <c r="B1610" s="37" t="s">
        <v>1094</v>
      </c>
      <c r="C1610" s="37" t="s">
        <v>1095</v>
      </c>
      <c r="D1610" s="37" t="s">
        <v>1096</v>
      </c>
      <c r="E1610" s="13">
        <v>5547</v>
      </c>
      <c r="F1610" s="13" t="s">
        <v>1097</v>
      </c>
      <c r="G1610" s="13" t="s">
        <v>1098</v>
      </c>
      <c r="H1610" s="13" t="s">
        <v>714</v>
      </c>
      <c r="I1610" s="13">
        <v>0.33333333333333331</v>
      </c>
      <c r="J1610" s="13">
        <v>0.625</v>
      </c>
    </row>
    <row r="1611" spans="1:10" x14ac:dyDescent="0.25">
      <c r="A1611" s="37">
        <v>103115</v>
      </c>
      <c r="B1611" s="37" t="s">
        <v>4345</v>
      </c>
      <c r="C1611" s="37" t="s">
        <v>4346</v>
      </c>
      <c r="D1611" s="37"/>
      <c r="E1611" s="13" t="s">
        <v>1118</v>
      </c>
      <c r="F1611" s="13" t="s">
        <v>523</v>
      </c>
      <c r="G1611" s="13"/>
      <c r="H1611" s="13" t="s">
        <v>714</v>
      </c>
      <c r="I1611" s="13">
        <v>0.33333333333333331</v>
      </c>
      <c r="J1611" s="13">
        <v>0.625</v>
      </c>
    </row>
    <row r="1612" spans="1:10" x14ac:dyDescent="0.25">
      <c r="A1612" s="37">
        <v>103116</v>
      </c>
      <c r="B1612" s="37" t="s">
        <v>30</v>
      </c>
      <c r="C1612" s="37" t="s">
        <v>1073</v>
      </c>
      <c r="D1612" s="37"/>
      <c r="E1612" s="13" t="s">
        <v>1074</v>
      </c>
      <c r="F1612" s="13" t="s">
        <v>29</v>
      </c>
      <c r="G1612" s="13"/>
      <c r="H1612" s="13" t="s">
        <v>714</v>
      </c>
      <c r="I1612" s="13">
        <v>0.33333333333333331</v>
      </c>
      <c r="J1612" s="13">
        <v>0.625</v>
      </c>
    </row>
    <row r="1613" spans="1:10" x14ac:dyDescent="0.25">
      <c r="A1613" s="37">
        <v>103117</v>
      </c>
      <c r="B1613" s="37" t="s">
        <v>4347</v>
      </c>
      <c r="C1613" s="37" t="s">
        <v>1150</v>
      </c>
      <c r="D1613" s="37"/>
      <c r="E1613" s="13" t="s">
        <v>1151</v>
      </c>
      <c r="F1613" s="13" t="s">
        <v>167</v>
      </c>
      <c r="G1613" s="13"/>
      <c r="H1613" s="13" t="s">
        <v>714</v>
      </c>
      <c r="I1613" s="13">
        <v>0.33333333333333331</v>
      </c>
      <c r="J1613" s="13">
        <v>0.625</v>
      </c>
    </row>
    <row r="1614" spans="1:10" x14ac:dyDescent="0.25">
      <c r="A1614" s="37">
        <v>103126</v>
      </c>
      <c r="B1614" s="37" t="s">
        <v>4348</v>
      </c>
      <c r="C1614" s="37" t="s">
        <v>4349</v>
      </c>
      <c r="D1614" s="37"/>
      <c r="E1614" s="13" t="s">
        <v>1120</v>
      </c>
      <c r="F1614" s="13" t="s">
        <v>43</v>
      </c>
      <c r="G1614" s="13"/>
      <c r="H1614" s="13" t="s">
        <v>714</v>
      </c>
      <c r="I1614" s="13">
        <v>0.33333333333333331</v>
      </c>
      <c r="J1614" s="13">
        <v>0.625</v>
      </c>
    </row>
    <row r="1615" spans="1:10" x14ac:dyDescent="0.25">
      <c r="A1615" s="37">
        <v>103127</v>
      </c>
      <c r="B1615" s="37" t="s">
        <v>4350</v>
      </c>
      <c r="C1615" s="37" t="s">
        <v>4351</v>
      </c>
      <c r="D1615" s="37"/>
      <c r="E1615" s="13">
        <v>1337</v>
      </c>
      <c r="F1615" s="13" t="s">
        <v>235</v>
      </c>
      <c r="G1615" s="13">
        <v>67551900</v>
      </c>
      <c r="H1615" s="13" t="s">
        <v>723</v>
      </c>
      <c r="I1615" s="13">
        <v>0.375</v>
      </c>
      <c r="J1615" s="13">
        <v>0.70833333333333337</v>
      </c>
    </row>
    <row r="1616" spans="1:10" x14ac:dyDescent="0.25">
      <c r="A1616" s="37">
        <v>103139</v>
      </c>
      <c r="B1616" s="37" t="s">
        <v>4352</v>
      </c>
      <c r="C1616" s="37" t="s">
        <v>4353</v>
      </c>
      <c r="D1616" s="37"/>
      <c r="E1616" s="13" t="s">
        <v>3783</v>
      </c>
      <c r="F1616" s="13" t="s">
        <v>147</v>
      </c>
      <c r="G1616" s="13"/>
      <c r="H1616" s="13" t="s">
        <v>723</v>
      </c>
      <c r="I1616" s="13">
        <v>0.375</v>
      </c>
      <c r="J1616" s="13">
        <v>0.70833333333333337</v>
      </c>
    </row>
    <row r="1617" spans="1:10" x14ac:dyDescent="0.25">
      <c r="A1617" s="37">
        <v>103142</v>
      </c>
      <c r="B1617" s="37" t="s">
        <v>4354</v>
      </c>
      <c r="C1617" s="37" t="s">
        <v>4355</v>
      </c>
      <c r="D1617" s="37"/>
      <c r="E1617" s="13">
        <v>3413</v>
      </c>
      <c r="F1617" s="13" t="s">
        <v>51</v>
      </c>
      <c r="G1617" s="13">
        <v>32242240</v>
      </c>
      <c r="H1617" s="13" t="s">
        <v>714</v>
      </c>
      <c r="I1617" s="13">
        <v>0.33333333333333331</v>
      </c>
      <c r="J1617" s="13">
        <v>0.625</v>
      </c>
    </row>
    <row r="1618" spans="1:10" x14ac:dyDescent="0.25">
      <c r="A1618" s="37">
        <v>103143</v>
      </c>
      <c r="B1618" s="37" t="s">
        <v>4356</v>
      </c>
      <c r="C1618" s="37" t="s">
        <v>4357</v>
      </c>
      <c r="D1618" s="37"/>
      <c r="E1618" s="13">
        <v>3914</v>
      </c>
      <c r="F1618" s="13" t="s">
        <v>155</v>
      </c>
      <c r="G1618" s="13">
        <v>35933090</v>
      </c>
      <c r="H1618" s="13" t="s">
        <v>714</v>
      </c>
      <c r="I1618" s="13">
        <v>0.33333333333333331</v>
      </c>
      <c r="J1618" s="13">
        <v>0.625</v>
      </c>
    </row>
    <row r="1619" spans="1:10" x14ac:dyDescent="0.25">
      <c r="A1619" s="37">
        <v>103150</v>
      </c>
      <c r="B1619" s="37" t="s">
        <v>4358</v>
      </c>
      <c r="C1619" s="37" t="s">
        <v>4359</v>
      </c>
      <c r="D1619" s="37"/>
      <c r="E1619" s="13">
        <v>3112</v>
      </c>
      <c r="F1619" s="13" t="s">
        <v>24</v>
      </c>
      <c r="G1619" s="13">
        <v>33309999</v>
      </c>
      <c r="H1619" s="13" t="s">
        <v>714</v>
      </c>
      <c r="I1619" s="13">
        <v>0.33333333333333331</v>
      </c>
      <c r="J1619" s="13">
        <v>0.625</v>
      </c>
    </row>
    <row r="1620" spans="1:10" x14ac:dyDescent="0.25">
      <c r="A1620" s="37">
        <v>103155</v>
      </c>
      <c r="B1620" s="37" t="s">
        <v>4360</v>
      </c>
      <c r="C1620" s="37" t="s">
        <v>4361</v>
      </c>
      <c r="D1620" s="37" t="s">
        <v>4362</v>
      </c>
      <c r="E1620" s="13" t="s">
        <v>4363</v>
      </c>
      <c r="F1620" s="13" t="s">
        <v>496</v>
      </c>
      <c r="G1620" s="13"/>
      <c r="H1620" s="13" t="s">
        <v>714</v>
      </c>
      <c r="I1620" s="13">
        <v>0.33333333333333331</v>
      </c>
      <c r="J1620" s="13">
        <v>0.625</v>
      </c>
    </row>
    <row r="1621" spans="1:10" x14ac:dyDescent="0.25">
      <c r="A1621" s="37">
        <v>103159</v>
      </c>
      <c r="B1621" s="37" t="s">
        <v>4364</v>
      </c>
      <c r="C1621" s="37" t="s">
        <v>4365</v>
      </c>
      <c r="D1621" s="37"/>
      <c r="E1621" s="13" t="s">
        <v>2964</v>
      </c>
      <c r="F1621" s="13" t="s">
        <v>2965</v>
      </c>
      <c r="G1621" s="13"/>
      <c r="H1621" s="13" t="s">
        <v>714</v>
      </c>
      <c r="I1621" s="13">
        <v>0.33333333333333331</v>
      </c>
      <c r="J1621" s="13">
        <v>0.625</v>
      </c>
    </row>
    <row r="1622" spans="1:10" x14ac:dyDescent="0.25">
      <c r="A1622" s="37">
        <v>103160</v>
      </c>
      <c r="B1622" s="37" t="s">
        <v>4366</v>
      </c>
      <c r="C1622" s="37" t="s">
        <v>4367</v>
      </c>
      <c r="D1622" s="37"/>
      <c r="E1622" s="13" t="s">
        <v>3708</v>
      </c>
      <c r="F1622" s="13" t="s">
        <v>3709</v>
      </c>
      <c r="G1622" s="13"/>
      <c r="H1622" s="13" t="s">
        <v>723</v>
      </c>
      <c r="I1622" s="13">
        <v>0.375</v>
      </c>
      <c r="J1622" s="13">
        <v>0.70833333333333337</v>
      </c>
    </row>
    <row r="1623" spans="1:10" x14ac:dyDescent="0.25">
      <c r="A1623" s="37">
        <v>103161</v>
      </c>
      <c r="B1623" s="37" t="s">
        <v>4368</v>
      </c>
      <c r="C1623" s="37" t="s">
        <v>4369</v>
      </c>
      <c r="D1623" s="37"/>
      <c r="E1623" s="13" t="s">
        <v>2830</v>
      </c>
      <c r="F1623" s="13" t="s">
        <v>2642</v>
      </c>
      <c r="G1623" s="13"/>
      <c r="H1623" s="13" t="s">
        <v>714</v>
      </c>
      <c r="I1623" s="13">
        <v>0.33333333333333331</v>
      </c>
      <c r="J1623" s="13">
        <v>0.625</v>
      </c>
    </row>
    <row r="1624" spans="1:10" x14ac:dyDescent="0.25">
      <c r="A1624" s="37">
        <v>103167</v>
      </c>
      <c r="B1624" s="37" t="s">
        <v>4370</v>
      </c>
      <c r="C1624" s="37" t="s">
        <v>4371</v>
      </c>
      <c r="D1624" s="37"/>
      <c r="E1624" s="13" t="s">
        <v>1153</v>
      </c>
      <c r="F1624" s="13" t="s">
        <v>41</v>
      </c>
      <c r="G1624" s="13"/>
      <c r="H1624" s="13" t="s">
        <v>714</v>
      </c>
      <c r="I1624" s="13">
        <v>0.33333333333333331</v>
      </c>
      <c r="J1624" s="13">
        <v>0.625</v>
      </c>
    </row>
    <row r="1625" spans="1:10" x14ac:dyDescent="0.25">
      <c r="A1625" s="37">
        <v>103168</v>
      </c>
      <c r="B1625" s="37" t="s">
        <v>4372</v>
      </c>
      <c r="C1625" s="37" t="s">
        <v>4373</v>
      </c>
      <c r="D1625" s="37"/>
      <c r="E1625" s="13">
        <v>2000</v>
      </c>
      <c r="F1625" s="13" t="s">
        <v>161</v>
      </c>
      <c r="G1625" s="13">
        <v>64847620</v>
      </c>
      <c r="H1625" s="13" t="s">
        <v>723</v>
      </c>
      <c r="I1625" s="13">
        <v>0.375</v>
      </c>
      <c r="J1625" s="13">
        <v>0.70833333333333337</v>
      </c>
    </row>
    <row r="1626" spans="1:10" x14ac:dyDescent="0.25">
      <c r="A1626" s="37">
        <v>103170</v>
      </c>
      <c r="B1626" s="37" t="s">
        <v>4374</v>
      </c>
      <c r="C1626" s="37" t="s">
        <v>4375</v>
      </c>
      <c r="D1626" s="37" t="s">
        <v>4376</v>
      </c>
      <c r="E1626" s="13">
        <v>4611</v>
      </c>
      <c r="F1626" s="13" t="s">
        <v>80</v>
      </c>
      <c r="G1626" s="13">
        <v>38148830</v>
      </c>
      <c r="H1626" s="13" t="s">
        <v>723</v>
      </c>
      <c r="I1626" s="13">
        <v>0.375</v>
      </c>
      <c r="J1626" s="13">
        <v>0.70833333333333337</v>
      </c>
    </row>
    <row r="1627" spans="1:10" x14ac:dyDescent="0.25">
      <c r="A1627" s="37">
        <v>103172</v>
      </c>
      <c r="B1627" s="37" t="s">
        <v>4377</v>
      </c>
      <c r="C1627" s="37" t="s">
        <v>4378</v>
      </c>
      <c r="D1627" s="37"/>
      <c r="E1627" s="13">
        <v>2022</v>
      </c>
      <c r="F1627" s="13" t="s">
        <v>387</v>
      </c>
      <c r="G1627" s="13"/>
      <c r="H1627" s="13" t="s">
        <v>723</v>
      </c>
      <c r="I1627" s="13">
        <v>0.375</v>
      </c>
      <c r="J1627" s="13">
        <v>0.70833333333333337</v>
      </c>
    </row>
    <row r="1628" spans="1:10" x14ac:dyDescent="0.25">
      <c r="A1628" s="37">
        <v>103174</v>
      </c>
      <c r="B1628" s="37" t="s">
        <v>4379</v>
      </c>
      <c r="C1628" s="37" t="s">
        <v>4380</v>
      </c>
      <c r="D1628" s="37"/>
      <c r="E1628" s="13" t="s">
        <v>4090</v>
      </c>
      <c r="F1628" s="13" t="s">
        <v>295</v>
      </c>
      <c r="G1628" s="13"/>
      <c r="H1628" s="13" t="s">
        <v>723</v>
      </c>
      <c r="I1628" s="13">
        <v>0.375</v>
      </c>
      <c r="J1628" s="13">
        <v>0.70833333333333337</v>
      </c>
    </row>
    <row r="1629" spans="1:10" x14ac:dyDescent="0.25">
      <c r="A1629" s="37">
        <v>103177</v>
      </c>
      <c r="B1629" s="37" t="s">
        <v>4381</v>
      </c>
      <c r="C1629" s="37" t="s">
        <v>4382</v>
      </c>
      <c r="D1629" s="37"/>
      <c r="E1629" s="13">
        <v>370</v>
      </c>
      <c r="F1629" s="13" t="s">
        <v>20</v>
      </c>
      <c r="G1629" s="13">
        <v>22960960</v>
      </c>
      <c r="H1629" s="13" t="s">
        <v>714</v>
      </c>
      <c r="I1629" s="13">
        <v>0.33333333333333331</v>
      </c>
      <c r="J1629" s="13">
        <v>0.625</v>
      </c>
    </row>
    <row r="1630" spans="1:10" x14ac:dyDescent="0.25">
      <c r="A1630" s="37">
        <v>103196</v>
      </c>
      <c r="B1630" s="37" t="s">
        <v>4383</v>
      </c>
      <c r="C1630" s="37" t="s">
        <v>4384</v>
      </c>
      <c r="D1630" s="37"/>
      <c r="E1630" s="13" t="s">
        <v>4385</v>
      </c>
      <c r="F1630" s="13" t="s">
        <v>228</v>
      </c>
      <c r="G1630" s="13"/>
      <c r="H1630" s="13" t="s">
        <v>714</v>
      </c>
      <c r="I1630" s="13">
        <v>0.33333333333333331</v>
      </c>
      <c r="J1630" s="13">
        <v>0.625</v>
      </c>
    </row>
    <row r="1631" spans="1:10" x14ac:dyDescent="0.25">
      <c r="A1631" s="37">
        <v>103197</v>
      </c>
      <c r="B1631" s="37" t="s">
        <v>32</v>
      </c>
      <c r="C1631" s="37" t="s">
        <v>4386</v>
      </c>
      <c r="D1631" s="37"/>
      <c r="E1631" s="13" t="s">
        <v>3620</v>
      </c>
      <c r="F1631" s="13" t="s">
        <v>31</v>
      </c>
      <c r="G1631" s="13"/>
      <c r="H1631" s="13" t="s">
        <v>714</v>
      </c>
      <c r="I1631" s="13">
        <v>0.33333333333333331</v>
      </c>
      <c r="J1631" s="13">
        <v>0.625</v>
      </c>
    </row>
    <row r="1632" spans="1:10" x14ac:dyDescent="0.25">
      <c r="A1632" s="37">
        <v>103204</v>
      </c>
      <c r="B1632" s="37" t="s">
        <v>4387</v>
      </c>
      <c r="C1632" s="37" t="s">
        <v>4388</v>
      </c>
      <c r="D1632" s="37" t="s">
        <v>4389</v>
      </c>
      <c r="E1632" s="13">
        <v>484</v>
      </c>
      <c r="F1632" s="13" t="s">
        <v>20</v>
      </c>
      <c r="G1632" s="13"/>
      <c r="H1632" s="13" t="s">
        <v>714</v>
      </c>
      <c r="I1632" s="13">
        <v>0.33333333333333331</v>
      </c>
      <c r="J1632" s="13">
        <v>0.625</v>
      </c>
    </row>
    <row r="1633" spans="1:10" x14ac:dyDescent="0.25">
      <c r="A1633" s="37">
        <v>103213</v>
      </c>
      <c r="B1633" s="37" t="s">
        <v>4390</v>
      </c>
      <c r="C1633" s="37" t="s">
        <v>4391</v>
      </c>
      <c r="D1633" s="37"/>
      <c r="E1633" s="13">
        <v>3117</v>
      </c>
      <c r="F1633" s="13" t="s">
        <v>24</v>
      </c>
      <c r="G1633" s="13">
        <v>33376476</v>
      </c>
      <c r="H1633" s="13" t="s">
        <v>723</v>
      </c>
      <c r="I1633" s="13">
        <v>0.375</v>
      </c>
      <c r="J1633" s="13">
        <v>0.70833333333333337</v>
      </c>
    </row>
    <row r="1634" spans="1:10" x14ac:dyDescent="0.25">
      <c r="A1634" s="37">
        <v>103220</v>
      </c>
      <c r="B1634" s="37" t="s">
        <v>4392</v>
      </c>
      <c r="C1634" s="37" t="s">
        <v>4393</v>
      </c>
      <c r="D1634" s="37" t="s">
        <v>4394</v>
      </c>
      <c r="E1634" s="13">
        <v>2318</v>
      </c>
      <c r="F1634" s="13" t="s">
        <v>165</v>
      </c>
      <c r="G1634" s="13">
        <v>62518590</v>
      </c>
      <c r="H1634" s="13" t="s">
        <v>723</v>
      </c>
      <c r="I1634" s="13">
        <v>0.375</v>
      </c>
      <c r="J1634" s="13">
        <v>0.70833333333333337</v>
      </c>
    </row>
    <row r="1635" spans="1:10" x14ac:dyDescent="0.25">
      <c r="A1635" s="37">
        <v>103236</v>
      </c>
      <c r="B1635" s="37" t="s">
        <v>4395</v>
      </c>
      <c r="C1635" s="37" t="s">
        <v>4396</v>
      </c>
      <c r="D1635" s="37"/>
      <c r="E1635" s="13" t="s">
        <v>4397</v>
      </c>
      <c r="F1635" s="13" t="s">
        <v>619</v>
      </c>
      <c r="G1635" s="13"/>
      <c r="H1635" s="13" t="s">
        <v>723</v>
      </c>
      <c r="I1635" s="13">
        <v>0.375</v>
      </c>
      <c r="J1635" s="13">
        <v>0.70833333333333337</v>
      </c>
    </row>
    <row r="1636" spans="1:10" x14ac:dyDescent="0.25">
      <c r="A1636" s="37">
        <v>103245</v>
      </c>
      <c r="B1636" s="37" t="s">
        <v>4398</v>
      </c>
      <c r="C1636" s="37" t="s">
        <v>4399</v>
      </c>
      <c r="D1636" s="37" t="s">
        <v>4400</v>
      </c>
      <c r="E1636" s="13" t="s">
        <v>3430</v>
      </c>
      <c r="F1636" s="13" t="s">
        <v>3431</v>
      </c>
      <c r="G1636" s="13"/>
      <c r="H1636" s="13" t="s">
        <v>723</v>
      </c>
      <c r="I1636" s="13">
        <v>0.375</v>
      </c>
      <c r="J1636" s="13">
        <v>0.70833333333333337</v>
      </c>
    </row>
    <row r="1637" spans="1:10" x14ac:dyDescent="0.25">
      <c r="A1637" s="37">
        <v>103258</v>
      </c>
      <c r="B1637" s="37" t="s">
        <v>4401</v>
      </c>
      <c r="C1637" s="37" t="s">
        <v>4402</v>
      </c>
      <c r="D1637" s="37"/>
      <c r="E1637" s="13" t="s">
        <v>1139</v>
      </c>
      <c r="F1637" s="13" t="s">
        <v>564</v>
      </c>
      <c r="G1637" s="13"/>
      <c r="H1637" s="13" t="s">
        <v>714</v>
      </c>
      <c r="I1637" s="13">
        <v>0.33333333333333331</v>
      </c>
      <c r="J1637" s="13">
        <v>0.625</v>
      </c>
    </row>
    <row r="1638" spans="1:10" x14ac:dyDescent="0.25">
      <c r="A1638" s="37">
        <v>103259</v>
      </c>
      <c r="B1638" s="37" t="s">
        <v>4403</v>
      </c>
      <c r="C1638" s="37" t="s">
        <v>4404</v>
      </c>
      <c r="D1638" s="37"/>
      <c r="E1638" s="13" t="s">
        <v>4405</v>
      </c>
      <c r="F1638" s="13" t="s">
        <v>585</v>
      </c>
      <c r="G1638" s="13"/>
      <c r="H1638" s="13" t="s">
        <v>714</v>
      </c>
      <c r="I1638" s="13">
        <v>0.33333333333333331</v>
      </c>
      <c r="J1638" s="13">
        <v>0.625</v>
      </c>
    </row>
    <row r="1639" spans="1:10" x14ac:dyDescent="0.25">
      <c r="A1639" s="37">
        <v>103260</v>
      </c>
      <c r="B1639" s="37" t="s">
        <v>4406</v>
      </c>
      <c r="C1639" s="37" t="s">
        <v>4407</v>
      </c>
      <c r="D1639" s="37"/>
      <c r="E1639" s="13">
        <v>3128</v>
      </c>
      <c r="F1639" s="13" t="s">
        <v>448</v>
      </c>
      <c r="G1639" s="13">
        <v>33351750</v>
      </c>
      <c r="H1639" s="13" t="s">
        <v>714</v>
      </c>
      <c r="I1639" s="13">
        <v>0.33333333333333331</v>
      </c>
      <c r="J1639" s="13">
        <v>0.625</v>
      </c>
    </row>
    <row r="1640" spans="1:10" x14ac:dyDescent="0.25">
      <c r="A1640" s="37">
        <v>103283</v>
      </c>
      <c r="B1640" s="37" t="s">
        <v>4408</v>
      </c>
      <c r="C1640" s="37" t="s">
        <v>4409</v>
      </c>
      <c r="D1640" s="37"/>
      <c r="E1640" s="13">
        <v>3717</v>
      </c>
      <c r="F1640" s="13" t="s">
        <v>63</v>
      </c>
      <c r="G1640" s="13">
        <v>35519680</v>
      </c>
      <c r="H1640" s="13" t="s">
        <v>714</v>
      </c>
      <c r="I1640" s="13">
        <v>0.33333333333333331</v>
      </c>
      <c r="J1640" s="13">
        <v>0.625</v>
      </c>
    </row>
    <row r="1641" spans="1:10" x14ac:dyDescent="0.25">
      <c r="A1641" s="37">
        <v>103291</v>
      </c>
      <c r="B1641" s="37" t="s">
        <v>3943</v>
      </c>
      <c r="C1641" s="37" t="s">
        <v>4410</v>
      </c>
      <c r="D1641" s="37" t="s">
        <v>4411</v>
      </c>
      <c r="E1641" s="13">
        <v>3170</v>
      </c>
      <c r="F1641" s="13" t="s">
        <v>3084</v>
      </c>
      <c r="G1641" s="13">
        <v>90402960</v>
      </c>
      <c r="H1641" s="13" t="s">
        <v>714</v>
      </c>
      <c r="I1641" s="13">
        <v>0.33333333333333331</v>
      </c>
      <c r="J1641" s="13">
        <v>0.625</v>
      </c>
    </row>
    <row r="1642" spans="1:10" x14ac:dyDescent="0.25">
      <c r="A1642" s="37">
        <v>103292</v>
      </c>
      <c r="B1642" s="37" t="s">
        <v>4412</v>
      </c>
      <c r="C1642" s="37" t="s">
        <v>4413</v>
      </c>
      <c r="D1642" s="37"/>
      <c r="E1642" s="13">
        <v>2408</v>
      </c>
      <c r="F1642" s="13" t="s">
        <v>8</v>
      </c>
      <c r="G1642" s="13">
        <v>62414014</v>
      </c>
      <c r="H1642" s="13" t="s">
        <v>714</v>
      </c>
      <c r="I1642" s="13">
        <v>0.33333333333333331</v>
      </c>
      <c r="J1642" s="13">
        <v>0.625</v>
      </c>
    </row>
    <row r="1643" spans="1:10" x14ac:dyDescent="0.25">
      <c r="A1643" s="37">
        <v>103295</v>
      </c>
      <c r="B1643" s="37" t="s">
        <v>4414</v>
      </c>
      <c r="C1643" s="37" t="s">
        <v>4415</v>
      </c>
      <c r="D1643" s="37" t="s">
        <v>4416</v>
      </c>
      <c r="E1643" s="13">
        <v>2030</v>
      </c>
      <c r="F1643" s="13" t="s">
        <v>115</v>
      </c>
      <c r="G1643" s="13">
        <v>63930700</v>
      </c>
      <c r="H1643" s="13" t="s">
        <v>723</v>
      </c>
      <c r="I1643" s="13">
        <v>0.375</v>
      </c>
      <c r="J1643" s="13">
        <v>0.70833333333333337</v>
      </c>
    </row>
    <row r="1644" spans="1:10" x14ac:dyDescent="0.25">
      <c r="A1644" s="37">
        <v>103296</v>
      </c>
      <c r="B1644" s="37" t="s">
        <v>4417</v>
      </c>
      <c r="C1644" s="37" t="s">
        <v>2622</v>
      </c>
      <c r="D1644" s="37"/>
      <c r="E1644" s="13" t="s">
        <v>2623</v>
      </c>
      <c r="F1644" s="13" t="s">
        <v>243</v>
      </c>
      <c r="G1644" s="13"/>
      <c r="H1644" s="13" t="s">
        <v>714</v>
      </c>
      <c r="I1644" s="13">
        <v>0.33333333333333331</v>
      </c>
      <c r="J1644" s="13">
        <v>0.625</v>
      </c>
    </row>
    <row r="1645" spans="1:10" x14ac:dyDescent="0.25">
      <c r="A1645" s="37">
        <v>103300</v>
      </c>
      <c r="B1645" s="37" t="s">
        <v>4418</v>
      </c>
      <c r="C1645" s="37" t="s">
        <v>4419</v>
      </c>
      <c r="D1645" s="37"/>
      <c r="E1645" s="13">
        <v>159</v>
      </c>
      <c r="F1645" s="13" t="s">
        <v>20</v>
      </c>
      <c r="G1645" s="13">
        <v>23104020</v>
      </c>
      <c r="H1645" s="13" t="s">
        <v>714</v>
      </c>
      <c r="I1645" s="13">
        <v>0.33333333333333331</v>
      </c>
      <c r="J1645" s="13">
        <v>0.625</v>
      </c>
    </row>
    <row r="1646" spans="1:10" x14ac:dyDescent="0.25">
      <c r="A1646" s="37">
        <v>103306</v>
      </c>
      <c r="B1646" s="37" t="s">
        <v>4420</v>
      </c>
      <c r="C1646" s="37" t="s">
        <v>4421</v>
      </c>
      <c r="D1646" s="37"/>
      <c r="E1646" s="13" t="s">
        <v>1492</v>
      </c>
      <c r="F1646" s="13" t="s">
        <v>53</v>
      </c>
      <c r="G1646" s="13"/>
      <c r="H1646" s="13" t="s">
        <v>723</v>
      </c>
      <c r="I1646" s="13">
        <v>0.375</v>
      </c>
      <c r="J1646" s="13">
        <v>0.70833333333333337</v>
      </c>
    </row>
    <row r="1647" spans="1:10" x14ac:dyDescent="0.25">
      <c r="A1647" s="37">
        <v>103307</v>
      </c>
      <c r="B1647" s="37" t="s">
        <v>4422</v>
      </c>
      <c r="C1647" s="37" t="s">
        <v>4423</v>
      </c>
      <c r="D1647" s="37"/>
      <c r="E1647" s="13">
        <v>3048</v>
      </c>
      <c r="F1647" s="13" t="s">
        <v>605</v>
      </c>
      <c r="G1647" s="13">
        <v>32807240</v>
      </c>
      <c r="H1647" s="13" t="s">
        <v>723</v>
      </c>
      <c r="I1647" s="13">
        <v>0.375</v>
      </c>
      <c r="J1647" s="13">
        <v>0.70833333333333337</v>
      </c>
    </row>
    <row r="1648" spans="1:10" x14ac:dyDescent="0.25">
      <c r="A1648" s="37">
        <v>103332</v>
      </c>
      <c r="B1648" s="37" t="s">
        <v>4424</v>
      </c>
      <c r="C1648" s="37" t="s">
        <v>4425</v>
      </c>
      <c r="D1648" s="37"/>
      <c r="E1648" s="13">
        <v>3730</v>
      </c>
      <c r="F1648" s="13" t="s">
        <v>63</v>
      </c>
      <c r="G1648" s="13">
        <v>35503333</v>
      </c>
      <c r="H1648" s="13" t="s">
        <v>714</v>
      </c>
      <c r="I1648" s="13">
        <v>0.33333333333333331</v>
      </c>
      <c r="J1648" s="13">
        <v>0.625</v>
      </c>
    </row>
    <row r="1649" spans="1:10" x14ac:dyDescent="0.25">
      <c r="A1649" s="37">
        <v>103352</v>
      </c>
      <c r="B1649" s="37" t="s">
        <v>4426</v>
      </c>
      <c r="C1649" s="37" t="s">
        <v>4427</v>
      </c>
      <c r="D1649" s="37"/>
      <c r="E1649" s="13">
        <v>2846</v>
      </c>
      <c r="F1649" s="13" t="s">
        <v>4428</v>
      </c>
      <c r="G1649" s="13">
        <v>61159750</v>
      </c>
      <c r="H1649" s="13" t="s">
        <v>714</v>
      </c>
      <c r="I1649" s="13">
        <v>0.33333333333333331</v>
      </c>
      <c r="J1649" s="13">
        <v>0.625</v>
      </c>
    </row>
    <row r="1650" spans="1:10" x14ac:dyDescent="0.25">
      <c r="A1650" s="37">
        <v>103357</v>
      </c>
      <c r="B1650" s="37" t="s">
        <v>497</v>
      </c>
      <c r="C1650" s="37" t="s">
        <v>1270</v>
      </c>
      <c r="D1650" s="37"/>
      <c r="E1650" s="13" t="s">
        <v>1271</v>
      </c>
      <c r="F1650" s="13" t="s">
        <v>496</v>
      </c>
      <c r="G1650" s="13"/>
      <c r="H1650" s="13" t="s">
        <v>714</v>
      </c>
      <c r="I1650" s="13">
        <v>0.33333333333333331</v>
      </c>
      <c r="J1650" s="13">
        <v>0.625</v>
      </c>
    </row>
    <row r="1651" spans="1:10" x14ac:dyDescent="0.25">
      <c r="A1651" s="37">
        <v>103359</v>
      </c>
      <c r="B1651" s="37" t="s">
        <v>4429</v>
      </c>
      <c r="C1651" s="37" t="s">
        <v>4430</v>
      </c>
      <c r="D1651" s="37"/>
      <c r="E1651" s="13">
        <v>4820</v>
      </c>
      <c r="F1651" s="13" t="s">
        <v>1621</v>
      </c>
      <c r="G1651" s="13">
        <v>37235584</v>
      </c>
      <c r="H1651" s="13" t="s">
        <v>714</v>
      </c>
      <c r="I1651" s="13">
        <v>0.33333333333333331</v>
      </c>
      <c r="J1651" s="13">
        <v>0.625</v>
      </c>
    </row>
    <row r="1652" spans="1:10" x14ac:dyDescent="0.25">
      <c r="A1652" s="37">
        <v>103362</v>
      </c>
      <c r="B1652" s="37" t="s">
        <v>4431</v>
      </c>
      <c r="C1652" s="37" t="s">
        <v>4432</v>
      </c>
      <c r="D1652" s="37"/>
      <c r="E1652" s="13">
        <v>876</v>
      </c>
      <c r="F1652" s="13" t="s">
        <v>20</v>
      </c>
      <c r="G1652" s="13">
        <v>23005940</v>
      </c>
      <c r="H1652" s="13" t="s">
        <v>714</v>
      </c>
      <c r="I1652" s="13">
        <v>0.33333333333333331</v>
      </c>
      <c r="J1652" s="13">
        <v>0.625</v>
      </c>
    </row>
    <row r="1653" spans="1:10" x14ac:dyDescent="0.25">
      <c r="A1653" s="37">
        <v>103364</v>
      </c>
      <c r="B1653" s="37" t="s">
        <v>4433</v>
      </c>
      <c r="C1653" s="37" t="s">
        <v>1895</v>
      </c>
      <c r="D1653" s="37"/>
      <c r="E1653" s="13" t="s">
        <v>1072</v>
      </c>
      <c r="F1653" s="13" t="s">
        <v>143</v>
      </c>
      <c r="G1653" s="13"/>
      <c r="H1653" s="13" t="s">
        <v>714</v>
      </c>
      <c r="I1653" s="13">
        <v>0.33333333333333331</v>
      </c>
      <c r="J1653" s="13">
        <v>0.625</v>
      </c>
    </row>
    <row r="1654" spans="1:10" x14ac:dyDescent="0.25">
      <c r="A1654" s="37">
        <v>103369</v>
      </c>
      <c r="B1654" s="37" t="s">
        <v>4434</v>
      </c>
      <c r="C1654" s="37" t="s">
        <v>4435</v>
      </c>
      <c r="D1654" s="37"/>
      <c r="E1654" s="13">
        <v>1281</v>
      </c>
      <c r="F1654" s="13" t="s">
        <v>20</v>
      </c>
      <c r="G1654" s="13">
        <v>22763480</v>
      </c>
      <c r="H1654" s="13" t="s">
        <v>723</v>
      </c>
      <c r="I1654" s="13">
        <v>0.375</v>
      </c>
      <c r="J1654" s="13">
        <v>0.70833333333333337</v>
      </c>
    </row>
    <row r="1655" spans="1:10" x14ac:dyDescent="0.25">
      <c r="A1655" s="37">
        <v>103378</v>
      </c>
      <c r="B1655" s="37" t="s">
        <v>4436</v>
      </c>
      <c r="C1655" s="37" t="s">
        <v>4437</v>
      </c>
      <c r="D1655" s="37"/>
      <c r="E1655" s="13">
        <v>50</v>
      </c>
      <c r="F1655" s="13" t="s">
        <v>20</v>
      </c>
      <c r="G1655" s="13">
        <v>23159950</v>
      </c>
      <c r="H1655" s="13" t="s">
        <v>723</v>
      </c>
      <c r="I1655" s="13">
        <v>0.375</v>
      </c>
      <c r="J1655" s="13">
        <v>0.70833333333333337</v>
      </c>
    </row>
    <row r="1656" spans="1:10" x14ac:dyDescent="0.25">
      <c r="A1656" s="37">
        <v>103391</v>
      </c>
      <c r="B1656" s="37" t="s">
        <v>4438</v>
      </c>
      <c r="C1656" s="37" t="s">
        <v>4439</v>
      </c>
      <c r="D1656" s="37"/>
      <c r="E1656" s="13" t="s">
        <v>1139</v>
      </c>
      <c r="F1656" s="13" t="s">
        <v>564</v>
      </c>
      <c r="G1656" s="13"/>
      <c r="H1656" s="13" t="s">
        <v>714</v>
      </c>
      <c r="I1656" s="13">
        <v>0.33333333333333331</v>
      </c>
      <c r="J1656" s="13">
        <v>0.625</v>
      </c>
    </row>
    <row r="1657" spans="1:10" x14ac:dyDescent="0.25">
      <c r="A1657" s="37">
        <v>103401</v>
      </c>
      <c r="B1657" s="37" t="s">
        <v>4440</v>
      </c>
      <c r="C1657" s="37" t="s">
        <v>4441</v>
      </c>
      <c r="D1657" s="37"/>
      <c r="E1657" s="13">
        <v>3515</v>
      </c>
      <c r="F1657" s="13" t="s">
        <v>383</v>
      </c>
      <c r="G1657" s="13">
        <v>32170790</v>
      </c>
      <c r="H1657" s="13" t="s">
        <v>714</v>
      </c>
      <c r="I1657" s="13">
        <v>0.33333333333333331</v>
      </c>
      <c r="J1657" s="13">
        <v>0.625</v>
      </c>
    </row>
    <row r="1658" spans="1:10" x14ac:dyDescent="0.25">
      <c r="A1658" s="37">
        <v>103417</v>
      </c>
      <c r="B1658" s="37" t="s">
        <v>4442</v>
      </c>
      <c r="C1658" s="37" t="s">
        <v>4443</v>
      </c>
      <c r="D1658" s="37" t="s">
        <v>4444</v>
      </c>
      <c r="E1658" s="13">
        <v>1415</v>
      </c>
      <c r="F1658" s="13" t="s">
        <v>3482</v>
      </c>
      <c r="G1658" s="13"/>
      <c r="H1658" s="13" t="s">
        <v>723</v>
      </c>
      <c r="I1658" s="13">
        <v>0.375</v>
      </c>
      <c r="J1658" s="13">
        <v>0.70833333333333337</v>
      </c>
    </row>
    <row r="1659" spans="1:10" x14ac:dyDescent="0.25">
      <c r="A1659" s="37">
        <v>103444</v>
      </c>
      <c r="B1659" s="37" t="s">
        <v>3992</v>
      </c>
      <c r="C1659" s="37" t="s">
        <v>4445</v>
      </c>
      <c r="D1659" s="37"/>
      <c r="E1659" s="13">
        <v>1721</v>
      </c>
      <c r="F1659" s="13" t="s">
        <v>33</v>
      </c>
      <c r="G1659" s="13">
        <v>40001720</v>
      </c>
      <c r="H1659" s="13" t="s">
        <v>714</v>
      </c>
      <c r="I1659" s="13">
        <v>0.33333333333333331</v>
      </c>
      <c r="J1659" s="13">
        <v>0.625</v>
      </c>
    </row>
    <row r="1660" spans="1:10" x14ac:dyDescent="0.25">
      <c r="A1660" s="37">
        <v>103545</v>
      </c>
      <c r="B1660" s="37" t="s">
        <v>4446</v>
      </c>
      <c r="C1660" s="37" t="s">
        <v>3780</v>
      </c>
      <c r="D1660" s="37"/>
      <c r="E1660" s="13">
        <v>1430</v>
      </c>
      <c r="F1660" s="13" t="s">
        <v>653</v>
      </c>
      <c r="G1660" s="13"/>
      <c r="H1660" s="13" t="s">
        <v>714</v>
      </c>
      <c r="I1660" s="13">
        <v>0.33333333333333331</v>
      </c>
      <c r="J1660" s="13">
        <v>0.625</v>
      </c>
    </row>
    <row r="1661" spans="1:10" x14ac:dyDescent="0.25">
      <c r="A1661" s="37">
        <v>103546</v>
      </c>
      <c r="B1661" s="37" t="s">
        <v>4447</v>
      </c>
      <c r="C1661" s="37" t="s">
        <v>4448</v>
      </c>
      <c r="D1661" s="37"/>
      <c r="E1661" s="13" t="s">
        <v>1069</v>
      </c>
      <c r="F1661" s="13" t="s">
        <v>295</v>
      </c>
      <c r="G1661" s="13"/>
      <c r="H1661" s="13" t="s">
        <v>714</v>
      </c>
      <c r="I1661" s="13">
        <v>0.33333333333333331</v>
      </c>
      <c r="J1661" s="13">
        <v>0.625</v>
      </c>
    </row>
    <row r="1662" spans="1:10" x14ac:dyDescent="0.25">
      <c r="A1662" s="37">
        <v>103552</v>
      </c>
      <c r="B1662" s="37" t="s">
        <v>4449</v>
      </c>
      <c r="C1662" s="37" t="s">
        <v>4450</v>
      </c>
      <c r="D1662" s="37"/>
      <c r="E1662" s="13" t="s">
        <v>3179</v>
      </c>
      <c r="F1662" s="13" t="s">
        <v>352</v>
      </c>
      <c r="G1662" s="13"/>
      <c r="H1662" s="13" t="s">
        <v>723</v>
      </c>
      <c r="I1662" s="13">
        <v>0.375</v>
      </c>
      <c r="J1662" s="13">
        <v>0.70833333333333337</v>
      </c>
    </row>
    <row r="1663" spans="1:10" x14ac:dyDescent="0.25">
      <c r="A1663" s="37">
        <v>103564</v>
      </c>
      <c r="B1663" s="37" t="s">
        <v>4451</v>
      </c>
      <c r="C1663" s="37" t="s">
        <v>4452</v>
      </c>
      <c r="D1663" s="37"/>
      <c r="E1663" s="13" t="s">
        <v>984</v>
      </c>
      <c r="F1663" s="13" t="s">
        <v>556</v>
      </c>
      <c r="G1663" s="13"/>
      <c r="H1663" s="13" t="s">
        <v>723</v>
      </c>
      <c r="I1663" s="13">
        <v>0.375</v>
      </c>
      <c r="J1663" s="13">
        <v>0.70833333333333337</v>
      </c>
    </row>
    <row r="1664" spans="1:10" x14ac:dyDescent="0.25">
      <c r="A1664" s="37">
        <v>103566</v>
      </c>
      <c r="B1664" s="37" t="s">
        <v>4453</v>
      </c>
      <c r="C1664" s="37" t="s">
        <v>4454</v>
      </c>
      <c r="D1664" s="37"/>
      <c r="E1664" s="13">
        <v>1960</v>
      </c>
      <c r="F1664" s="13" t="s">
        <v>4455</v>
      </c>
      <c r="G1664" s="13">
        <v>63854890</v>
      </c>
      <c r="H1664" s="13" t="s">
        <v>714</v>
      </c>
      <c r="I1664" s="13">
        <v>0.33333333333333331</v>
      </c>
      <c r="J1664" s="13">
        <v>0.625</v>
      </c>
    </row>
    <row r="1665" spans="1:10" x14ac:dyDescent="0.25">
      <c r="A1665" s="37">
        <v>103568</v>
      </c>
      <c r="B1665" s="37" t="s">
        <v>4456</v>
      </c>
      <c r="C1665" s="37" t="s">
        <v>4457</v>
      </c>
      <c r="D1665" s="37"/>
      <c r="E1665" s="13" t="s">
        <v>3674</v>
      </c>
      <c r="F1665" s="13" t="s">
        <v>41</v>
      </c>
      <c r="G1665" s="13"/>
      <c r="H1665" s="13" t="s">
        <v>723</v>
      </c>
      <c r="I1665" s="13">
        <v>0.375</v>
      </c>
      <c r="J1665" s="13">
        <v>0.70833333333333337</v>
      </c>
    </row>
    <row r="1666" spans="1:10" x14ac:dyDescent="0.25">
      <c r="A1666" s="37">
        <v>103573</v>
      </c>
      <c r="B1666" s="37" t="s">
        <v>4458</v>
      </c>
      <c r="C1666" s="37" t="s">
        <v>4459</v>
      </c>
      <c r="D1666" s="37"/>
      <c r="E1666" s="13" t="s">
        <v>3852</v>
      </c>
      <c r="F1666" s="13" t="s">
        <v>3853</v>
      </c>
      <c r="G1666" s="13"/>
      <c r="H1666" s="13" t="s">
        <v>723</v>
      </c>
      <c r="I1666" s="13">
        <v>0.375</v>
      </c>
      <c r="J1666" s="13">
        <v>0.70833333333333337</v>
      </c>
    </row>
    <row r="1667" spans="1:10" x14ac:dyDescent="0.25">
      <c r="A1667" s="37">
        <v>103574</v>
      </c>
      <c r="B1667" s="37" t="s">
        <v>4460</v>
      </c>
      <c r="C1667" s="37" t="s">
        <v>4461</v>
      </c>
      <c r="D1667" s="37"/>
      <c r="E1667" s="13" t="s">
        <v>4084</v>
      </c>
      <c r="F1667" s="13" t="s">
        <v>53</v>
      </c>
      <c r="G1667" s="13"/>
      <c r="H1667" s="13" t="s">
        <v>723</v>
      </c>
      <c r="I1667" s="13">
        <v>0.375</v>
      </c>
      <c r="J1667" s="13">
        <v>0.70833333333333337</v>
      </c>
    </row>
    <row r="1668" spans="1:10" x14ac:dyDescent="0.25">
      <c r="A1668" s="37">
        <v>103582</v>
      </c>
      <c r="B1668" s="37" t="s">
        <v>4462</v>
      </c>
      <c r="C1668" s="37" t="s">
        <v>4019</v>
      </c>
      <c r="D1668" s="37"/>
      <c r="E1668" s="13">
        <v>1400</v>
      </c>
      <c r="F1668" s="13" t="s">
        <v>650</v>
      </c>
      <c r="G1668" s="13">
        <v>64917990</v>
      </c>
      <c r="H1668" s="13" t="s">
        <v>723</v>
      </c>
      <c r="I1668" s="13">
        <v>0.375</v>
      </c>
      <c r="J1668" s="13">
        <v>0.70833333333333337</v>
      </c>
    </row>
    <row r="1669" spans="1:10" x14ac:dyDescent="0.25">
      <c r="A1669" s="37">
        <v>103593</v>
      </c>
      <c r="B1669" s="37" t="s">
        <v>4463</v>
      </c>
      <c r="C1669" s="37" t="s">
        <v>4464</v>
      </c>
      <c r="D1669" s="37" t="s">
        <v>4465</v>
      </c>
      <c r="E1669" s="13" t="s">
        <v>996</v>
      </c>
      <c r="F1669" s="13" t="s">
        <v>338</v>
      </c>
      <c r="G1669" s="13"/>
      <c r="H1669" s="13" t="s">
        <v>714</v>
      </c>
      <c r="I1669" s="13">
        <v>0.33333333333333331</v>
      </c>
      <c r="J1669" s="13">
        <v>0.625</v>
      </c>
    </row>
    <row r="1670" spans="1:10" x14ac:dyDescent="0.25">
      <c r="A1670" s="37">
        <v>103606</v>
      </c>
      <c r="B1670" s="37" t="s">
        <v>4466</v>
      </c>
      <c r="C1670" s="37" t="s">
        <v>738</v>
      </c>
      <c r="D1670" s="37"/>
      <c r="E1670" s="13">
        <v>596</v>
      </c>
      <c r="F1670" s="13" t="s">
        <v>20</v>
      </c>
      <c r="G1670" s="13">
        <v>22803960</v>
      </c>
      <c r="H1670" s="13" t="s">
        <v>714</v>
      </c>
      <c r="I1670" s="13">
        <v>0.33333333333333331</v>
      </c>
      <c r="J1670" s="13">
        <v>0.625</v>
      </c>
    </row>
    <row r="1671" spans="1:10" x14ac:dyDescent="0.25">
      <c r="A1671" s="37">
        <v>103626</v>
      </c>
      <c r="B1671" s="37" t="s">
        <v>4467</v>
      </c>
      <c r="C1671" s="37" t="s">
        <v>4468</v>
      </c>
      <c r="D1671" s="37"/>
      <c r="E1671" s="13" t="s">
        <v>1506</v>
      </c>
      <c r="F1671" s="13" t="s">
        <v>233</v>
      </c>
      <c r="G1671" s="13"/>
      <c r="H1671" s="13" t="s">
        <v>723</v>
      </c>
      <c r="I1671" s="13">
        <v>0.375</v>
      </c>
      <c r="J1671" s="13">
        <v>0.70833333333333337</v>
      </c>
    </row>
    <row r="1672" spans="1:10" x14ac:dyDescent="0.25">
      <c r="A1672" s="37">
        <v>103631</v>
      </c>
      <c r="B1672" s="37" t="s">
        <v>4469</v>
      </c>
      <c r="C1672" s="37" t="s">
        <v>4470</v>
      </c>
      <c r="D1672" s="37"/>
      <c r="E1672" s="13" t="s">
        <v>2517</v>
      </c>
      <c r="F1672" s="13" t="s">
        <v>566</v>
      </c>
      <c r="G1672" s="13"/>
      <c r="H1672" s="13" t="s">
        <v>714</v>
      </c>
      <c r="I1672" s="13">
        <v>0.33333333333333331</v>
      </c>
      <c r="J1672" s="13">
        <v>0.625</v>
      </c>
    </row>
    <row r="1673" spans="1:10" x14ac:dyDescent="0.25">
      <c r="A1673" s="37">
        <v>103632</v>
      </c>
      <c r="B1673" s="37" t="s">
        <v>4471</v>
      </c>
      <c r="C1673" s="37" t="s">
        <v>4472</v>
      </c>
      <c r="D1673" s="37"/>
      <c r="E1673" s="13">
        <v>1338</v>
      </c>
      <c r="F1673" s="13" t="s">
        <v>235</v>
      </c>
      <c r="G1673" s="13">
        <v>67550040</v>
      </c>
      <c r="H1673" s="13" t="s">
        <v>714</v>
      </c>
      <c r="I1673" s="13">
        <v>0.33333333333333331</v>
      </c>
      <c r="J1673" s="13">
        <v>0.625</v>
      </c>
    </row>
    <row r="1674" spans="1:10" x14ac:dyDescent="0.25">
      <c r="A1674" s="37">
        <v>103634</v>
      </c>
      <c r="B1674" s="37" t="s">
        <v>4473</v>
      </c>
      <c r="C1674" s="37" t="s">
        <v>4357</v>
      </c>
      <c r="D1674" s="37"/>
      <c r="E1674" s="13">
        <v>3915</v>
      </c>
      <c r="F1674" s="13" t="s">
        <v>155</v>
      </c>
      <c r="G1674" s="13"/>
      <c r="H1674" s="13" t="s">
        <v>723</v>
      </c>
      <c r="I1674" s="13">
        <v>0.375</v>
      </c>
      <c r="J1674" s="13">
        <v>0.70833333333333337</v>
      </c>
    </row>
    <row r="1675" spans="1:10" x14ac:dyDescent="0.25">
      <c r="A1675" s="37">
        <v>103640</v>
      </c>
      <c r="B1675" s="37" t="s">
        <v>4474</v>
      </c>
      <c r="C1675" s="37" t="s">
        <v>1319</v>
      </c>
      <c r="D1675" s="37"/>
      <c r="E1675" s="13" t="s">
        <v>1320</v>
      </c>
      <c r="F1675" s="13" t="s">
        <v>182</v>
      </c>
      <c r="G1675" s="13"/>
      <c r="H1675" s="13" t="s">
        <v>714</v>
      </c>
      <c r="I1675" s="13">
        <v>0.33333333333333331</v>
      </c>
      <c r="J1675" s="13">
        <v>0.625</v>
      </c>
    </row>
    <row r="1676" spans="1:10" x14ac:dyDescent="0.25">
      <c r="A1676" s="37">
        <v>103641</v>
      </c>
      <c r="B1676" s="37" t="s">
        <v>4475</v>
      </c>
      <c r="C1676" s="37" t="s">
        <v>4476</v>
      </c>
      <c r="D1676" s="37"/>
      <c r="E1676" s="13" t="s">
        <v>1434</v>
      </c>
      <c r="F1676" s="13" t="s">
        <v>1435</v>
      </c>
      <c r="G1676" s="13"/>
      <c r="H1676" s="13" t="s">
        <v>723</v>
      </c>
      <c r="I1676" s="13">
        <v>0.375</v>
      </c>
      <c r="J1676" s="13">
        <v>0.70833333333333337</v>
      </c>
    </row>
    <row r="1677" spans="1:10" x14ac:dyDescent="0.25">
      <c r="A1677" s="37">
        <v>103644</v>
      </c>
      <c r="B1677" s="37" t="s">
        <v>4477</v>
      </c>
      <c r="C1677" s="37" t="s">
        <v>4478</v>
      </c>
      <c r="D1677" s="37"/>
      <c r="E1677" s="13">
        <v>3117</v>
      </c>
      <c r="F1677" s="13" t="s">
        <v>24</v>
      </c>
      <c r="G1677" s="13">
        <v>33376300</v>
      </c>
      <c r="H1677" s="13" t="s">
        <v>714</v>
      </c>
      <c r="I1677" s="13">
        <v>0.33333333333333331</v>
      </c>
      <c r="J1677" s="13">
        <v>0.625</v>
      </c>
    </row>
    <row r="1678" spans="1:10" x14ac:dyDescent="0.25">
      <c r="A1678" s="37">
        <v>103657</v>
      </c>
      <c r="B1678" s="37" t="s">
        <v>4479</v>
      </c>
      <c r="C1678" s="37" t="s">
        <v>4480</v>
      </c>
      <c r="D1678" s="37"/>
      <c r="E1678" s="13">
        <v>2640</v>
      </c>
      <c r="F1678" s="13" t="s">
        <v>27</v>
      </c>
      <c r="G1678" s="13">
        <v>61216320</v>
      </c>
      <c r="H1678" s="13" t="s">
        <v>714</v>
      </c>
      <c r="I1678" s="13">
        <v>0.33333333333333331</v>
      </c>
      <c r="J1678" s="13">
        <v>0.625</v>
      </c>
    </row>
    <row r="1679" spans="1:10" x14ac:dyDescent="0.25">
      <c r="A1679" s="37">
        <v>103663</v>
      </c>
      <c r="B1679" s="37" t="s">
        <v>4481</v>
      </c>
      <c r="C1679" s="37" t="s">
        <v>3429</v>
      </c>
      <c r="D1679" s="37"/>
      <c r="E1679" s="13" t="s">
        <v>3430</v>
      </c>
      <c r="F1679" s="13" t="s">
        <v>3431</v>
      </c>
      <c r="G1679" s="13"/>
      <c r="H1679" s="13" t="s">
        <v>714</v>
      </c>
      <c r="I1679" s="13">
        <v>0.33333333333333331</v>
      </c>
      <c r="J1679" s="13">
        <v>0.625</v>
      </c>
    </row>
    <row r="1680" spans="1:10" x14ac:dyDescent="0.25">
      <c r="A1680" s="37">
        <v>103664</v>
      </c>
      <c r="B1680" s="37" t="s">
        <v>4482</v>
      </c>
      <c r="C1680" s="37" t="s">
        <v>4483</v>
      </c>
      <c r="D1680" s="37"/>
      <c r="E1680" s="13" t="s">
        <v>4484</v>
      </c>
      <c r="F1680" s="13" t="s">
        <v>233</v>
      </c>
      <c r="G1680" s="13"/>
      <c r="H1680" s="13" t="s">
        <v>723</v>
      </c>
      <c r="I1680" s="13">
        <v>0.375</v>
      </c>
      <c r="J1680" s="13">
        <v>0.70833333333333337</v>
      </c>
    </row>
    <row r="1681" spans="1:10" x14ac:dyDescent="0.25">
      <c r="A1681" s="37">
        <v>103673</v>
      </c>
      <c r="B1681" s="37" t="s">
        <v>4485</v>
      </c>
      <c r="C1681" s="37" t="s">
        <v>4486</v>
      </c>
      <c r="D1681" s="37"/>
      <c r="E1681" s="13" t="s">
        <v>2641</v>
      </c>
      <c r="F1681" s="13" t="s">
        <v>2642</v>
      </c>
      <c r="G1681" s="13"/>
      <c r="H1681" s="13" t="s">
        <v>723</v>
      </c>
      <c r="I1681" s="13">
        <v>0.375</v>
      </c>
      <c r="J1681" s="13">
        <v>0.70833333333333337</v>
      </c>
    </row>
    <row r="1682" spans="1:10" x14ac:dyDescent="0.25">
      <c r="A1682" s="37">
        <v>103676</v>
      </c>
      <c r="B1682" s="37" t="s">
        <v>4487</v>
      </c>
      <c r="C1682" s="37" t="s">
        <v>4488</v>
      </c>
      <c r="D1682" s="37"/>
      <c r="E1682" s="13">
        <v>485</v>
      </c>
      <c r="F1682" s="13" t="s">
        <v>20</v>
      </c>
      <c r="G1682" s="13">
        <v>22098888</v>
      </c>
      <c r="H1682" s="13" t="s">
        <v>714</v>
      </c>
      <c r="I1682" s="13">
        <v>0.33333333333333331</v>
      </c>
      <c r="J1682" s="13">
        <v>0.625</v>
      </c>
    </row>
    <row r="1683" spans="1:10" x14ac:dyDescent="0.25">
      <c r="A1683" s="37">
        <v>103678</v>
      </c>
      <c r="B1683" s="37" t="s">
        <v>4489</v>
      </c>
      <c r="C1683" s="37" t="s">
        <v>4490</v>
      </c>
      <c r="D1683" s="37"/>
      <c r="E1683" s="13">
        <v>1383</v>
      </c>
      <c r="F1683" s="13" t="s">
        <v>141</v>
      </c>
      <c r="G1683" s="13">
        <v>66761476</v>
      </c>
      <c r="H1683" s="13" t="s">
        <v>723</v>
      </c>
      <c r="I1683" s="13">
        <v>0.375</v>
      </c>
      <c r="J1683" s="13">
        <v>0.70833333333333337</v>
      </c>
    </row>
    <row r="1684" spans="1:10" x14ac:dyDescent="0.25">
      <c r="A1684" s="37">
        <v>103694</v>
      </c>
      <c r="B1684" s="37" t="s">
        <v>4491</v>
      </c>
      <c r="C1684" s="37" t="s">
        <v>4492</v>
      </c>
      <c r="D1684" s="37"/>
      <c r="E1684" s="13">
        <v>3055</v>
      </c>
      <c r="F1684" s="13" t="s">
        <v>4493</v>
      </c>
      <c r="G1684" s="13">
        <v>32231050</v>
      </c>
      <c r="H1684" s="13" t="s">
        <v>723</v>
      </c>
      <c r="I1684" s="13">
        <v>0.375</v>
      </c>
      <c r="J1684" s="13">
        <v>0.70833333333333337</v>
      </c>
    </row>
    <row r="1685" spans="1:10" x14ac:dyDescent="0.25">
      <c r="A1685" s="37">
        <v>103696</v>
      </c>
      <c r="B1685" s="37" t="s">
        <v>1378</v>
      </c>
      <c r="C1685" s="37" t="s">
        <v>1379</v>
      </c>
      <c r="D1685" s="37"/>
      <c r="E1685" s="13" t="s">
        <v>1380</v>
      </c>
      <c r="F1685" s="13" t="s">
        <v>239</v>
      </c>
      <c r="G1685" s="13"/>
      <c r="H1685" s="13" t="s">
        <v>714</v>
      </c>
      <c r="I1685" s="13">
        <v>0.33333333333333331</v>
      </c>
      <c r="J1685" s="13">
        <v>0.625</v>
      </c>
    </row>
    <row r="1686" spans="1:10" x14ac:dyDescent="0.25">
      <c r="A1686" s="37">
        <v>103698</v>
      </c>
      <c r="B1686" s="37" t="s">
        <v>4494</v>
      </c>
      <c r="C1686" s="37" t="s">
        <v>4495</v>
      </c>
      <c r="D1686" s="37"/>
      <c r="E1686" s="13">
        <v>2050</v>
      </c>
      <c r="F1686" s="13" t="s">
        <v>662</v>
      </c>
      <c r="G1686" s="13">
        <v>63979090</v>
      </c>
      <c r="H1686" s="13" t="s">
        <v>714</v>
      </c>
      <c r="I1686" s="13">
        <v>0.33333333333333331</v>
      </c>
      <c r="J1686" s="13">
        <v>0.625</v>
      </c>
    </row>
    <row r="1687" spans="1:10" x14ac:dyDescent="0.25">
      <c r="A1687" s="37">
        <v>103704</v>
      </c>
      <c r="B1687" s="37" t="s">
        <v>38</v>
      </c>
      <c r="C1687" s="37" t="s">
        <v>1156</v>
      </c>
      <c r="D1687" s="37"/>
      <c r="E1687" s="13" t="s">
        <v>1157</v>
      </c>
      <c r="F1687" s="13" t="s">
        <v>37</v>
      </c>
      <c r="G1687" s="13"/>
      <c r="H1687" s="13" t="s">
        <v>714</v>
      </c>
      <c r="I1687" s="13">
        <v>0.33333333333333331</v>
      </c>
      <c r="J1687" s="13">
        <v>0.625</v>
      </c>
    </row>
    <row r="1688" spans="1:10" x14ac:dyDescent="0.25">
      <c r="A1688" s="37">
        <v>103766</v>
      </c>
      <c r="B1688" s="37" t="s">
        <v>635</v>
      </c>
      <c r="C1688" s="37" t="s">
        <v>928</v>
      </c>
      <c r="D1688" s="37" t="s">
        <v>929</v>
      </c>
      <c r="E1688" s="13">
        <v>3630</v>
      </c>
      <c r="F1688" s="13" t="s">
        <v>634</v>
      </c>
      <c r="G1688" s="13">
        <v>31024800</v>
      </c>
      <c r="H1688" s="13" t="s">
        <v>714</v>
      </c>
      <c r="I1688" s="13">
        <v>0.33333333333333331</v>
      </c>
      <c r="J1688" s="13">
        <v>0.625</v>
      </c>
    </row>
    <row r="1689" spans="1:10" x14ac:dyDescent="0.25">
      <c r="A1689" s="37">
        <v>103768</v>
      </c>
      <c r="B1689" s="37" t="s">
        <v>1361</v>
      </c>
      <c r="C1689" s="37" t="s">
        <v>1362</v>
      </c>
      <c r="D1689" s="37"/>
      <c r="E1689" s="13" t="s">
        <v>1363</v>
      </c>
      <c r="F1689" s="13" t="s">
        <v>1364</v>
      </c>
      <c r="G1689" s="13"/>
      <c r="H1689" s="13" t="s">
        <v>714</v>
      </c>
      <c r="I1689" s="13">
        <v>0.33333333333333331</v>
      </c>
      <c r="J1689" s="13">
        <v>0.625</v>
      </c>
    </row>
    <row r="1690" spans="1:10" x14ac:dyDescent="0.25">
      <c r="A1690" s="37">
        <v>103775</v>
      </c>
      <c r="B1690" s="37" t="s">
        <v>4496</v>
      </c>
      <c r="C1690" s="37" t="s">
        <v>4497</v>
      </c>
      <c r="D1690" s="37"/>
      <c r="E1690" s="13">
        <v>1394</v>
      </c>
      <c r="F1690" s="13" t="s">
        <v>2510</v>
      </c>
      <c r="G1690" s="13">
        <v>66855590</v>
      </c>
      <c r="H1690" s="13" t="s">
        <v>723</v>
      </c>
      <c r="I1690" s="13">
        <v>0.375</v>
      </c>
      <c r="J1690" s="13">
        <v>0.70833333333333337</v>
      </c>
    </row>
    <row r="1691" spans="1:10" x14ac:dyDescent="0.25">
      <c r="A1691" s="37">
        <v>103776</v>
      </c>
      <c r="B1691" s="37" t="s">
        <v>4498</v>
      </c>
      <c r="C1691" s="37" t="s">
        <v>4499</v>
      </c>
      <c r="D1691" s="37"/>
      <c r="E1691" s="13">
        <v>369</v>
      </c>
      <c r="F1691" s="13" t="s">
        <v>20</v>
      </c>
      <c r="G1691" s="13">
        <v>23201150</v>
      </c>
      <c r="H1691" s="13" t="s">
        <v>723</v>
      </c>
      <c r="I1691" s="13">
        <v>0.375</v>
      </c>
      <c r="J1691" s="13">
        <v>0.70833333333333337</v>
      </c>
    </row>
    <row r="1692" spans="1:10" x14ac:dyDescent="0.25">
      <c r="A1692" s="37">
        <v>103787</v>
      </c>
      <c r="B1692" s="37" t="s">
        <v>40</v>
      </c>
      <c r="C1692" s="37" t="s">
        <v>1001</v>
      </c>
      <c r="D1692" s="37" t="s">
        <v>1002</v>
      </c>
      <c r="E1692" s="13" t="s">
        <v>1003</v>
      </c>
      <c r="F1692" s="13" t="s">
        <v>39</v>
      </c>
      <c r="G1692" s="13"/>
      <c r="H1692" s="13" t="s">
        <v>714</v>
      </c>
      <c r="I1692" s="13">
        <v>0.33333333333333331</v>
      </c>
      <c r="J1692" s="13">
        <v>0.625</v>
      </c>
    </row>
    <row r="1693" spans="1:10" x14ac:dyDescent="0.25">
      <c r="A1693" s="37">
        <v>103796</v>
      </c>
      <c r="B1693" s="37" t="s">
        <v>4500</v>
      </c>
      <c r="C1693" s="37" t="s">
        <v>4501</v>
      </c>
      <c r="D1693" s="37"/>
      <c r="E1693" s="13">
        <v>1407</v>
      </c>
      <c r="F1693" s="13" t="s">
        <v>4502</v>
      </c>
      <c r="G1693" s="13">
        <v>64975130</v>
      </c>
      <c r="H1693" s="13" t="s">
        <v>723</v>
      </c>
      <c r="I1693" s="13">
        <v>0.375</v>
      </c>
      <c r="J1693" s="13">
        <v>0.70833333333333337</v>
      </c>
    </row>
    <row r="1694" spans="1:10" x14ac:dyDescent="0.25">
      <c r="A1694" s="37">
        <v>103823</v>
      </c>
      <c r="B1694" s="37" t="s">
        <v>4503</v>
      </c>
      <c r="C1694" s="37" t="s">
        <v>4504</v>
      </c>
      <c r="D1694" s="37"/>
      <c r="E1694" s="13" t="s">
        <v>3430</v>
      </c>
      <c r="F1694" s="13" t="s">
        <v>3431</v>
      </c>
      <c r="G1694" s="13"/>
      <c r="H1694" s="13" t="s">
        <v>714</v>
      </c>
      <c r="I1694" s="13">
        <v>0.33333333333333331</v>
      </c>
      <c r="J1694" s="13">
        <v>0.625</v>
      </c>
    </row>
    <row r="1695" spans="1:10" x14ac:dyDescent="0.25">
      <c r="A1695" s="37">
        <v>103829</v>
      </c>
      <c r="B1695" s="37" t="s">
        <v>4505</v>
      </c>
      <c r="C1695" s="37" t="s">
        <v>4506</v>
      </c>
      <c r="D1695" s="37"/>
      <c r="E1695" s="13" t="s">
        <v>2243</v>
      </c>
      <c r="F1695" s="13" t="s">
        <v>204</v>
      </c>
      <c r="G1695" s="13"/>
      <c r="H1695" s="13" t="s">
        <v>714</v>
      </c>
      <c r="I1695" s="13">
        <v>0.33333333333333331</v>
      </c>
      <c r="J1695" s="13">
        <v>0.625</v>
      </c>
    </row>
    <row r="1696" spans="1:10" x14ac:dyDescent="0.25">
      <c r="A1696" s="37">
        <v>103870</v>
      </c>
      <c r="B1696" s="37" t="s">
        <v>4507</v>
      </c>
      <c r="C1696" s="37" t="s">
        <v>4508</v>
      </c>
      <c r="D1696" s="37"/>
      <c r="E1696" s="13">
        <v>4839</v>
      </c>
      <c r="F1696" s="13" t="s">
        <v>210</v>
      </c>
      <c r="G1696" s="13">
        <v>37020030</v>
      </c>
      <c r="H1696" s="13" t="s">
        <v>723</v>
      </c>
      <c r="I1696" s="13">
        <v>0.375</v>
      </c>
      <c r="J1696" s="13">
        <v>0.70833333333333337</v>
      </c>
    </row>
    <row r="1697" spans="1:10" x14ac:dyDescent="0.25">
      <c r="A1697" s="37">
        <v>103878</v>
      </c>
      <c r="B1697" s="37" t="s">
        <v>4509</v>
      </c>
      <c r="C1697" s="37" t="s">
        <v>4510</v>
      </c>
      <c r="D1697" s="37"/>
      <c r="E1697" s="13" t="s">
        <v>1134</v>
      </c>
      <c r="F1697" s="13" t="s">
        <v>113</v>
      </c>
      <c r="G1697" s="13"/>
      <c r="H1697" s="13" t="s">
        <v>714</v>
      </c>
      <c r="I1697" s="13">
        <v>0.33333333333333331</v>
      </c>
      <c r="J1697" s="13">
        <v>0.625</v>
      </c>
    </row>
    <row r="1698" spans="1:10" x14ac:dyDescent="0.25">
      <c r="A1698" s="37">
        <v>103883</v>
      </c>
      <c r="B1698" s="37" t="s">
        <v>4511</v>
      </c>
      <c r="C1698" s="37" t="s">
        <v>4512</v>
      </c>
      <c r="D1698" s="37"/>
      <c r="E1698" s="13" t="s">
        <v>2467</v>
      </c>
      <c r="F1698" s="13" t="s">
        <v>95</v>
      </c>
      <c r="G1698" s="13"/>
      <c r="H1698" s="13" t="s">
        <v>723</v>
      </c>
      <c r="I1698" s="13">
        <v>0.375</v>
      </c>
      <c r="J1698" s="13">
        <v>0.70833333333333337</v>
      </c>
    </row>
    <row r="1699" spans="1:10" x14ac:dyDescent="0.25">
      <c r="A1699" s="37">
        <v>103891</v>
      </c>
      <c r="B1699" s="37" t="s">
        <v>4513</v>
      </c>
      <c r="C1699" s="37" t="s">
        <v>4514</v>
      </c>
      <c r="D1699" s="37"/>
      <c r="E1699" s="13" t="s">
        <v>4515</v>
      </c>
      <c r="F1699" s="13" t="s">
        <v>4516</v>
      </c>
      <c r="G1699" s="13"/>
      <c r="H1699" s="13" t="s">
        <v>714</v>
      </c>
      <c r="I1699" s="13">
        <v>0.33333333333333331</v>
      </c>
      <c r="J1699" s="13">
        <v>0.625</v>
      </c>
    </row>
    <row r="1700" spans="1:10" x14ac:dyDescent="0.25">
      <c r="A1700" s="37">
        <v>103909</v>
      </c>
      <c r="B1700" s="37" t="s">
        <v>4517</v>
      </c>
      <c r="C1700" s="37" t="s">
        <v>4518</v>
      </c>
      <c r="D1700" s="37"/>
      <c r="E1700" s="13">
        <v>3160</v>
      </c>
      <c r="F1700" s="13" t="s">
        <v>2127</v>
      </c>
      <c r="G1700" s="13">
        <v>33360550</v>
      </c>
      <c r="H1700" s="13" t="s">
        <v>714</v>
      </c>
      <c r="I1700" s="13">
        <v>0.33333333333333331</v>
      </c>
      <c r="J1700" s="13">
        <v>0.625</v>
      </c>
    </row>
    <row r="1701" spans="1:10" x14ac:dyDescent="0.25">
      <c r="A1701" s="37">
        <v>103924</v>
      </c>
      <c r="B1701" s="37" t="s">
        <v>4519</v>
      </c>
      <c r="C1701" s="37" t="s">
        <v>4520</v>
      </c>
      <c r="D1701" s="37"/>
      <c r="E1701" s="13">
        <v>1150</v>
      </c>
      <c r="F1701" s="13" t="s">
        <v>20</v>
      </c>
      <c r="G1701" s="13">
        <v>22280311</v>
      </c>
      <c r="H1701" s="13" t="s">
        <v>714</v>
      </c>
      <c r="I1701" s="13">
        <v>0.33333333333333331</v>
      </c>
      <c r="J1701" s="13">
        <v>0.625</v>
      </c>
    </row>
    <row r="1702" spans="1:10" x14ac:dyDescent="0.25">
      <c r="A1702" s="37">
        <v>103929</v>
      </c>
      <c r="B1702" s="37" t="s">
        <v>643</v>
      </c>
      <c r="C1702" s="37" t="s">
        <v>747</v>
      </c>
      <c r="D1702" s="37" t="s">
        <v>748</v>
      </c>
      <c r="E1702" s="13">
        <v>1051</v>
      </c>
      <c r="F1702" s="13" t="s">
        <v>20</v>
      </c>
      <c r="G1702" s="13">
        <v>21802180</v>
      </c>
      <c r="H1702" s="13" t="s">
        <v>714</v>
      </c>
      <c r="I1702" s="13">
        <v>0.33333333333333331</v>
      </c>
      <c r="J1702" s="13">
        <v>0.625</v>
      </c>
    </row>
    <row r="1703" spans="1:10" x14ac:dyDescent="0.25">
      <c r="A1703" s="37">
        <v>103938</v>
      </c>
      <c r="B1703" s="37" t="s">
        <v>315</v>
      </c>
      <c r="C1703" s="37" t="s">
        <v>4521</v>
      </c>
      <c r="D1703" s="37" t="s">
        <v>4522</v>
      </c>
      <c r="E1703" s="13">
        <v>1592</v>
      </c>
      <c r="F1703" s="13" t="s">
        <v>314</v>
      </c>
      <c r="G1703" s="13" t="s">
        <v>782</v>
      </c>
      <c r="H1703" s="13" t="s">
        <v>714</v>
      </c>
      <c r="I1703" s="13">
        <v>0.33333333333333331</v>
      </c>
      <c r="J1703" s="13">
        <v>0.625</v>
      </c>
    </row>
    <row r="1704" spans="1:10" x14ac:dyDescent="0.25">
      <c r="A1704" s="37">
        <v>103940</v>
      </c>
      <c r="B1704" s="37" t="s">
        <v>4523</v>
      </c>
      <c r="C1704" s="37" t="s">
        <v>4524</v>
      </c>
      <c r="D1704" s="37"/>
      <c r="E1704" s="13">
        <v>4632</v>
      </c>
      <c r="F1704" s="13" t="s">
        <v>80</v>
      </c>
      <c r="G1704" s="13">
        <v>38124250</v>
      </c>
      <c r="H1704" s="13" t="s">
        <v>723</v>
      </c>
      <c r="I1704" s="13">
        <v>0.375</v>
      </c>
      <c r="J1704" s="13">
        <v>0.70833333333333337</v>
      </c>
    </row>
    <row r="1705" spans="1:10" x14ac:dyDescent="0.25">
      <c r="A1705" s="37">
        <v>103945</v>
      </c>
      <c r="B1705" s="37" t="s">
        <v>4525</v>
      </c>
      <c r="C1705" s="37" t="s">
        <v>4526</v>
      </c>
      <c r="D1705" s="37"/>
      <c r="E1705" s="13" t="s">
        <v>1217</v>
      </c>
      <c r="F1705" s="13" t="s">
        <v>186</v>
      </c>
      <c r="G1705" s="13"/>
      <c r="H1705" s="13" t="s">
        <v>723</v>
      </c>
      <c r="I1705" s="13">
        <v>0.375</v>
      </c>
      <c r="J1705" s="13">
        <v>0.70833333333333337</v>
      </c>
    </row>
    <row r="1706" spans="1:10" x14ac:dyDescent="0.25">
      <c r="A1706" s="37">
        <v>103947</v>
      </c>
      <c r="B1706" s="37" t="s">
        <v>4527</v>
      </c>
      <c r="C1706" s="37" t="s">
        <v>4528</v>
      </c>
      <c r="D1706" s="37"/>
      <c r="E1706" s="13">
        <v>876</v>
      </c>
      <c r="F1706" s="13" t="s">
        <v>20</v>
      </c>
      <c r="G1706" s="13">
        <v>22026160</v>
      </c>
      <c r="H1706" s="13" t="s">
        <v>723</v>
      </c>
      <c r="I1706" s="13">
        <v>0.375</v>
      </c>
      <c r="J1706" s="13">
        <v>0.70833333333333337</v>
      </c>
    </row>
    <row r="1707" spans="1:10" x14ac:dyDescent="0.25">
      <c r="A1707" s="37">
        <v>103957</v>
      </c>
      <c r="B1707" s="37" t="s">
        <v>4529</v>
      </c>
      <c r="C1707" s="37" t="s">
        <v>4530</v>
      </c>
      <c r="D1707" s="37"/>
      <c r="E1707" s="13" t="s">
        <v>4531</v>
      </c>
      <c r="F1707" s="13" t="s">
        <v>4532</v>
      </c>
      <c r="G1707" s="13"/>
      <c r="H1707" s="13" t="s">
        <v>714</v>
      </c>
      <c r="I1707" s="13">
        <v>0.33333333333333331</v>
      </c>
      <c r="J1707" s="13">
        <v>0.625</v>
      </c>
    </row>
    <row r="1708" spans="1:10" x14ac:dyDescent="0.25">
      <c r="A1708" s="37">
        <v>103961</v>
      </c>
      <c r="B1708" s="37" t="s">
        <v>4533</v>
      </c>
      <c r="C1708" s="37" t="s">
        <v>4534</v>
      </c>
      <c r="D1708" s="37"/>
      <c r="E1708" s="13">
        <v>154</v>
      </c>
      <c r="F1708" s="13" t="s">
        <v>20</v>
      </c>
      <c r="G1708" s="13">
        <v>22348200</v>
      </c>
      <c r="H1708" s="13" t="s">
        <v>714</v>
      </c>
      <c r="I1708" s="13">
        <v>0.33333333333333331</v>
      </c>
      <c r="J1708" s="13">
        <v>0.625</v>
      </c>
    </row>
    <row r="1709" spans="1:10" x14ac:dyDescent="0.25">
      <c r="A1709" s="37">
        <v>103965</v>
      </c>
      <c r="B1709" s="37" t="s">
        <v>4535</v>
      </c>
      <c r="C1709" s="37" t="s">
        <v>4536</v>
      </c>
      <c r="D1709" s="37"/>
      <c r="E1709" s="13">
        <v>1482</v>
      </c>
      <c r="F1709" s="13" t="s">
        <v>454</v>
      </c>
      <c r="G1709" s="13">
        <v>67073650</v>
      </c>
      <c r="H1709" s="13" t="s">
        <v>714</v>
      </c>
      <c r="I1709" s="13">
        <v>0.33333333333333331</v>
      </c>
      <c r="J1709" s="13">
        <v>0.625</v>
      </c>
    </row>
    <row r="1710" spans="1:10" x14ac:dyDescent="0.25">
      <c r="A1710" s="37">
        <v>104047</v>
      </c>
      <c r="B1710" s="37" t="s">
        <v>4537</v>
      </c>
      <c r="C1710" s="37" t="s">
        <v>4538</v>
      </c>
      <c r="D1710" s="37"/>
      <c r="E1710" s="13">
        <v>3616</v>
      </c>
      <c r="F1710" s="13" t="s">
        <v>570</v>
      </c>
      <c r="G1710" s="13">
        <v>32727020</v>
      </c>
      <c r="H1710" s="13" t="s">
        <v>714</v>
      </c>
      <c r="I1710" s="13">
        <v>0.33333333333333331</v>
      </c>
      <c r="J1710" s="13">
        <v>0.625</v>
      </c>
    </row>
    <row r="1711" spans="1:10" x14ac:dyDescent="0.25">
      <c r="A1711" s="37">
        <v>104085</v>
      </c>
      <c r="B1711" s="37" t="s">
        <v>4539</v>
      </c>
      <c r="C1711" s="37" t="s">
        <v>4540</v>
      </c>
      <c r="D1711" s="37"/>
      <c r="E1711" s="13" t="s">
        <v>1328</v>
      </c>
      <c r="F1711" s="13" t="s">
        <v>416</v>
      </c>
      <c r="G1711" s="13"/>
      <c r="H1711" s="13" t="s">
        <v>714</v>
      </c>
      <c r="I1711" s="13">
        <v>0.33333333333333331</v>
      </c>
      <c r="J1711" s="13">
        <v>0.625</v>
      </c>
    </row>
    <row r="1712" spans="1:10" x14ac:dyDescent="0.25">
      <c r="A1712" s="37">
        <v>104086</v>
      </c>
      <c r="B1712" s="37" t="s">
        <v>4541</v>
      </c>
      <c r="C1712" s="37" t="s">
        <v>4542</v>
      </c>
      <c r="D1712" s="37"/>
      <c r="E1712" s="13">
        <v>673</v>
      </c>
      <c r="F1712" s="13" t="s">
        <v>20</v>
      </c>
      <c r="G1712" s="13">
        <v>22905390</v>
      </c>
      <c r="H1712" s="13" t="s">
        <v>723</v>
      </c>
      <c r="I1712" s="13">
        <v>0.375</v>
      </c>
      <c r="J1712" s="13">
        <v>0.70833333333333337</v>
      </c>
    </row>
    <row r="1713" spans="1:10" x14ac:dyDescent="0.25">
      <c r="A1713" s="37">
        <v>104088</v>
      </c>
      <c r="B1713" s="37" t="s">
        <v>4543</v>
      </c>
      <c r="C1713" s="37" t="s">
        <v>4544</v>
      </c>
      <c r="D1713" s="37"/>
      <c r="E1713" s="13">
        <v>3612</v>
      </c>
      <c r="F1713" s="13" t="s">
        <v>570</v>
      </c>
      <c r="G1713" s="13"/>
      <c r="H1713" s="13" t="s">
        <v>714</v>
      </c>
      <c r="I1713" s="13">
        <v>0.33333333333333331</v>
      </c>
      <c r="J1713" s="13">
        <v>0.625</v>
      </c>
    </row>
    <row r="1714" spans="1:10" x14ac:dyDescent="0.25">
      <c r="A1714" s="37">
        <v>104092</v>
      </c>
      <c r="B1714" s="37" t="s">
        <v>4545</v>
      </c>
      <c r="C1714" s="37" t="s">
        <v>4546</v>
      </c>
      <c r="D1714" s="37"/>
      <c r="E1714" s="13">
        <v>1684</v>
      </c>
      <c r="F1714" s="13" t="s">
        <v>493</v>
      </c>
      <c r="G1714" s="13">
        <v>69375300</v>
      </c>
      <c r="H1714" s="13" t="s">
        <v>723</v>
      </c>
      <c r="I1714" s="13">
        <v>0.375</v>
      </c>
      <c r="J1714" s="13">
        <v>0.70833333333333337</v>
      </c>
    </row>
    <row r="1715" spans="1:10" x14ac:dyDescent="0.25">
      <c r="A1715" s="37">
        <v>104132</v>
      </c>
      <c r="B1715" s="37" t="s">
        <v>4547</v>
      </c>
      <c r="C1715" s="37" t="s">
        <v>4548</v>
      </c>
      <c r="D1715" s="37"/>
      <c r="E1715" s="13" t="s">
        <v>3666</v>
      </c>
      <c r="F1715" s="13" t="s">
        <v>2240</v>
      </c>
      <c r="G1715" s="13"/>
      <c r="H1715" s="13" t="s">
        <v>723</v>
      </c>
      <c r="I1715" s="13">
        <v>0.375</v>
      </c>
      <c r="J1715" s="13">
        <v>0.70833333333333337</v>
      </c>
    </row>
    <row r="1716" spans="1:10" x14ac:dyDescent="0.25">
      <c r="A1716" s="37">
        <v>104141</v>
      </c>
      <c r="B1716" s="37" t="s">
        <v>4549</v>
      </c>
      <c r="C1716" s="37" t="s">
        <v>4550</v>
      </c>
      <c r="D1716" s="37"/>
      <c r="E1716" s="13" t="s">
        <v>3397</v>
      </c>
      <c r="F1716" s="13" t="s">
        <v>333</v>
      </c>
      <c r="G1716" s="13"/>
      <c r="H1716" s="13" t="s">
        <v>723</v>
      </c>
      <c r="I1716" s="13">
        <v>0.375</v>
      </c>
      <c r="J1716" s="13">
        <v>0.70833333333333337</v>
      </c>
    </row>
    <row r="1717" spans="1:10" x14ac:dyDescent="0.25">
      <c r="A1717" s="37">
        <v>104147</v>
      </c>
      <c r="B1717" s="37" t="s">
        <v>4551</v>
      </c>
      <c r="C1717" s="37" t="s">
        <v>4552</v>
      </c>
      <c r="D1717" s="37"/>
      <c r="E1717" s="13">
        <v>586</v>
      </c>
      <c r="F1717" s="13" t="s">
        <v>20</v>
      </c>
      <c r="G1717" s="13">
        <v>21525320</v>
      </c>
      <c r="H1717" s="13" t="s">
        <v>714</v>
      </c>
      <c r="I1717" s="13">
        <v>0.33333333333333331</v>
      </c>
      <c r="J1717" s="13">
        <v>0.625</v>
      </c>
    </row>
    <row r="1718" spans="1:10" x14ac:dyDescent="0.25">
      <c r="A1718" s="37">
        <v>104178</v>
      </c>
      <c r="B1718" s="37" t="s">
        <v>4553</v>
      </c>
      <c r="C1718" s="37" t="s">
        <v>1055</v>
      </c>
      <c r="D1718" s="37"/>
      <c r="E1718" s="13">
        <v>4950</v>
      </c>
      <c r="F1718" s="13" t="s">
        <v>394</v>
      </c>
      <c r="G1718" s="13">
        <v>37400350</v>
      </c>
      <c r="H1718" s="13" t="s">
        <v>714</v>
      </c>
      <c r="I1718" s="13">
        <v>0.33333333333333331</v>
      </c>
      <c r="J1718" s="13">
        <v>0.625</v>
      </c>
    </row>
    <row r="1719" spans="1:10" x14ac:dyDescent="0.25">
      <c r="A1719" s="37">
        <v>104190</v>
      </c>
      <c r="B1719" s="37" t="s">
        <v>4554</v>
      </c>
      <c r="C1719" s="37" t="s">
        <v>4555</v>
      </c>
      <c r="D1719" s="37"/>
      <c r="E1719" s="13" t="s">
        <v>1141</v>
      </c>
      <c r="F1719" s="13" t="s">
        <v>208</v>
      </c>
      <c r="G1719" s="13"/>
      <c r="H1719" s="13" t="s">
        <v>714</v>
      </c>
      <c r="I1719" s="13">
        <v>0.33333333333333331</v>
      </c>
      <c r="J1719" s="13">
        <v>0.625</v>
      </c>
    </row>
    <row r="1720" spans="1:10" x14ac:dyDescent="0.25">
      <c r="A1720" s="37">
        <v>104217</v>
      </c>
      <c r="B1720" s="37" t="s">
        <v>42</v>
      </c>
      <c r="C1720" s="37" t="s">
        <v>1152</v>
      </c>
      <c r="D1720" s="37"/>
      <c r="E1720" s="13" t="s">
        <v>1153</v>
      </c>
      <c r="F1720" s="13" t="s">
        <v>41</v>
      </c>
      <c r="G1720" s="13"/>
      <c r="H1720" s="13" t="s">
        <v>714</v>
      </c>
      <c r="I1720" s="13">
        <v>0.33333333333333331</v>
      </c>
      <c r="J1720" s="13">
        <v>0.625</v>
      </c>
    </row>
    <row r="1721" spans="1:10" x14ac:dyDescent="0.25">
      <c r="A1721" s="37">
        <v>104241</v>
      </c>
      <c r="B1721" s="37" t="s">
        <v>4556</v>
      </c>
      <c r="C1721" s="37" t="s">
        <v>4557</v>
      </c>
      <c r="D1721" s="37"/>
      <c r="E1721" s="13">
        <v>2609</v>
      </c>
      <c r="F1721" s="13" t="s">
        <v>638</v>
      </c>
      <c r="G1721" s="13"/>
      <c r="H1721" s="13" t="s">
        <v>4558</v>
      </c>
      <c r="I1721" s="13">
        <v>0.33333333333333331</v>
      </c>
      <c r="J1721" s="13">
        <v>0.66666666666666663</v>
      </c>
    </row>
    <row r="1722" spans="1:10" x14ac:dyDescent="0.25">
      <c r="A1722" s="37">
        <v>104272</v>
      </c>
      <c r="B1722" s="37" t="s">
        <v>4559</v>
      </c>
      <c r="C1722" s="37" t="s">
        <v>738</v>
      </c>
      <c r="D1722" s="37"/>
      <c r="E1722" s="13">
        <v>596</v>
      </c>
      <c r="F1722" s="13" t="s">
        <v>20</v>
      </c>
      <c r="G1722" s="13">
        <v>22165460</v>
      </c>
      <c r="H1722" s="13" t="s">
        <v>723</v>
      </c>
      <c r="I1722" s="13">
        <v>0.375</v>
      </c>
      <c r="J1722" s="13">
        <v>0.70833333333333337</v>
      </c>
    </row>
    <row r="1723" spans="1:10" x14ac:dyDescent="0.25">
      <c r="A1723" s="37">
        <v>104299</v>
      </c>
      <c r="B1723" s="37" t="s">
        <v>4560</v>
      </c>
      <c r="C1723" s="37" t="s">
        <v>4561</v>
      </c>
      <c r="D1723" s="37"/>
      <c r="E1723" s="13" t="s">
        <v>1344</v>
      </c>
      <c r="F1723" s="13" t="s">
        <v>251</v>
      </c>
      <c r="G1723" s="13"/>
      <c r="H1723" s="13" t="s">
        <v>714</v>
      </c>
      <c r="I1723" s="13">
        <v>0.33333333333333331</v>
      </c>
      <c r="J1723" s="13">
        <v>0.625</v>
      </c>
    </row>
    <row r="1724" spans="1:10" x14ac:dyDescent="0.25">
      <c r="A1724" s="37">
        <v>104314</v>
      </c>
      <c r="B1724" s="37" t="s">
        <v>4562</v>
      </c>
      <c r="C1724" s="37" t="s">
        <v>4563</v>
      </c>
      <c r="D1724" s="37"/>
      <c r="E1724" s="13">
        <v>3280</v>
      </c>
      <c r="F1724" s="13" t="s">
        <v>1653</v>
      </c>
      <c r="G1724" s="13"/>
      <c r="H1724" s="13" t="s">
        <v>714</v>
      </c>
      <c r="I1724" s="13">
        <v>0.33333333333333331</v>
      </c>
      <c r="J1724" s="13">
        <v>0.625</v>
      </c>
    </row>
    <row r="1725" spans="1:10" x14ac:dyDescent="0.25">
      <c r="A1725" s="37">
        <v>104328</v>
      </c>
      <c r="B1725" s="37" t="s">
        <v>4564</v>
      </c>
      <c r="C1725" s="37" t="s">
        <v>4565</v>
      </c>
      <c r="D1725" s="37"/>
      <c r="E1725" s="13" t="s">
        <v>1384</v>
      </c>
      <c r="F1725" s="13" t="s">
        <v>293</v>
      </c>
      <c r="G1725" s="13"/>
      <c r="H1725" s="13" t="s">
        <v>714</v>
      </c>
      <c r="I1725" s="13">
        <v>0.33333333333333331</v>
      </c>
      <c r="J1725" s="13">
        <v>0.625</v>
      </c>
    </row>
    <row r="1726" spans="1:10" x14ac:dyDescent="0.25">
      <c r="A1726" s="37">
        <v>104351</v>
      </c>
      <c r="B1726" s="37" t="s">
        <v>425</v>
      </c>
      <c r="C1726" s="37" t="s">
        <v>1301</v>
      </c>
      <c r="D1726" s="37"/>
      <c r="E1726" s="13" t="s">
        <v>1302</v>
      </c>
      <c r="F1726" s="13" t="s">
        <v>424</v>
      </c>
      <c r="G1726" s="13"/>
      <c r="H1726" s="13" t="s">
        <v>714</v>
      </c>
      <c r="I1726" s="13">
        <v>0.33333333333333331</v>
      </c>
      <c r="J1726" s="13">
        <v>0.625</v>
      </c>
    </row>
    <row r="1727" spans="1:10" x14ac:dyDescent="0.25">
      <c r="A1727" s="37">
        <v>104353</v>
      </c>
      <c r="B1727" s="37" t="s">
        <v>4566</v>
      </c>
      <c r="C1727" s="37" t="s">
        <v>4567</v>
      </c>
      <c r="D1727" s="37" t="s">
        <v>4568</v>
      </c>
      <c r="E1727" s="13" t="s">
        <v>1340</v>
      </c>
      <c r="F1727" s="13" t="s">
        <v>88</v>
      </c>
      <c r="G1727" s="13"/>
      <c r="H1727" s="13" t="s">
        <v>714</v>
      </c>
      <c r="I1727" s="13">
        <v>0.33333333333333331</v>
      </c>
      <c r="J1727" s="13">
        <v>0.625</v>
      </c>
    </row>
    <row r="1728" spans="1:10" x14ac:dyDescent="0.25">
      <c r="A1728" s="37">
        <v>104389</v>
      </c>
      <c r="B1728" s="37" t="s">
        <v>4569</v>
      </c>
      <c r="C1728" s="37" t="s">
        <v>4570</v>
      </c>
      <c r="D1728" s="37"/>
      <c r="E1728" s="13" t="s">
        <v>1139</v>
      </c>
      <c r="F1728" s="13" t="s">
        <v>564</v>
      </c>
      <c r="G1728" s="13"/>
      <c r="H1728" s="13" t="s">
        <v>723</v>
      </c>
      <c r="I1728" s="13">
        <v>0.375</v>
      </c>
      <c r="J1728" s="13">
        <v>0.70833333333333337</v>
      </c>
    </row>
    <row r="1729" spans="1:10" x14ac:dyDescent="0.25">
      <c r="A1729" s="37">
        <v>104393</v>
      </c>
      <c r="B1729" s="37" t="s">
        <v>4571</v>
      </c>
      <c r="C1729" s="37" t="s">
        <v>4572</v>
      </c>
      <c r="D1729" s="37"/>
      <c r="E1729" s="13">
        <v>3300</v>
      </c>
      <c r="F1729" s="13" t="s">
        <v>505</v>
      </c>
      <c r="G1729" s="13">
        <v>32759470</v>
      </c>
      <c r="H1729" s="13" t="s">
        <v>723</v>
      </c>
      <c r="I1729" s="13">
        <v>0.375</v>
      </c>
      <c r="J1729" s="13">
        <v>0.70833333333333337</v>
      </c>
    </row>
    <row r="1730" spans="1:10" x14ac:dyDescent="0.25">
      <c r="A1730" s="37">
        <v>104410</v>
      </c>
      <c r="B1730" s="37" t="s">
        <v>4573</v>
      </c>
      <c r="C1730" s="37" t="s">
        <v>4574</v>
      </c>
      <c r="D1730" s="37"/>
      <c r="E1730" s="13" t="s">
        <v>2486</v>
      </c>
      <c r="F1730" s="13" t="s">
        <v>41</v>
      </c>
      <c r="G1730" s="13"/>
      <c r="H1730" s="13" t="s">
        <v>714</v>
      </c>
      <c r="I1730" s="13">
        <v>0.33333333333333331</v>
      </c>
      <c r="J1730" s="13">
        <v>0.625</v>
      </c>
    </row>
    <row r="1731" spans="1:10" x14ac:dyDescent="0.25">
      <c r="A1731" s="37">
        <v>104451</v>
      </c>
      <c r="B1731" s="37" t="s">
        <v>4575</v>
      </c>
      <c r="C1731" s="37" t="s">
        <v>4576</v>
      </c>
      <c r="D1731" s="37"/>
      <c r="E1731" s="13" t="s">
        <v>4577</v>
      </c>
      <c r="F1731" s="13" t="s">
        <v>228</v>
      </c>
      <c r="G1731" s="13"/>
      <c r="H1731" s="13" t="s">
        <v>714</v>
      </c>
      <c r="I1731" s="13">
        <v>0.33333333333333331</v>
      </c>
      <c r="J1731" s="13">
        <v>0.625</v>
      </c>
    </row>
    <row r="1732" spans="1:10" x14ac:dyDescent="0.25">
      <c r="A1732" s="37">
        <v>104453</v>
      </c>
      <c r="B1732" s="37" t="s">
        <v>4578</v>
      </c>
      <c r="C1732" s="37" t="s">
        <v>4579</v>
      </c>
      <c r="D1732" s="37"/>
      <c r="E1732" s="13" t="s">
        <v>4102</v>
      </c>
      <c r="F1732" s="13" t="s">
        <v>228</v>
      </c>
      <c r="G1732" s="13"/>
      <c r="H1732" s="13" t="s">
        <v>723</v>
      </c>
      <c r="I1732" s="13">
        <v>0.375</v>
      </c>
      <c r="J1732" s="13">
        <v>0.70833333333333337</v>
      </c>
    </row>
    <row r="1733" spans="1:10" x14ac:dyDescent="0.25">
      <c r="A1733" s="37">
        <v>104457</v>
      </c>
      <c r="B1733" s="37" t="s">
        <v>455</v>
      </c>
      <c r="C1733" s="37" t="s">
        <v>775</v>
      </c>
      <c r="D1733" s="37"/>
      <c r="E1733" s="13">
        <v>1482</v>
      </c>
      <c r="F1733" s="13" t="s">
        <v>454</v>
      </c>
      <c r="G1733" s="13">
        <v>67071500</v>
      </c>
      <c r="H1733" s="13" t="s">
        <v>714</v>
      </c>
      <c r="I1733" s="13">
        <v>0.33333333333333331</v>
      </c>
      <c r="J1733" s="13">
        <v>0.625</v>
      </c>
    </row>
    <row r="1734" spans="1:10" x14ac:dyDescent="0.25">
      <c r="A1734" s="37">
        <v>104579</v>
      </c>
      <c r="B1734" s="37" t="s">
        <v>4580</v>
      </c>
      <c r="C1734" s="37" t="s">
        <v>4581</v>
      </c>
      <c r="D1734" s="37" t="s">
        <v>4582</v>
      </c>
      <c r="E1734" s="13" t="s">
        <v>1201</v>
      </c>
      <c r="F1734" s="13" t="s">
        <v>95</v>
      </c>
      <c r="G1734" s="13"/>
      <c r="H1734" s="13" t="s">
        <v>723</v>
      </c>
      <c r="I1734" s="13">
        <v>0.375</v>
      </c>
      <c r="J1734" s="13">
        <v>0.70833333333333337</v>
      </c>
    </row>
    <row r="1735" spans="1:10" x14ac:dyDescent="0.25">
      <c r="A1735" s="37">
        <v>104625</v>
      </c>
      <c r="B1735" s="37" t="s">
        <v>4583</v>
      </c>
      <c r="C1735" s="37" t="s">
        <v>899</v>
      </c>
      <c r="D1735" s="37"/>
      <c r="E1735" s="13">
        <v>3211</v>
      </c>
      <c r="F1735" s="13" t="s">
        <v>159</v>
      </c>
      <c r="G1735" s="13">
        <v>33416630</v>
      </c>
      <c r="H1735" s="13" t="s">
        <v>714</v>
      </c>
      <c r="I1735" s="13">
        <v>0.33333333333333331</v>
      </c>
      <c r="J1735" s="13">
        <v>0.625</v>
      </c>
    </row>
    <row r="1736" spans="1:10" x14ac:dyDescent="0.25">
      <c r="A1736" s="37">
        <v>104629</v>
      </c>
      <c r="B1736" s="37" t="s">
        <v>4584</v>
      </c>
      <c r="C1736" s="37" t="s">
        <v>4585</v>
      </c>
      <c r="D1736" s="37" t="s">
        <v>4586</v>
      </c>
      <c r="E1736" s="13">
        <v>3060</v>
      </c>
      <c r="F1736" s="13" t="s">
        <v>632</v>
      </c>
      <c r="G1736" s="13">
        <v>32799920</v>
      </c>
      <c r="H1736" s="13" t="s">
        <v>723</v>
      </c>
      <c r="I1736" s="13">
        <v>0.375</v>
      </c>
      <c r="J1736" s="13">
        <v>0.70833333333333337</v>
      </c>
    </row>
    <row r="1737" spans="1:10" x14ac:dyDescent="0.25">
      <c r="A1737" s="37">
        <v>104634</v>
      </c>
      <c r="B1737" s="37" t="s">
        <v>4587</v>
      </c>
      <c r="C1737" s="37" t="s">
        <v>4588</v>
      </c>
      <c r="D1737" s="37" t="s">
        <v>4589</v>
      </c>
      <c r="E1737" s="13">
        <v>487</v>
      </c>
      <c r="F1737" s="13" t="s">
        <v>20</v>
      </c>
      <c r="G1737" s="13" t="s">
        <v>4590</v>
      </c>
      <c r="H1737" s="13" t="s">
        <v>714</v>
      </c>
      <c r="I1737" s="13">
        <v>0.33333333333333331</v>
      </c>
      <c r="J1737" s="13">
        <v>0.625</v>
      </c>
    </row>
    <row r="1738" spans="1:10" x14ac:dyDescent="0.25">
      <c r="A1738" s="37">
        <v>104641</v>
      </c>
      <c r="B1738" s="37" t="s">
        <v>4591</v>
      </c>
      <c r="C1738" s="37" t="s">
        <v>4592</v>
      </c>
      <c r="D1738" s="37"/>
      <c r="E1738" s="13" t="s">
        <v>2803</v>
      </c>
      <c r="F1738" s="13" t="s">
        <v>619</v>
      </c>
      <c r="G1738" s="13"/>
      <c r="H1738" s="13" t="s">
        <v>723</v>
      </c>
      <c r="I1738" s="13">
        <v>0.375</v>
      </c>
      <c r="J1738" s="13">
        <v>0.70833333333333337</v>
      </c>
    </row>
    <row r="1739" spans="1:10" x14ac:dyDescent="0.25">
      <c r="A1739" s="37">
        <v>104667</v>
      </c>
      <c r="B1739" s="37" t="s">
        <v>4593</v>
      </c>
      <c r="C1739" s="37" t="s">
        <v>4594</v>
      </c>
      <c r="D1739" s="37"/>
      <c r="E1739" s="13">
        <v>2750</v>
      </c>
      <c r="F1739" s="13" t="s">
        <v>3562</v>
      </c>
      <c r="G1739" s="13">
        <v>61327950</v>
      </c>
      <c r="H1739" s="13" t="s">
        <v>714</v>
      </c>
      <c r="I1739" s="13">
        <v>0.33333333333333331</v>
      </c>
      <c r="J1739" s="13">
        <v>0.625</v>
      </c>
    </row>
    <row r="1740" spans="1:10" x14ac:dyDescent="0.25">
      <c r="A1740" s="37">
        <v>104673</v>
      </c>
      <c r="B1740" s="37" t="s">
        <v>4595</v>
      </c>
      <c r="C1740" s="37" t="s">
        <v>4596</v>
      </c>
      <c r="D1740" s="37"/>
      <c r="E1740" s="13">
        <v>1161</v>
      </c>
      <c r="F1740" s="13" t="s">
        <v>20</v>
      </c>
      <c r="G1740" s="13">
        <v>23168390</v>
      </c>
      <c r="H1740" s="13" t="s">
        <v>714</v>
      </c>
      <c r="I1740" s="13">
        <v>0.33333333333333331</v>
      </c>
      <c r="J1740" s="13">
        <v>0.625</v>
      </c>
    </row>
    <row r="1741" spans="1:10" x14ac:dyDescent="0.25">
      <c r="A1741" s="37">
        <v>104674</v>
      </c>
      <c r="B1741" s="37" t="s">
        <v>4597</v>
      </c>
      <c r="C1741" s="37" t="s">
        <v>4598</v>
      </c>
      <c r="D1741" s="37"/>
      <c r="E1741" s="13">
        <v>1357</v>
      </c>
      <c r="F1741" s="13" t="s">
        <v>2865</v>
      </c>
      <c r="G1741" s="13">
        <v>67508350</v>
      </c>
      <c r="H1741" s="13" t="s">
        <v>714</v>
      </c>
      <c r="I1741" s="13">
        <v>0.33333333333333331</v>
      </c>
      <c r="J1741" s="13">
        <v>0.625</v>
      </c>
    </row>
    <row r="1742" spans="1:10" x14ac:dyDescent="0.25">
      <c r="A1742" s="37">
        <v>104675</v>
      </c>
      <c r="B1742" s="37" t="s">
        <v>4599</v>
      </c>
      <c r="C1742" s="37" t="s">
        <v>4536</v>
      </c>
      <c r="D1742" s="37"/>
      <c r="E1742" s="13">
        <v>1482</v>
      </c>
      <c r="F1742" s="13" t="s">
        <v>454</v>
      </c>
      <c r="G1742" s="13">
        <v>67073650</v>
      </c>
      <c r="H1742" s="13" t="s">
        <v>714</v>
      </c>
      <c r="I1742" s="13">
        <v>0.33333333333333331</v>
      </c>
      <c r="J1742" s="13">
        <v>0.625</v>
      </c>
    </row>
    <row r="1743" spans="1:10" x14ac:dyDescent="0.25">
      <c r="A1743" s="37">
        <v>104683</v>
      </c>
      <c r="B1743" s="37" t="s">
        <v>4600</v>
      </c>
      <c r="C1743" s="37" t="s">
        <v>4074</v>
      </c>
      <c r="D1743" s="37"/>
      <c r="E1743" s="13">
        <v>1339</v>
      </c>
      <c r="F1743" s="13" t="s">
        <v>4075</v>
      </c>
      <c r="G1743" s="13">
        <v>67154180</v>
      </c>
      <c r="H1743" s="13" t="s">
        <v>714</v>
      </c>
      <c r="I1743" s="13">
        <v>0.33333333333333331</v>
      </c>
      <c r="J1743" s="13">
        <v>0.625</v>
      </c>
    </row>
    <row r="1744" spans="1:10" x14ac:dyDescent="0.25">
      <c r="A1744" s="37">
        <v>104753</v>
      </c>
      <c r="B1744" s="37" t="s">
        <v>4601</v>
      </c>
      <c r="C1744" s="37" t="s">
        <v>1843</v>
      </c>
      <c r="D1744" s="37"/>
      <c r="E1744" s="13">
        <v>3060</v>
      </c>
      <c r="F1744" s="13" t="s">
        <v>632</v>
      </c>
      <c r="G1744" s="13">
        <v>33784050</v>
      </c>
      <c r="H1744" s="13" t="s">
        <v>714</v>
      </c>
      <c r="I1744" s="13">
        <v>0.33333333333333331</v>
      </c>
      <c r="J1744" s="13">
        <v>0.625</v>
      </c>
    </row>
    <row r="1745" spans="1:10" x14ac:dyDescent="0.25">
      <c r="A1745" s="37">
        <v>104769</v>
      </c>
      <c r="B1745" s="37" t="s">
        <v>4602</v>
      </c>
      <c r="C1745" s="37" t="s">
        <v>4603</v>
      </c>
      <c r="D1745" s="37"/>
      <c r="E1745" s="13" t="s">
        <v>4604</v>
      </c>
      <c r="F1745" s="13" t="s">
        <v>665</v>
      </c>
      <c r="G1745" s="13"/>
      <c r="H1745" s="13" t="s">
        <v>714</v>
      </c>
      <c r="I1745" s="13">
        <v>0.33333333333333331</v>
      </c>
      <c r="J1745" s="13">
        <v>0.625</v>
      </c>
    </row>
    <row r="1746" spans="1:10" x14ac:dyDescent="0.25">
      <c r="A1746" s="37">
        <v>104770</v>
      </c>
      <c r="B1746" s="37" t="s">
        <v>4605</v>
      </c>
      <c r="C1746" s="37" t="s">
        <v>4606</v>
      </c>
      <c r="D1746" s="37"/>
      <c r="E1746" s="13">
        <v>4900</v>
      </c>
      <c r="F1746" s="13" t="s">
        <v>261</v>
      </c>
      <c r="G1746" s="13"/>
      <c r="H1746" s="13" t="s">
        <v>3199</v>
      </c>
      <c r="I1746" s="13">
        <v>0.33333333333333331</v>
      </c>
      <c r="J1746" s="13">
        <v>0.66666666666666663</v>
      </c>
    </row>
    <row r="1747" spans="1:10" x14ac:dyDescent="0.25">
      <c r="A1747" s="37">
        <v>104796</v>
      </c>
      <c r="B1747" s="37" t="s">
        <v>499</v>
      </c>
      <c r="C1747" s="37" t="s">
        <v>1352</v>
      </c>
      <c r="D1747" s="37"/>
      <c r="E1747" s="13" t="s">
        <v>1353</v>
      </c>
      <c r="F1747" s="13" t="s">
        <v>498</v>
      </c>
      <c r="G1747" s="13"/>
      <c r="H1747" s="13" t="s">
        <v>714</v>
      </c>
      <c r="I1747" s="13">
        <v>0.33333333333333331</v>
      </c>
      <c r="J1747" s="13">
        <v>0.625</v>
      </c>
    </row>
    <row r="1748" spans="1:10" x14ac:dyDescent="0.25">
      <c r="A1748" s="37">
        <v>104807</v>
      </c>
      <c r="B1748" s="37" t="s">
        <v>4607</v>
      </c>
      <c r="C1748" s="37" t="s">
        <v>4608</v>
      </c>
      <c r="D1748" s="37" t="s">
        <v>4609</v>
      </c>
      <c r="E1748" s="13">
        <v>1413</v>
      </c>
      <c r="F1748" s="13" t="s">
        <v>4610</v>
      </c>
      <c r="G1748" s="13">
        <v>66995115</v>
      </c>
      <c r="H1748" s="13" t="s">
        <v>723</v>
      </c>
      <c r="I1748" s="13">
        <v>0.375</v>
      </c>
      <c r="J1748" s="13">
        <v>0.70833333333333337</v>
      </c>
    </row>
    <row r="1749" spans="1:10" x14ac:dyDescent="0.25">
      <c r="A1749" s="37">
        <v>104864</v>
      </c>
      <c r="B1749" s="37" t="s">
        <v>4611</v>
      </c>
      <c r="C1749" s="37" t="s">
        <v>4612</v>
      </c>
      <c r="D1749" s="37" t="s">
        <v>4613</v>
      </c>
      <c r="E1749" s="13">
        <v>4621</v>
      </c>
      <c r="F1749" s="13" t="s">
        <v>80</v>
      </c>
      <c r="G1749" s="13">
        <v>38017000</v>
      </c>
      <c r="H1749" s="13" t="s">
        <v>714</v>
      </c>
      <c r="I1749" s="13">
        <v>0.33333333333333331</v>
      </c>
      <c r="J1749" s="13">
        <v>0.625</v>
      </c>
    </row>
    <row r="1750" spans="1:10" x14ac:dyDescent="0.25">
      <c r="A1750" s="37">
        <v>104877</v>
      </c>
      <c r="B1750" s="37" t="s">
        <v>4614</v>
      </c>
      <c r="C1750" s="37" t="s">
        <v>3354</v>
      </c>
      <c r="D1750" s="37"/>
      <c r="E1750" s="13" t="s">
        <v>1018</v>
      </c>
      <c r="F1750" s="13" t="s">
        <v>665</v>
      </c>
      <c r="G1750" s="13"/>
      <c r="H1750" s="13" t="s">
        <v>714</v>
      </c>
      <c r="I1750" s="13">
        <v>0.33333333333333331</v>
      </c>
      <c r="J1750" s="13">
        <v>0.625</v>
      </c>
    </row>
    <row r="1751" spans="1:10" x14ac:dyDescent="0.25">
      <c r="A1751" s="37">
        <v>104883</v>
      </c>
      <c r="B1751" s="37" t="s">
        <v>633</v>
      </c>
      <c r="C1751" s="37" t="s">
        <v>882</v>
      </c>
      <c r="D1751" s="37"/>
      <c r="E1751" s="13">
        <v>3060</v>
      </c>
      <c r="F1751" s="13" t="s">
        <v>632</v>
      </c>
      <c r="G1751" s="13">
        <v>33780196</v>
      </c>
      <c r="H1751" s="13" t="s">
        <v>714</v>
      </c>
      <c r="I1751" s="13">
        <v>0.33333333333333331</v>
      </c>
      <c r="J1751" s="13">
        <v>0.625</v>
      </c>
    </row>
    <row r="1752" spans="1:10" x14ac:dyDescent="0.25">
      <c r="A1752" s="37">
        <v>104887</v>
      </c>
      <c r="B1752" s="37" t="s">
        <v>4615</v>
      </c>
      <c r="C1752" s="37" t="s">
        <v>4616</v>
      </c>
      <c r="D1752" s="37"/>
      <c r="E1752" s="13" t="s">
        <v>1120</v>
      </c>
      <c r="F1752" s="13" t="s">
        <v>43</v>
      </c>
      <c r="G1752" s="13"/>
      <c r="H1752" s="13" t="s">
        <v>723</v>
      </c>
      <c r="I1752" s="13">
        <v>0.375</v>
      </c>
      <c r="J1752" s="13">
        <v>0.70833333333333337</v>
      </c>
    </row>
    <row r="1753" spans="1:10" x14ac:dyDescent="0.25">
      <c r="A1753" s="37">
        <v>104894</v>
      </c>
      <c r="B1753" s="37" t="s">
        <v>3992</v>
      </c>
      <c r="C1753" s="37" t="s">
        <v>4617</v>
      </c>
      <c r="D1753" s="37" t="s">
        <v>4618</v>
      </c>
      <c r="E1753" s="13">
        <v>3674</v>
      </c>
      <c r="F1753" s="13" t="s">
        <v>65</v>
      </c>
      <c r="G1753" s="13">
        <v>40001759</v>
      </c>
      <c r="H1753" s="13" t="s">
        <v>714</v>
      </c>
      <c r="I1753" s="13">
        <v>0.33333333333333331</v>
      </c>
      <c r="J1753" s="13">
        <v>0.625</v>
      </c>
    </row>
    <row r="1754" spans="1:10" x14ac:dyDescent="0.25">
      <c r="A1754" s="37">
        <v>104965</v>
      </c>
      <c r="B1754" s="37" t="s">
        <v>4619</v>
      </c>
      <c r="C1754" s="37" t="s">
        <v>4620</v>
      </c>
      <c r="D1754" s="37" t="s">
        <v>4621</v>
      </c>
      <c r="E1754" s="13">
        <v>1914</v>
      </c>
      <c r="F1754" s="13" t="s">
        <v>4622</v>
      </c>
      <c r="G1754" s="13">
        <v>64923800</v>
      </c>
      <c r="H1754" s="13" t="s">
        <v>723</v>
      </c>
      <c r="I1754" s="13">
        <v>0.375</v>
      </c>
      <c r="J1754" s="13">
        <v>0.70833333333333337</v>
      </c>
    </row>
    <row r="1755" spans="1:10" x14ac:dyDescent="0.25">
      <c r="A1755" s="37">
        <v>105004</v>
      </c>
      <c r="B1755" s="37" t="s">
        <v>4623</v>
      </c>
      <c r="C1755" s="37" t="s">
        <v>4624</v>
      </c>
      <c r="D1755" s="37"/>
      <c r="E1755" s="13" t="s">
        <v>1911</v>
      </c>
      <c r="F1755" s="13" t="s">
        <v>1912</v>
      </c>
      <c r="G1755" s="13"/>
      <c r="H1755" s="13" t="s">
        <v>714</v>
      </c>
      <c r="I1755" s="13">
        <v>0.33333333333333331</v>
      </c>
      <c r="J1755" s="13">
        <v>0.625</v>
      </c>
    </row>
    <row r="1756" spans="1:10" x14ac:dyDescent="0.25">
      <c r="A1756" s="37">
        <v>105039</v>
      </c>
      <c r="B1756" s="37" t="s">
        <v>4625</v>
      </c>
      <c r="C1756" s="37" t="s">
        <v>4626</v>
      </c>
      <c r="D1756" s="37" t="s">
        <v>4627</v>
      </c>
      <c r="E1756" s="13">
        <v>3174</v>
      </c>
      <c r="F1756" s="13" t="s">
        <v>896</v>
      </c>
      <c r="G1756" s="13">
        <v>33061050</v>
      </c>
      <c r="H1756" s="13" t="s">
        <v>723</v>
      </c>
      <c r="I1756" s="13">
        <v>0.375</v>
      </c>
      <c r="J1756" s="13">
        <v>0.70833333333333337</v>
      </c>
    </row>
    <row r="1757" spans="1:10" x14ac:dyDescent="0.25">
      <c r="A1757" s="37">
        <v>105047</v>
      </c>
      <c r="B1757" s="37" t="s">
        <v>4628</v>
      </c>
      <c r="C1757" s="37" t="s">
        <v>4629</v>
      </c>
      <c r="D1757" s="37"/>
      <c r="E1757" s="13" t="s">
        <v>1582</v>
      </c>
      <c r="F1757" s="13" t="s">
        <v>56</v>
      </c>
      <c r="G1757" s="13"/>
      <c r="H1757" s="13" t="s">
        <v>723</v>
      </c>
      <c r="I1757" s="13">
        <v>0.375</v>
      </c>
      <c r="J1757" s="13">
        <v>0.70833333333333337</v>
      </c>
    </row>
    <row r="1758" spans="1:10" x14ac:dyDescent="0.25">
      <c r="A1758" s="37">
        <v>105050</v>
      </c>
      <c r="B1758" s="37" t="s">
        <v>4630</v>
      </c>
      <c r="C1758" s="37" t="s">
        <v>4631</v>
      </c>
      <c r="D1758" s="37"/>
      <c r="E1758" s="13">
        <v>1430</v>
      </c>
      <c r="F1758" s="13" t="s">
        <v>653</v>
      </c>
      <c r="G1758" s="13">
        <v>64974480</v>
      </c>
      <c r="H1758" s="13" t="s">
        <v>714</v>
      </c>
      <c r="I1758" s="13">
        <v>0.33333333333333331</v>
      </c>
      <c r="J1758" s="13">
        <v>0.625</v>
      </c>
    </row>
    <row r="1759" spans="1:10" x14ac:dyDescent="0.25">
      <c r="A1759" s="37">
        <v>105073</v>
      </c>
      <c r="B1759" s="37" t="s">
        <v>4632</v>
      </c>
      <c r="C1759" s="37" t="s">
        <v>4633</v>
      </c>
      <c r="D1759" s="37"/>
      <c r="E1759" s="13">
        <v>266</v>
      </c>
      <c r="F1759" s="13" t="s">
        <v>20</v>
      </c>
      <c r="G1759" s="13">
        <v>22123448</v>
      </c>
      <c r="H1759" s="13" t="s">
        <v>723</v>
      </c>
      <c r="I1759" s="13">
        <v>0.375</v>
      </c>
      <c r="J1759" s="13">
        <v>0.70833333333333337</v>
      </c>
    </row>
    <row r="1760" spans="1:10" x14ac:dyDescent="0.25">
      <c r="A1760" s="37">
        <v>105078</v>
      </c>
      <c r="B1760" s="37" t="s">
        <v>501</v>
      </c>
      <c r="C1760" s="37" t="s">
        <v>1019</v>
      </c>
      <c r="D1760" s="37"/>
      <c r="E1760" s="13" t="s">
        <v>1020</v>
      </c>
      <c r="F1760" s="13" t="s">
        <v>500</v>
      </c>
      <c r="G1760" s="13"/>
      <c r="H1760" s="13" t="s">
        <v>714</v>
      </c>
      <c r="I1760" s="13">
        <v>0.33333333333333331</v>
      </c>
      <c r="J1760" s="13">
        <v>0.625</v>
      </c>
    </row>
    <row r="1761" spans="1:10" x14ac:dyDescent="0.25">
      <c r="A1761" s="37">
        <v>105080</v>
      </c>
      <c r="B1761" s="37" t="s">
        <v>4634</v>
      </c>
      <c r="C1761" s="37" t="s">
        <v>3078</v>
      </c>
      <c r="D1761" s="37"/>
      <c r="E1761" s="13">
        <v>1348</v>
      </c>
      <c r="F1761" s="13" t="s">
        <v>1926</v>
      </c>
      <c r="G1761" s="13">
        <v>67171220</v>
      </c>
      <c r="H1761" s="13" t="s">
        <v>714</v>
      </c>
      <c r="I1761" s="13">
        <v>0.33333333333333331</v>
      </c>
      <c r="J1761" s="13">
        <v>0.625</v>
      </c>
    </row>
    <row r="1762" spans="1:10" x14ac:dyDescent="0.25">
      <c r="A1762" s="37">
        <v>105124</v>
      </c>
      <c r="B1762" s="37" t="s">
        <v>4635</v>
      </c>
      <c r="C1762" s="37" t="s">
        <v>4636</v>
      </c>
      <c r="D1762" s="37"/>
      <c r="E1762" s="13" t="s">
        <v>3886</v>
      </c>
      <c r="F1762" s="13" t="s">
        <v>15</v>
      </c>
      <c r="G1762" s="13"/>
      <c r="H1762" s="13" t="s">
        <v>723</v>
      </c>
      <c r="I1762" s="13">
        <v>0.375</v>
      </c>
      <c r="J1762" s="13">
        <v>0.70833333333333337</v>
      </c>
    </row>
    <row r="1763" spans="1:10" x14ac:dyDescent="0.25">
      <c r="A1763" s="37">
        <v>105129</v>
      </c>
      <c r="B1763" s="37" t="s">
        <v>4637</v>
      </c>
      <c r="C1763" s="37" t="s">
        <v>4077</v>
      </c>
      <c r="D1763" s="37"/>
      <c r="E1763" s="13" t="s">
        <v>3533</v>
      </c>
      <c r="F1763" s="13" t="s">
        <v>41</v>
      </c>
      <c r="G1763" s="13"/>
      <c r="H1763" s="13" t="s">
        <v>714</v>
      </c>
      <c r="I1763" s="13">
        <v>0.33333333333333331</v>
      </c>
      <c r="J1763" s="13">
        <v>0.625</v>
      </c>
    </row>
    <row r="1764" spans="1:10" x14ac:dyDescent="0.25">
      <c r="A1764" s="37">
        <v>105134</v>
      </c>
      <c r="B1764" s="37" t="s">
        <v>637</v>
      </c>
      <c r="C1764" s="37" t="s">
        <v>4638</v>
      </c>
      <c r="D1764" s="37"/>
      <c r="E1764" s="13">
        <v>3531</v>
      </c>
      <c r="F1764" s="13" t="s">
        <v>636</v>
      </c>
      <c r="G1764" s="13">
        <v>32163300</v>
      </c>
      <c r="H1764" s="13" t="s">
        <v>714</v>
      </c>
      <c r="I1764" s="13">
        <v>0.33333333333333331</v>
      </c>
      <c r="J1764" s="13">
        <v>0.625</v>
      </c>
    </row>
    <row r="1765" spans="1:10" x14ac:dyDescent="0.25">
      <c r="A1765" s="37">
        <v>105139</v>
      </c>
      <c r="B1765" s="37" t="s">
        <v>842</v>
      </c>
      <c r="C1765" s="37" t="s">
        <v>843</v>
      </c>
      <c r="D1765" s="37" t="s">
        <v>844</v>
      </c>
      <c r="E1765" s="13">
        <v>2550</v>
      </c>
      <c r="F1765" s="13" t="s">
        <v>845</v>
      </c>
      <c r="G1765" s="13">
        <v>56575000</v>
      </c>
      <c r="H1765" s="13" t="s">
        <v>714</v>
      </c>
      <c r="I1765" s="13">
        <v>0.33333333333333331</v>
      </c>
      <c r="J1765" s="13">
        <v>0.625</v>
      </c>
    </row>
    <row r="1766" spans="1:10" x14ac:dyDescent="0.25">
      <c r="A1766" s="37">
        <v>105143</v>
      </c>
      <c r="B1766" s="37" t="s">
        <v>4639</v>
      </c>
      <c r="C1766" s="37" t="s">
        <v>4640</v>
      </c>
      <c r="D1766" s="37"/>
      <c r="E1766" s="13">
        <v>2500</v>
      </c>
      <c r="F1766" s="13" t="s">
        <v>220</v>
      </c>
      <c r="G1766" s="13">
        <v>62484850</v>
      </c>
      <c r="H1766" s="13" t="s">
        <v>714</v>
      </c>
      <c r="I1766" s="13">
        <v>0.33333333333333331</v>
      </c>
      <c r="J1766" s="13">
        <v>0.625</v>
      </c>
    </row>
    <row r="1767" spans="1:10" x14ac:dyDescent="0.25">
      <c r="A1767" s="37">
        <v>105153</v>
      </c>
      <c r="B1767" s="37" t="s">
        <v>4641</v>
      </c>
      <c r="C1767" s="37" t="s">
        <v>4019</v>
      </c>
      <c r="D1767" s="37"/>
      <c r="E1767" s="13">
        <v>1400</v>
      </c>
      <c r="F1767" s="13" t="s">
        <v>650</v>
      </c>
      <c r="G1767" s="13">
        <v>64913232</v>
      </c>
      <c r="H1767" s="13" t="s">
        <v>714</v>
      </c>
      <c r="I1767" s="13">
        <v>0.33333333333333331</v>
      </c>
      <c r="J1767" s="13">
        <v>0.625</v>
      </c>
    </row>
    <row r="1768" spans="1:10" x14ac:dyDescent="0.25">
      <c r="A1768" s="37">
        <v>105177</v>
      </c>
      <c r="B1768" s="37" t="s">
        <v>4642</v>
      </c>
      <c r="C1768" s="37" t="s">
        <v>4643</v>
      </c>
      <c r="D1768" s="37"/>
      <c r="E1768" s="13" t="s">
        <v>3485</v>
      </c>
      <c r="F1768" s="13" t="s">
        <v>233</v>
      </c>
      <c r="G1768" s="13"/>
      <c r="H1768" s="13" t="s">
        <v>714</v>
      </c>
      <c r="I1768" s="13">
        <v>0.33333333333333331</v>
      </c>
      <c r="J1768" s="13">
        <v>0.625</v>
      </c>
    </row>
    <row r="1769" spans="1:10" x14ac:dyDescent="0.25">
      <c r="A1769" s="37">
        <v>105178</v>
      </c>
      <c r="B1769" s="37" t="s">
        <v>45</v>
      </c>
      <c r="C1769" s="37" t="s">
        <v>2957</v>
      </c>
      <c r="D1769" s="37"/>
      <c r="E1769" s="13" t="s">
        <v>1250</v>
      </c>
      <c r="F1769" s="13" t="s">
        <v>44</v>
      </c>
      <c r="G1769" s="13"/>
      <c r="H1769" s="13" t="s">
        <v>714</v>
      </c>
      <c r="I1769" s="13">
        <v>0.33333333333333331</v>
      </c>
      <c r="J1769" s="13">
        <v>0.625</v>
      </c>
    </row>
    <row r="1770" spans="1:10" x14ac:dyDescent="0.25">
      <c r="A1770" s="37">
        <v>105182</v>
      </c>
      <c r="B1770" s="37" t="s">
        <v>4644</v>
      </c>
      <c r="C1770" s="37" t="s">
        <v>4645</v>
      </c>
      <c r="D1770" s="37"/>
      <c r="E1770" s="13">
        <v>562</v>
      </c>
      <c r="F1770" s="13" t="s">
        <v>20</v>
      </c>
      <c r="G1770" s="13"/>
      <c r="H1770" s="13" t="s">
        <v>714</v>
      </c>
      <c r="I1770" s="13">
        <v>0.33333333333333331</v>
      </c>
      <c r="J1770" s="13">
        <v>0.625</v>
      </c>
    </row>
    <row r="1771" spans="1:10" x14ac:dyDescent="0.25">
      <c r="A1771" s="37">
        <v>105212</v>
      </c>
      <c r="B1771" s="37" t="s">
        <v>4646</v>
      </c>
      <c r="C1771" s="37" t="s">
        <v>1606</v>
      </c>
      <c r="D1771" s="37"/>
      <c r="E1771" s="13" t="s">
        <v>1317</v>
      </c>
      <c r="F1771" s="13" t="s">
        <v>432</v>
      </c>
      <c r="G1771" s="13"/>
      <c r="H1771" s="13" t="s">
        <v>714</v>
      </c>
      <c r="I1771" s="13">
        <v>0.33333333333333331</v>
      </c>
      <c r="J1771" s="13">
        <v>0.625</v>
      </c>
    </row>
    <row r="1772" spans="1:10" x14ac:dyDescent="0.25">
      <c r="A1772" s="37">
        <v>105422</v>
      </c>
      <c r="B1772" s="37" t="s">
        <v>4647</v>
      </c>
      <c r="C1772" s="37" t="s">
        <v>4648</v>
      </c>
      <c r="D1772" s="37"/>
      <c r="E1772" s="13" t="s">
        <v>1421</v>
      </c>
      <c r="F1772" s="13" t="s">
        <v>233</v>
      </c>
      <c r="G1772" s="13"/>
      <c r="H1772" s="13" t="s">
        <v>723</v>
      </c>
      <c r="I1772" s="13">
        <v>0.375</v>
      </c>
      <c r="J1772" s="13">
        <v>0.70833333333333337</v>
      </c>
    </row>
    <row r="1773" spans="1:10" x14ac:dyDescent="0.25">
      <c r="A1773" s="37">
        <v>105431</v>
      </c>
      <c r="B1773" s="37" t="s">
        <v>4649</v>
      </c>
      <c r="C1773" s="37" t="s">
        <v>4650</v>
      </c>
      <c r="D1773" s="37"/>
      <c r="E1773" s="13">
        <v>3015</v>
      </c>
      <c r="F1773" s="13" t="s">
        <v>605</v>
      </c>
      <c r="G1773" s="13">
        <v>32804860</v>
      </c>
      <c r="H1773" s="13" t="s">
        <v>723</v>
      </c>
      <c r="I1773" s="13">
        <v>0.375</v>
      </c>
      <c r="J1773" s="13">
        <v>0.70833333333333337</v>
      </c>
    </row>
    <row r="1774" spans="1:10" x14ac:dyDescent="0.25">
      <c r="A1774" s="37">
        <v>105443</v>
      </c>
      <c r="B1774" s="37" t="s">
        <v>4651</v>
      </c>
      <c r="C1774" s="37" t="s">
        <v>4652</v>
      </c>
      <c r="D1774" s="37"/>
      <c r="E1774" s="13" t="s">
        <v>1225</v>
      </c>
      <c r="F1774" s="13" t="s">
        <v>163</v>
      </c>
      <c r="G1774" s="13"/>
      <c r="H1774" s="13" t="s">
        <v>714</v>
      </c>
      <c r="I1774" s="13">
        <v>0.33333333333333331</v>
      </c>
      <c r="J1774" s="13">
        <v>0.625</v>
      </c>
    </row>
    <row r="1775" spans="1:10" x14ac:dyDescent="0.25">
      <c r="A1775" s="37">
        <v>105446</v>
      </c>
      <c r="B1775" s="37" t="s">
        <v>4653</v>
      </c>
      <c r="C1775" s="37" t="s">
        <v>4654</v>
      </c>
      <c r="D1775" s="37" t="s">
        <v>4655</v>
      </c>
      <c r="E1775" s="13" t="s">
        <v>2243</v>
      </c>
      <c r="F1775" s="13" t="s">
        <v>204</v>
      </c>
      <c r="G1775" s="13"/>
      <c r="H1775" s="13" t="s">
        <v>723</v>
      </c>
      <c r="I1775" s="13">
        <v>0.375</v>
      </c>
      <c r="J1775" s="13">
        <v>0.70833333333333337</v>
      </c>
    </row>
    <row r="1776" spans="1:10" x14ac:dyDescent="0.25">
      <c r="A1776" s="37">
        <v>105452</v>
      </c>
      <c r="B1776" s="37" t="s">
        <v>4656</v>
      </c>
      <c r="C1776" s="37" t="s">
        <v>4657</v>
      </c>
      <c r="D1776" s="37" t="s">
        <v>4658</v>
      </c>
      <c r="E1776" s="13" t="s">
        <v>4659</v>
      </c>
      <c r="F1776" s="13" t="s">
        <v>233</v>
      </c>
      <c r="G1776" s="13"/>
      <c r="H1776" s="13" t="s">
        <v>714</v>
      </c>
      <c r="I1776" s="13">
        <v>0.33333333333333331</v>
      </c>
      <c r="J1776" s="13">
        <v>0.625</v>
      </c>
    </row>
    <row r="1777" spans="1:10" x14ac:dyDescent="0.25">
      <c r="A1777" s="37">
        <v>105454</v>
      </c>
      <c r="B1777" s="37" t="s">
        <v>2046</v>
      </c>
      <c r="C1777" s="37" t="s">
        <v>4645</v>
      </c>
      <c r="D1777" s="37"/>
      <c r="E1777" s="13">
        <v>562</v>
      </c>
      <c r="F1777" s="13" t="s">
        <v>20</v>
      </c>
      <c r="G1777" s="13"/>
      <c r="H1777" s="13" t="s">
        <v>714</v>
      </c>
      <c r="I1777" s="13">
        <v>0.33333333333333331</v>
      </c>
      <c r="J1777" s="13">
        <v>0.625</v>
      </c>
    </row>
    <row r="1778" spans="1:10" x14ac:dyDescent="0.25">
      <c r="A1778" s="37">
        <v>105461</v>
      </c>
      <c r="B1778" s="37" t="s">
        <v>4660</v>
      </c>
      <c r="C1778" s="37" t="s">
        <v>4661</v>
      </c>
      <c r="D1778" s="37" t="s">
        <v>4662</v>
      </c>
      <c r="E1778" s="13">
        <v>2040</v>
      </c>
      <c r="F1778" s="13" t="s">
        <v>2481</v>
      </c>
      <c r="G1778" s="13">
        <v>63927300</v>
      </c>
      <c r="H1778" s="13" t="s">
        <v>714</v>
      </c>
      <c r="I1778" s="13">
        <v>0.33333333333333331</v>
      </c>
      <c r="J1778" s="13">
        <v>0.625</v>
      </c>
    </row>
    <row r="1779" spans="1:10" x14ac:dyDescent="0.25">
      <c r="A1779" s="37">
        <v>105464</v>
      </c>
      <c r="B1779" s="37" t="s">
        <v>4663</v>
      </c>
      <c r="C1779" s="37" t="s">
        <v>4664</v>
      </c>
      <c r="D1779" s="37" t="s">
        <v>4665</v>
      </c>
      <c r="E1779" s="13" t="s">
        <v>4666</v>
      </c>
      <c r="F1779" s="13" t="s">
        <v>619</v>
      </c>
      <c r="G1779" s="13"/>
      <c r="H1779" s="13" t="s">
        <v>714</v>
      </c>
      <c r="I1779" s="13">
        <v>0.33333333333333331</v>
      </c>
      <c r="J1779" s="13">
        <v>0.625</v>
      </c>
    </row>
    <row r="1780" spans="1:10" x14ac:dyDescent="0.25">
      <c r="A1780" s="37">
        <v>105474</v>
      </c>
      <c r="B1780" s="37" t="s">
        <v>4667</v>
      </c>
      <c r="C1780" s="37" t="s">
        <v>4668</v>
      </c>
      <c r="D1780" s="37" t="s">
        <v>4669</v>
      </c>
      <c r="E1780" s="13">
        <v>3257</v>
      </c>
      <c r="F1780" s="13" t="s">
        <v>592</v>
      </c>
      <c r="G1780" s="13"/>
      <c r="H1780" s="13" t="s">
        <v>714</v>
      </c>
      <c r="I1780" s="13">
        <v>0.33333333333333331</v>
      </c>
      <c r="J1780" s="13">
        <v>0.625</v>
      </c>
    </row>
    <row r="1781" spans="1:10" x14ac:dyDescent="0.25">
      <c r="A1781" s="37">
        <v>105561</v>
      </c>
      <c r="B1781" s="37" t="s">
        <v>4670</v>
      </c>
      <c r="C1781" s="37" t="s">
        <v>4671</v>
      </c>
      <c r="D1781" s="37"/>
      <c r="E1781" s="13">
        <v>271</v>
      </c>
      <c r="F1781" s="13" t="s">
        <v>20</v>
      </c>
      <c r="G1781" s="13">
        <v>40006400</v>
      </c>
      <c r="H1781" s="13" t="s">
        <v>714</v>
      </c>
      <c r="I1781" s="13">
        <v>0.33333333333333331</v>
      </c>
      <c r="J1781" s="13">
        <v>0.625</v>
      </c>
    </row>
    <row r="1782" spans="1:10" x14ac:dyDescent="0.25">
      <c r="A1782" s="37">
        <v>105678</v>
      </c>
      <c r="B1782" s="37" t="s">
        <v>4672</v>
      </c>
      <c r="C1782" s="37" t="s">
        <v>4673</v>
      </c>
      <c r="D1782" s="37"/>
      <c r="E1782" s="13">
        <v>661</v>
      </c>
      <c r="F1782" s="13" t="s">
        <v>20</v>
      </c>
      <c r="G1782" s="13">
        <v>23431920</v>
      </c>
      <c r="H1782" s="13" t="s">
        <v>714</v>
      </c>
      <c r="I1782" s="13">
        <v>0.33333333333333331</v>
      </c>
      <c r="J1782" s="13">
        <v>0.625</v>
      </c>
    </row>
    <row r="1783" spans="1:10" x14ac:dyDescent="0.25">
      <c r="A1783" s="37">
        <v>105706</v>
      </c>
      <c r="B1783" s="37" t="s">
        <v>4674</v>
      </c>
      <c r="C1783" s="37" t="s">
        <v>4675</v>
      </c>
      <c r="D1783" s="37"/>
      <c r="E1783" s="13" t="s">
        <v>4676</v>
      </c>
      <c r="F1783" s="13" t="s">
        <v>228</v>
      </c>
      <c r="G1783" s="13"/>
      <c r="H1783" s="13" t="s">
        <v>714</v>
      </c>
      <c r="I1783" s="13">
        <v>0.33333333333333331</v>
      </c>
      <c r="J1783" s="13">
        <v>0.625</v>
      </c>
    </row>
    <row r="1784" spans="1:10" x14ac:dyDescent="0.25">
      <c r="A1784" s="37">
        <v>105799</v>
      </c>
      <c r="B1784" s="37" t="s">
        <v>4677</v>
      </c>
      <c r="C1784" s="37" t="s">
        <v>4678</v>
      </c>
      <c r="D1784" s="37"/>
      <c r="E1784" s="13">
        <v>3274</v>
      </c>
      <c r="F1784" s="13" t="s">
        <v>592</v>
      </c>
      <c r="G1784" s="13">
        <v>33163435</v>
      </c>
      <c r="H1784" s="13" t="s">
        <v>723</v>
      </c>
      <c r="I1784" s="13">
        <v>0.375</v>
      </c>
      <c r="J1784" s="13">
        <v>0.70833333333333337</v>
      </c>
    </row>
    <row r="1785" spans="1:10" x14ac:dyDescent="0.25">
      <c r="A1785" s="37">
        <v>105801</v>
      </c>
      <c r="B1785" s="37" t="s">
        <v>4679</v>
      </c>
      <c r="C1785" s="37" t="s">
        <v>4680</v>
      </c>
      <c r="D1785" s="37"/>
      <c r="E1785" s="13">
        <v>2619</v>
      </c>
      <c r="F1785" s="13" t="s">
        <v>638</v>
      </c>
      <c r="G1785" s="13">
        <v>61248600</v>
      </c>
      <c r="H1785" s="13" t="s">
        <v>714</v>
      </c>
      <c r="I1785" s="13">
        <v>0.33333333333333331</v>
      </c>
      <c r="J1785" s="13">
        <v>0.625</v>
      </c>
    </row>
    <row r="1786" spans="1:10" x14ac:dyDescent="0.25">
      <c r="A1786" s="37">
        <v>105816</v>
      </c>
      <c r="B1786" s="37" t="s">
        <v>4681</v>
      </c>
      <c r="C1786" s="37" t="s">
        <v>4682</v>
      </c>
      <c r="D1786" s="37"/>
      <c r="E1786" s="13" t="s">
        <v>4683</v>
      </c>
      <c r="F1786" s="13" t="s">
        <v>95</v>
      </c>
      <c r="G1786" s="13"/>
      <c r="H1786" s="13" t="s">
        <v>714</v>
      </c>
      <c r="I1786" s="13">
        <v>0.33333333333333331</v>
      </c>
      <c r="J1786" s="13">
        <v>0.625</v>
      </c>
    </row>
    <row r="1787" spans="1:10" x14ac:dyDescent="0.25">
      <c r="A1787" s="37">
        <v>105817</v>
      </c>
      <c r="B1787" s="37" t="s">
        <v>4684</v>
      </c>
      <c r="C1787" s="37" t="s">
        <v>4685</v>
      </c>
      <c r="D1787" s="37" t="s">
        <v>4686</v>
      </c>
      <c r="E1787" s="13">
        <v>1357</v>
      </c>
      <c r="F1787" s="13" t="s">
        <v>2865</v>
      </c>
      <c r="G1787" s="13">
        <v>67111060</v>
      </c>
      <c r="H1787" s="13" t="s">
        <v>723</v>
      </c>
      <c r="I1787" s="13">
        <v>0.375</v>
      </c>
      <c r="J1787" s="13">
        <v>0.70833333333333337</v>
      </c>
    </row>
    <row r="1788" spans="1:10" x14ac:dyDescent="0.25">
      <c r="A1788" s="37">
        <v>105845</v>
      </c>
      <c r="B1788" s="37" t="s">
        <v>4687</v>
      </c>
      <c r="C1788" s="37" t="s">
        <v>4688</v>
      </c>
      <c r="D1788" s="37"/>
      <c r="E1788" s="13">
        <v>1348</v>
      </c>
      <c r="F1788" s="13" t="s">
        <v>1926</v>
      </c>
      <c r="G1788" s="13">
        <v>67508930</v>
      </c>
      <c r="H1788" s="13" t="s">
        <v>714</v>
      </c>
      <c r="I1788" s="13">
        <v>0.33333333333333331</v>
      </c>
      <c r="J1788" s="13">
        <v>0.625</v>
      </c>
    </row>
    <row r="1789" spans="1:10" x14ac:dyDescent="0.25">
      <c r="A1789" s="37">
        <v>105855</v>
      </c>
      <c r="B1789" s="37" t="s">
        <v>4689</v>
      </c>
      <c r="C1789" s="37" t="s">
        <v>3564</v>
      </c>
      <c r="D1789" s="37"/>
      <c r="E1789" s="13" t="s">
        <v>3565</v>
      </c>
      <c r="F1789" s="13" t="s">
        <v>3566</v>
      </c>
      <c r="G1789" s="13"/>
      <c r="H1789" s="13" t="s">
        <v>714</v>
      </c>
      <c r="I1789" s="13">
        <v>0.33333333333333331</v>
      </c>
      <c r="J1789" s="13">
        <v>0.625</v>
      </c>
    </row>
    <row r="1790" spans="1:10" x14ac:dyDescent="0.25">
      <c r="A1790" s="37">
        <v>105868</v>
      </c>
      <c r="B1790" s="37" t="s">
        <v>4690</v>
      </c>
      <c r="C1790" s="37" t="s">
        <v>4691</v>
      </c>
      <c r="D1790" s="37"/>
      <c r="E1790" s="13">
        <v>3111</v>
      </c>
      <c r="F1790" s="13" t="s">
        <v>24</v>
      </c>
      <c r="G1790" s="13">
        <v>33367224</v>
      </c>
      <c r="H1790" s="13" t="s">
        <v>714</v>
      </c>
      <c r="I1790" s="13">
        <v>0.33333333333333331</v>
      </c>
      <c r="J1790" s="13">
        <v>0.625</v>
      </c>
    </row>
    <row r="1791" spans="1:10" x14ac:dyDescent="0.25">
      <c r="A1791" s="37">
        <v>105869</v>
      </c>
      <c r="B1791" s="37" t="s">
        <v>4692</v>
      </c>
      <c r="C1791" s="37" t="s">
        <v>4693</v>
      </c>
      <c r="D1791" s="37"/>
      <c r="E1791" s="13">
        <v>3676</v>
      </c>
      <c r="F1791" s="13" t="s">
        <v>65</v>
      </c>
      <c r="G1791" s="13">
        <v>35122880</v>
      </c>
      <c r="H1791" s="13" t="s">
        <v>723</v>
      </c>
      <c r="I1791" s="13">
        <v>0.375</v>
      </c>
      <c r="J1791" s="13">
        <v>0.70833333333333337</v>
      </c>
    </row>
    <row r="1792" spans="1:10" x14ac:dyDescent="0.25">
      <c r="A1792" s="37">
        <v>105873</v>
      </c>
      <c r="B1792" s="37" t="s">
        <v>4694</v>
      </c>
      <c r="C1792" s="37" t="s">
        <v>4695</v>
      </c>
      <c r="D1792" s="37"/>
      <c r="E1792" s="13">
        <v>253</v>
      </c>
      <c r="F1792" s="13" t="s">
        <v>20</v>
      </c>
      <c r="G1792" s="13">
        <v>23272840</v>
      </c>
      <c r="H1792" s="13" t="s">
        <v>714</v>
      </c>
      <c r="I1792" s="13">
        <v>0.33333333333333331</v>
      </c>
      <c r="J1792" s="13">
        <v>0.625</v>
      </c>
    </row>
    <row r="1793" spans="1:10" x14ac:dyDescent="0.25">
      <c r="A1793" s="37">
        <v>105874</v>
      </c>
      <c r="B1793" s="37" t="s">
        <v>4696</v>
      </c>
      <c r="C1793" s="37" t="s">
        <v>4697</v>
      </c>
      <c r="D1793" s="37" t="s">
        <v>4698</v>
      </c>
      <c r="E1793" s="13">
        <v>2160</v>
      </c>
      <c r="F1793" s="13" t="s">
        <v>4699</v>
      </c>
      <c r="G1793" s="13">
        <v>63911800</v>
      </c>
      <c r="H1793" s="13" t="s">
        <v>723</v>
      </c>
      <c r="I1793" s="13">
        <v>0.375</v>
      </c>
      <c r="J1793" s="13">
        <v>0.70833333333333337</v>
      </c>
    </row>
    <row r="1794" spans="1:10" x14ac:dyDescent="0.25">
      <c r="A1794" s="37">
        <v>105887</v>
      </c>
      <c r="B1794" s="37" t="s">
        <v>4700</v>
      </c>
      <c r="C1794" s="37" t="s">
        <v>4701</v>
      </c>
      <c r="D1794" s="37"/>
      <c r="E1794" s="13">
        <v>3217</v>
      </c>
      <c r="F1794" s="13" t="s">
        <v>159</v>
      </c>
      <c r="G1794" s="13">
        <v>33486030</v>
      </c>
      <c r="H1794" s="13" t="s">
        <v>723</v>
      </c>
      <c r="I1794" s="13">
        <v>0.375</v>
      </c>
      <c r="J1794" s="13">
        <v>0.70833333333333337</v>
      </c>
    </row>
    <row r="1795" spans="1:10" x14ac:dyDescent="0.25">
      <c r="A1795" s="37">
        <v>105898</v>
      </c>
      <c r="B1795" s="37" t="s">
        <v>46</v>
      </c>
      <c r="C1795" s="37" t="s">
        <v>4702</v>
      </c>
      <c r="D1795" s="37"/>
      <c r="E1795" s="13">
        <v>484</v>
      </c>
      <c r="F1795" s="13" t="s">
        <v>20</v>
      </c>
      <c r="G1795" s="13">
        <v>21802180</v>
      </c>
      <c r="H1795" s="13" t="s">
        <v>714</v>
      </c>
      <c r="I1795" s="13">
        <v>0.33333333333333331</v>
      </c>
      <c r="J1795" s="13">
        <v>0.625</v>
      </c>
    </row>
    <row r="1796" spans="1:10" x14ac:dyDescent="0.25">
      <c r="A1796" s="37">
        <v>105914</v>
      </c>
      <c r="B1796" s="37" t="s">
        <v>4703</v>
      </c>
      <c r="C1796" s="37" t="s">
        <v>4704</v>
      </c>
      <c r="D1796" s="37"/>
      <c r="E1796" s="13" t="s">
        <v>4705</v>
      </c>
      <c r="F1796" s="13" t="s">
        <v>53</v>
      </c>
      <c r="G1796" s="13"/>
      <c r="H1796" s="13" t="s">
        <v>714</v>
      </c>
      <c r="I1796" s="13">
        <v>0.33333333333333331</v>
      </c>
      <c r="J1796" s="13">
        <v>0.625</v>
      </c>
    </row>
    <row r="1797" spans="1:10" x14ac:dyDescent="0.25">
      <c r="A1797" s="37">
        <v>105924</v>
      </c>
      <c r="B1797" s="37" t="s">
        <v>4706</v>
      </c>
      <c r="C1797" s="37" t="s">
        <v>4707</v>
      </c>
      <c r="D1797" s="37"/>
      <c r="E1797" s="13">
        <v>3770</v>
      </c>
      <c r="F1797" s="13" t="s">
        <v>153</v>
      </c>
      <c r="G1797" s="13">
        <v>35986888</v>
      </c>
      <c r="H1797" s="13" t="s">
        <v>723</v>
      </c>
      <c r="I1797" s="13">
        <v>0.375</v>
      </c>
      <c r="J1797" s="13">
        <v>0.70833333333333337</v>
      </c>
    </row>
    <row r="1798" spans="1:10" x14ac:dyDescent="0.25">
      <c r="A1798" s="37">
        <v>105927</v>
      </c>
      <c r="B1798" s="37" t="s">
        <v>4708</v>
      </c>
      <c r="C1798" s="37" t="s">
        <v>4709</v>
      </c>
      <c r="D1798" s="37"/>
      <c r="E1798" s="13" t="s">
        <v>1797</v>
      </c>
      <c r="F1798" s="13" t="s">
        <v>228</v>
      </c>
      <c r="G1798" s="13"/>
      <c r="H1798" s="13" t="s">
        <v>714</v>
      </c>
      <c r="I1798" s="13">
        <v>0.33333333333333331</v>
      </c>
      <c r="J1798" s="13">
        <v>0.625</v>
      </c>
    </row>
    <row r="1799" spans="1:10" x14ac:dyDescent="0.25">
      <c r="A1799" s="37">
        <v>105931</v>
      </c>
      <c r="B1799" s="37" t="s">
        <v>4710</v>
      </c>
      <c r="C1799" s="37" t="s">
        <v>4711</v>
      </c>
      <c r="D1799" s="37"/>
      <c r="E1799" s="13">
        <v>491</v>
      </c>
      <c r="F1799" s="13" t="s">
        <v>20</v>
      </c>
      <c r="G1799" s="13">
        <v>23006750</v>
      </c>
      <c r="H1799" s="13" t="s">
        <v>723</v>
      </c>
      <c r="I1799" s="13">
        <v>0.375</v>
      </c>
      <c r="J1799" s="13">
        <v>0.70833333333333337</v>
      </c>
    </row>
    <row r="1800" spans="1:10" x14ac:dyDescent="0.25">
      <c r="A1800" s="37">
        <v>105932</v>
      </c>
      <c r="B1800" s="37" t="s">
        <v>4712</v>
      </c>
      <c r="C1800" s="37" t="s">
        <v>4713</v>
      </c>
      <c r="D1800" s="37"/>
      <c r="E1800" s="13" t="s">
        <v>2148</v>
      </c>
      <c r="F1800" s="13" t="s">
        <v>233</v>
      </c>
      <c r="G1800" s="13"/>
      <c r="H1800" s="13" t="s">
        <v>714</v>
      </c>
      <c r="I1800" s="13">
        <v>0.33333333333333331</v>
      </c>
      <c r="J1800" s="13">
        <v>0.625</v>
      </c>
    </row>
    <row r="1801" spans="1:10" x14ac:dyDescent="0.25">
      <c r="A1801" s="37">
        <v>105933</v>
      </c>
      <c r="B1801" s="37" t="s">
        <v>4714</v>
      </c>
      <c r="C1801" s="37" t="s">
        <v>4715</v>
      </c>
      <c r="D1801" s="37"/>
      <c r="E1801" s="13" t="s">
        <v>4716</v>
      </c>
      <c r="F1801" s="13" t="s">
        <v>4717</v>
      </c>
      <c r="G1801" s="13"/>
      <c r="H1801" s="13" t="s">
        <v>714</v>
      </c>
      <c r="I1801" s="13">
        <v>0.33333333333333331</v>
      </c>
      <c r="J1801" s="13">
        <v>0.625</v>
      </c>
    </row>
    <row r="1802" spans="1:10" x14ac:dyDescent="0.25">
      <c r="A1802" s="37">
        <v>105938</v>
      </c>
      <c r="B1802" s="37" t="s">
        <v>4718</v>
      </c>
      <c r="C1802" s="37" t="s">
        <v>4719</v>
      </c>
      <c r="D1802" s="37"/>
      <c r="E1802" s="13" t="s">
        <v>4577</v>
      </c>
      <c r="F1802" s="13" t="s">
        <v>228</v>
      </c>
      <c r="G1802" s="13"/>
      <c r="H1802" s="13" t="s">
        <v>714</v>
      </c>
      <c r="I1802" s="13">
        <v>0.33333333333333331</v>
      </c>
      <c r="J1802" s="13">
        <v>0.625</v>
      </c>
    </row>
    <row r="1803" spans="1:10" x14ac:dyDescent="0.25">
      <c r="A1803" s="37">
        <v>105948</v>
      </c>
      <c r="B1803" s="37" t="s">
        <v>4720</v>
      </c>
      <c r="C1803" s="37" t="s">
        <v>4721</v>
      </c>
      <c r="D1803" s="37" t="s">
        <v>4722</v>
      </c>
      <c r="E1803" s="13" t="s">
        <v>1857</v>
      </c>
      <c r="F1803" s="13" t="s">
        <v>1858</v>
      </c>
      <c r="G1803" s="13"/>
      <c r="H1803" s="13" t="s">
        <v>723</v>
      </c>
      <c r="I1803" s="13">
        <v>0.375</v>
      </c>
      <c r="J1803" s="13">
        <v>0.70833333333333337</v>
      </c>
    </row>
    <row r="1804" spans="1:10" x14ac:dyDescent="0.25">
      <c r="A1804" s="37">
        <v>106031</v>
      </c>
      <c r="B1804" s="37" t="s">
        <v>4723</v>
      </c>
      <c r="C1804" s="37" t="s">
        <v>4724</v>
      </c>
      <c r="D1804" s="37"/>
      <c r="E1804" s="13">
        <v>2211</v>
      </c>
      <c r="F1804" s="13" t="s">
        <v>452</v>
      </c>
      <c r="G1804" s="13">
        <v>62882440</v>
      </c>
      <c r="H1804" s="13" t="s">
        <v>723</v>
      </c>
      <c r="I1804" s="13">
        <v>0.375</v>
      </c>
      <c r="J1804" s="13">
        <v>0.70833333333333337</v>
      </c>
    </row>
    <row r="1805" spans="1:10" x14ac:dyDescent="0.25">
      <c r="A1805" s="37">
        <v>106037</v>
      </c>
      <c r="B1805" s="37" t="s">
        <v>4725</v>
      </c>
      <c r="C1805" s="37" t="s">
        <v>4726</v>
      </c>
      <c r="D1805" s="37"/>
      <c r="E1805" s="13" t="s">
        <v>2012</v>
      </c>
      <c r="F1805" s="13" t="s">
        <v>228</v>
      </c>
      <c r="G1805" s="13"/>
      <c r="H1805" s="13" t="s">
        <v>714</v>
      </c>
      <c r="I1805" s="13">
        <v>0.33333333333333331</v>
      </c>
      <c r="J1805" s="13">
        <v>0.625</v>
      </c>
    </row>
    <row r="1806" spans="1:10" x14ac:dyDescent="0.25">
      <c r="A1806" s="37">
        <v>106044</v>
      </c>
      <c r="B1806" s="37" t="s">
        <v>4727</v>
      </c>
      <c r="C1806" s="37" t="s">
        <v>4728</v>
      </c>
      <c r="D1806" s="37"/>
      <c r="E1806" s="13" t="s">
        <v>1468</v>
      </c>
      <c r="F1806" s="13" t="s">
        <v>619</v>
      </c>
      <c r="G1806" s="13"/>
      <c r="H1806" s="13" t="s">
        <v>723</v>
      </c>
      <c r="I1806" s="13">
        <v>0.375</v>
      </c>
      <c r="J1806" s="13">
        <v>0.70833333333333337</v>
      </c>
    </row>
    <row r="1807" spans="1:10" x14ac:dyDescent="0.25">
      <c r="A1807" s="37">
        <v>106046</v>
      </c>
      <c r="B1807" s="37" t="s">
        <v>4729</v>
      </c>
      <c r="C1807" s="37" t="s">
        <v>4730</v>
      </c>
      <c r="D1807" s="37" t="s">
        <v>4731</v>
      </c>
      <c r="E1807" s="13" t="s">
        <v>4732</v>
      </c>
      <c r="F1807" s="13" t="s">
        <v>4733</v>
      </c>
      <c r="G1807" s="13"/>
      <c r="H1807" s="13" t="s">
        <v>714</v>
      </c>
      <c r="I1807" s="13">
        <v>0.33333333333333331</v>
      </c>
      <c r="J1807" s="13">
        <v>0.625</v>
      </c>
    </row>
    <row r="1808" spans="1:10" x14ac:dyDescent="0.25">
      <c r="A1808" s="37">
        <v>106061</v>
      </c>
      <c r="B1808" s="37" t="s">
        <v>4734</v>
      </c>
      <c r="C1808" s="37" t="s">
        <v>4735</v>
      </c>
      <c r="D1808" s="37"/>
      <c r="E1808" s="13" t="s">
        <v>2803</v>
      </c>
      <c r="F1808" s="13" t="s">
        <v>619</v>
      </c>
      <c r="G1808" s="13"/>
      <c r="H1808" s="13" t="s">
        <v>714</v>
      </c>
      <c r="I1808" s="13">
        <v>0.33333333333333331</v>
      </c>
      <c r="J1808" s="13">
        <v>0.625</v>
      </c>
    </row>
    <row r="1809" spans="1:10" x14ac:dyDescent="0.25">
      <c r="A1809" s="37">
        <v>106063</v>
      </c>
      <c r="B1809" s="37" t="s">
        <v>4736</v>
      </c>
      <c r="C1809" s="37" t="s">
        <v>4737</v>
      </c>
      <c r="D1809" s="37"/>
      <c r="E1809" s="13" t="s">
        <v>1366</v>
      </c>
      <c r="F1809" s="13" t="s">
        <v>106</v>
      </c>
      <c r="G1809" s="13"/>
      <c r="H1809" s="13" t="s">
        <v>723</v>
      </c>
      <c r="I1809" s="13">
        <v>0.375</v>
      </c>
      <c r="J1809" s="13">
        <v>0.70833333333333337</v>
      </c>
    </row>
    <row r="1810" spans="1:10" x14ac:dyDescent="0.25">
      <c r="A1810" s="37">
        <v>106070</v>
      </c>
      <c r="B1810" s="37" t="s">
        <v>4738</v>
      </c>
      <c r="C1810" s="37" t="s">
        <v>4739</v>
      </c>
      <c r="D1810" s="37" t="s">
        <v>4740</v>
      </c>
      <c r="E1810" s="13">
        <v>1710</v>
      </c>
      <c r="F1810" s="13" t="s">
        <v>33</v>
      </c>
      <c r="G1810" s="13">
        <v>69102570</v>
      </c>
      <c r="H1810" s="13" t="s">
        <v>723</v>
      </c>
      <c r="I1810" s="13">
        <v>0.375</v>
      </c>
      <c r="J1810" s="13">
        <v>0.70833333333333337</v>
      </c>
    </row>
    <row r="1811" spans="1:10" x14ac:dyDescent="0.25">
      <c r="A1811" s="37">
        <v>106106</v>
      </c>
      <c r="B1811" s="37" t="s">
        <v>4741</v>
      </c>
      <c r="C1811" s="37" t="s">
        <v>4742</v>
      </c>
      <c r="D1811" s="37"/>
      <c r="E1811" s="13" t="s">
        <v>1317</v>
      </c>
      <c r="F1811" s="13" t="s">
        <v>432</v>
      </c>
      <c r="G1811" s="13"/>
      <c r="H1811" s="13" t="s">
        <v>723</v>
      </c>
      <c r="I1811" s="13">
        <v>0.375</v>
      </c>
      <c r="J1811" s="13">
        <v>0.70833333333333337</v>
      </c>
    </row>
    <row r="1812" spans="1:10" x14ac:dyDescent="0.25">
      <c r="A1812" s="37">
        <v>106113</v>
      </c>
      <c r="B1812" s="37" t="s">
        <v>4743</v>
      </c>
      <c r="C1812" s="37" t="s">
        <v>4744</v>
      </c>
      <c r="D1812" s="37"/>
      <c r="E1812" s="13">
        <v>154</v>
      </c>
      <c r="F1812" s="13" t="s">
        <v>20</v>
      </c>
      <c r="G1812" s="13">
        <v>23359000</v>
      </c>
      <c r="H1812" s="13" t="s">
        <v>714</v>
      </c>
      <c r="I1812" s="13">
        <v>0.33333333333333331</v>
      </c>
      <c r="J1812" s="13">
        <v>0.625</v>
      </c>
    </row>
    <row r="1813" spans="1:10" x14ac:dyDescent="0.25">
      <c r="A1813" s="37">
        <v>106118</v>
      </c>
      <c r="B1813" s="37" t="s">
        <v>4745</v>
      </c>
      <c r="C1813" s="37" t="s">
        <v>4746</v>
      </c>
      <c r="D1813" s="37"/>
      <c r="E1813" s="13" t="s">
        <v>1157</v>
      </c>
      <c r="F1813" s="13" t="s">
        <v>37</v>
      </c>
      <c r="G1813" s="13"/>
      <c r="H1813" s="13" t="s">
        <v>723</v>
      </c>
      <c r="I1813" s="13">
        <v>0.375</v>
      </c>
      <c r="J1813" s="13">
        <v>0.70833333333333337</v>
      </c>
    </row>
    <row r="1814" spans="1:10" x14ac:dyDescent="0.25">
      <c r="A1814" s="37">
        <v>106119</v>
      </c>
      <c r="B1814" s="37" t="s">
        <v>3992</v>
      </c>
      <c r="C1814" s="37" t="s">
        <v>4747</v>
      </c>
      <c r="D1814" s="37" t="s">
        <v>4748</v>
      </c>
      <c r="E1814" s="13">
        <v>1338</v>
      </c>
      <c r="F1814" s="13" t="s">
        <v>235</v>
      </c>
      <c r="G1814" s="13">
        <v>40003337</v>
      </c>
      <c r="H1814" s="13" t="s">
        <v>714</v>
      </c>
      <c r="I1814" s="13">
        <v>0.33333333333333331</v>
      </c>
      <c r="J1814" s="13">
        <v>0.625</v>
      </c>
    </row>
    <row r="1815" spans="1:10" x14ac:dyDescent="0.25">
      <c r="A1815" s="37">
        <v>106126</v>
      </c>
      <c r="B1815" s="37" t="s">
        <v>4749</v>
      </c>
      <c r="C1815" s="37" t="s">
        <v>4750</v>
      </c>
      <c r="D1815" s="37"/>
      <c r="E1815" s="13" t="s">
        <v>1787</v>
      </c>
      <c r="F1815" s="13" t="s">
        <v>233</v>
      </c>
      <c r="G1815" s="13"/>
      <c r="H1815" s="13" t="s">
        <v>723</v>
      </c>
      <c r="I1815" s="13">
        <v>0.375</v>
      </c>
      <c r="J1815" s="13">
        <v>0.70833333333333337</v>
      </c>
    </row>
    <row r="1816" spans="1:10" x14ac:dyDescent="0.25">
      <c r="A1816" s="37">
        <v>106131</v>
      </c>
      <c r="B1816" s="37" t="s">
        <v>4751</v>
      </c>
      <c r="C1816" s="37" t="s">
        <v>4752</v>
      </c>
      <c r="D1816" s="37"/>
      <c r="E1816" s="13">
        <v>352</v>
      </c>
      <c r="F1816" s="13" t="s">
        <v>20</v>
      </c>
      <c r="G1816" s="13">
        <v>22955070</v>
      </c>
      <c r="H1816" s="13" t="s">
        <v>714</v>
      </c>
      <c r="I1816" s="13">
        <v>0.33333333333333331</v>
      </c>
      <c r="J1816" s="13">
        <v>0.625</v>
      </c>
    </row>
    <row r="1817" spans="1:10" x14ac:dyDescent="0.25">
      <c r="A1817" s="37">
        <v>106179</v>
      </c>
      <c r="B1817" s="37" t="s">
        <v>4753</v>
      </c>
      <c r="C1817" s="37" t="s">
        <v>4754</v>
      </c>
      <c r="D1817" s="37"/>
      <c r="E1817" s="13" t="s">
        <v>1334</v>
      </c>
      <c r="F1817" s="13" t="s">
        <v>73</v>
      </c>
      <c r="G1817" s="13"/>
      <c r="H1817" s="13" t="s">
        <v>723</v>
      </c>
      <c r="I1817" s="13">
        <v>0.375</v>
      </c>
      <c r="J1817" s="13">
        <v>0.70833333333333337</v>
      </c>
    </row>
    <row r="1818" spans="1:10" x14ac:dyDescent="0.25">
      <c r="A1818" s="37">
        <v>106182</v>
      </c>
      <c r="B1818" s="37" t="s">
        <v>1123</v>
      </c>
      <c r="C1818" s="37" t="s">
        <v>1124</v>
      </c>
      <c r="D1818" s="37"/>
      <c r="E1818" s="13" t="s">
        <v>1125</v>
      </c>
      <c r="F1818" s="13" t="s">
        <v>1126</v>
      </c>
      <c r="G1818" s="13"/>
      <c r="H1818" s="13" t="s">
        <v>714</v>
      </c>
      <c r="I1818" s="13">
        <v>0.33333333333333331</v>
      </c>
      <c r="J1818" s="13">
        <v>0.625</v>
      </c>
    </row>
    <row r="1819" spans="1:10" x14ac:dyDescent="0.25">
      <c r="A1819" s="37">
        <v>106193</v>
      </c>
      <c r="B1819" s="37" t="s">
        <v>4755</v>
      </c>
      <c r="C1819" s="37" t="s">
        <v>4756</v>
      </c>
      <c r="D1819" s="37"/>
      <c r="E1819" s="13">
        <v>283</v>
      </c>
      <c r="F1819" s="13" t="s">
        <v>20</v>
      </c>
      <c r="G1819" s="13">
        <v>22511180</v>
      </c>
      <c r="H1819" s="13" t="s">
        <v>723</v>
      </c>
      <c r="I1819" s="13">
        <v>0.375</v>
      </c>
      <c r="J1819" s="13">
        <v>0.70833333333333337</v>
      </c>
    </row>
    <row r="1820" spans="1:10" x14ac:dyDescent="0.25">
      <c r="A1820" s="37">
        <v>106196</v>
      </c>
      <c r="B1820" s="37" t="s">
        <v>4757</v>
      </c>
      <c r="C1820" s="37" t="s">
        <v>4758</v>
      </c>
      <c r="D1820" s="37"/>
      <c r="E1820" s="13">
        <v>164</v>
      </c>
      <c r="F1820" s="13" t="s">
        <v>20</v>
      </c>
      <c r="G1820" s="13">
        <v>22999500</v>
      </c>
      <c r="H1820" s="13" t="s">
        <v>714</v>
      </c>
      <c r="I1820" s="13">
        <v>0.33333333333333331</v>
      </c>
      <c r="J1820" s="13">
        <v>0.625</v>
      </c>
    </row>
    <row r="1821" spans="1:10" x14ac:dyDescent="0.25">
      <c r="A1821" s="37">
        <v>106212</v>
      </c>
      <c r="B1821" s="37" t="s">
        <v>4759</v>
      </c>
      <c r="C1821" s="37" t="s">
        <v>2414</v>
      </c>
      <c r="D1821" s="37"/>
      <c r="E1821" s="13" t="s">
        <v>2415</v>
      </c>
      <c r="F1821" s="13" t="s">
        <v>111</v>
      </c>
      <c r="G1821" s="13"/>
      <c r="H1821" s="13" t="s">
        <v>714</v>
      </c>
      <c r="I1821" s="13">
        <v>0.33333333333333331</v>
      </c>
      <c r="J1821" s="13">
        <v>0.625</v>
      </c>
    </row>
    <row r="1822" spans="1:10" x14ac:dyDescent="0.25">
      <c r="A1822" s="37">
        <v>106213</v>
      </c>
      <c r="B1822" s="37" t="s">
        <v>4760</v>
      </c>
      <c r="C1822" s="37" t="s">
        <v>4201</v>
      </c>
      <c r="D1822" s="37"/>
      <c r="E1822" s="13" t="s">
        <v>4202</v>
      </c>
      <c r="F1822" s="13" t="s">
        <v>2961</v>
      </c>
      <c r="G1822" s="13"/>
      <c r="H1822" s="13" t="s">
        <v>714</v>
      </c>
      <c r="I1822" s="13">
        <v>0.33333333333333331</v>
      </c>
      <c r="J1822" s="13">
        <v>0.625</v>
      </c>
    </row>
    <row r="1823" spans="1:10" x14ac:dyDescent="0.25">
      <c r="A1823" s="37">
        <v>106216</v>
      </c>
      <c r="B1823" s="37" t="s">
        <v>4761</v>
      </c>
      <c r="C1823" s="37" t="s">
        <v>1510</v>
      </c>
      <c r="D1823" s="37"/>
      <c r="E1823" s="13">
        <v>1354</v>
      </c>
      <c r="F1823" s="13" t="s">
        <v>1511</v>
      </c>
      <c r="G1823" s="13">
        <v>67876850</v>
      </c>
      <c r="H1823" s="13" t="s">
        <v>714</v>
      </c>
      <c r="I1823" s="13">
        <v>0.33333333333333331</v>
      </c>
      <c r="J1823" s="13">
        <v>0.625</v>
      </c>
    </row>
    <row r="1824" spans="1:10" x14ac:dyDescent="0.25">
      <c r="A1824" s="37">
        <v>106242</v>
      </c>
      <c r="B1824" s="37" t="s">
        <v>4762</v>
      </c>
      <c r="C1824" s="37" t="s">
        <v>4763</v>
      </c>
      <c r="D1824" s="37"/>
      <c r="E1824" s="13">
        <v>7018</v>
      </c>
      <c r="F1824" s="13" t="s">
        <v>233</v>
      </c>
      <c r="G1824" s="13"/>
      <c r="H1824" s="13" t="s">
        <v>714</v>
      </c>
      <c r="I1824" s="13">
        <v>0.33333333333333331</v>
      </c>
      <c r="J1824" s="13">
        <v>0.625</v>
      </c>
    </row>
    <row r="1825" spans="1:10" x14ac:dyDescent="0.25">
      <c r="A1825" s="37">
        <v>106256</v>
      </c>
      <c r="B1825" s="37" t="s">
        <v>4764</v>
      </c>
      <c r="C1825" s="37" t="s">
        <v>4765</v>
      </c>
      <c r="D1825" s="37"/>
      <c r="E1825" s="13">
        <v>1051</v>
      </c>
      <c r="F1825" s="13" t="s">
        <v>20</v>
      </c>
      <c r="G1825" s="13">
        <v>23433800</v>
      </c>
      <c r="H1825" s="13" t="s">
        <v>714</v>
      </c>
      <c r="I1825" s="13">
        <v>0.33333333333333331</v>
      </c>
      <c r="J1825" s="13">
        <v>0.625</v>
      </c>
    </row>
    <row r="1826" spans="1:10" x14ac:dyDescent="0.25">
      <c r="A1826" s="37">
        <v>106260</v>
      </c>
      <c r="B1826" s="37" t="s">
        <v>829</v>
      </c>
      <c r="C1826" s="37" t="s">
        <v>830</v>
      </c>
      <c r="D1826" s="37"/>
      <c r="E1826" s="13">
        <v>2340</v>
      </c>
      <c r="F1826" s="13" t="s">
        <v>249</v>
      </c>
      <c r="G1826" s="13"/>
      <c r="H1826" s="13" t="s">
        <v>714</v>
      </c>
      <c r="I1826" s="13">
        <v>0.33333333333333331</v>
      </c>
      <c r="J1826" s="13">
        <v>0.625</v>
      </c>
    </row>
    <row r="1827" spans="1:10" x14ac:dyDescent="0.25">
      <c r="A1827" s="37">
        <v>106265</v>
      </c>
      <c r="B1827" s="37" t="s">
        <v>4766</v>
      </c>
      <c r="C1827" s="37" t="s">
        <v>1202</v>
      </c>
      <c r="D1827" s="37"/>
      <c r="E1827" s="13" t="s">
        <v>1203</v>
      </c>
      <c r="F1827" s="13" t="s">
        <v>35</v>
      </c>
      <c r="G1827" s="13"/>
      <c r="H1827" s="13" t="s">
        <v>714</v>
      </c>
      <c r="I1827" s="13">
        <v>0.33333333333333331</v>
      </c>
      <c r="J1827" s="13">
        <v>0.625</v>
      </c>
    </row>
    <row r="1828" spans="1:10" x14ac:dyDescent="0.25">
      <c r="A1828" s="37">
        <v>106267</v>
      </c>
      <c r="B1828" s="37" t="s">
        <v>4767</v>
      </c>
      <c r="C1828" s="37" t="s">
        <v>4768</v>
      </c>
      <c r="D1828" s="37"/>
      <c r="E1828" s="13">
        <v>1535</v>
      </c>
      <c r="F1828" s="13" t="s">
        <v>128</v>
      </c>
      <c r="G1828" s="13">
        <v>69278270</v>
      </c>
      <c r="H1828" s="13" t="s">
        <v>723</v>
      </c>
      <c r="I1828" s="13">
        <v>0.375</v>
      </c>
      <c r="J1828" s="13">
        <v>0.70833333333333337</v>
      </c>
    </row>
    <row r="1829" spans="1:10" x14ac:dyDescent="0.25">
      <c r="A1829" s="37">
        <v>106277</v>
      </c>
      <c r="B1829" s="37" t="s">
        <v>4769</v>
      </c>
      <c r="C1829" s="37" t="s">
        <v>4770</v>
      </c>
      <c r="D1829" s="37"/>
      <c r="E1829" s="13" t="s">
        <v>4771</v>
      </c>
      <c r="F1829" s="13" t="s">
        <v>228</v>
      </c>
      <c r="G1829" s="13"/>
      <c r="H1829" s="13" t="s">
        <v>714</v>
      </c>
      <c r="I1829" s="13">
        <v>0.33333333333333331</v>
      </c>
      <c r="J1829" s="13">
        <v>0.625</v>
      </c>
    </row>
    <row r="1830" spans="1:10" x14ac:dyDescent="0.25">
      <c r="A1830" s="37">
        <v>106279</v>
      </c>
      <c r="B1830" s="37" t="s">
        <v>4772</v>
      </c>
      <c r="C1830" s="37" t="s">
        <v>802</v>
      </c>
      <c r="D1830" s="37"/>
      <c r="E1830" s="13">
        <v>1890</v>
      </c>
      <c r="F1830" s="13" t="s">
        <v>803</v>
      </c>
      <c r="G1830" s="13">
        <v>69224070</v>
      </c>
      <c r="H1830" s="13" t="s">
        <v>714</v>
      </c>
      <c r="I1830" s="13">
        <v>0.33333333333333331</v>
      </c>
      <c r="J1830" s="13">
        <v>0.625</v>
      </c>
    </row>
    <row r="1831" spans="1:10" x14ac:dyDescent="0.25">
      <c r="A1831" s="37">
        <v>106324</v>
      </c>
      <c r="B1831" s="37" t="s">
        <v>4773</v>
      </c>
      <c r="C1831" s="37" t="s">
        <v>2829</v>
      </c>
      <c r="D1831" s="37"/>
      <c r="E1831" s="13" t="s">
        <v>2830</v>
      </c>
      <c r="F1831" s="13" t="s">
        <v>2642</v>
      </c>
      <c r="G1831" s="13"/>
      <c r="H1831" s="13" t="s">
        <v>723</v>
      </c>
      <c r="I1831" s="13">
        <v>0.375</v>
      </c>
      <c r="J1831" s="13">
        <v>0.70833333333333337</v>
      </c>
    </row>
    <row r="1832" spans="1:10" x14ac:dyDescent="0.25">
      <c r="A1832" s="37">
        <v>106326</v>
      </c>
      <c r="B1832" s="37" t="s">
        <v>4774</v>
      </c>
      <c r="C1832" s="37" t="s">
        <v>4775</v>
      </c>
      <c r="D1832" s="37"/>
      <c r="E1832" s="13">
        <v>2019</v>
      </c>
      <c r="F1832" s="13" t="s">
        <v>1904</v>
      </c>
      <c r="G1832" s="13">
        <v>64835930</v>
      </c>
      <c r="H1832" s="13" t="s">
        <v>714</v>
      </c>
      <c r="I1832" s="13">
        <v>0.33333333333333331</v>
      </c>
      <c r="J1832" s="13">
        <v>0.625</v>
      </c>
    </row>
    <row r="1833" spans="1:10" x14ac:dyDescent="0.25">
      <c r="A1833" s="37">
        <v>106333</v>
      </c>
      <c r="B1833" s="37" t="s">
        <v>4776</v>
      </c>
      <c r="C1833" s="37" t="s">
        <v>4777</v>
      </c>
      <c r="D1833" s="37"/>
      <c r="E1833" s="13" t="s">
        <v>3950</v>
      </c>
      <c r="F1833" s="13" t="s">
        <v>59</v>
      </c>
      <c r="G1833" s="13"/>
      <c r="H1833" s="13" t="s">
        <v>714</v>
      </c>
      <c r="I1833" s="13">
        <v>0.33333333333333331</v>
      </c>
      <c r="J1833" s="13">
        <v>0.625</v>
      </c>
    </row>
    <row r="1834" spans="1:10" x14ac:dyDescent="0.25">
      <c r="A1834" s="37">
        <v>106335</v>
      </c>
      <c r="B1834" s="37" t="s">
        <v>4778</v>
      </c>
      <c r="C1834" s="37" t="s">
        <v>4779</v>
      </c>
      <c r="D1834" s="37"/>
      <c r="E1834" s="13">
        <v>370</v>
      </c>
      <c r="F1834" s="13" t="s">
        <v>20</v>
      </c>
      <c r="G1834" s="13">
        <v>22957500</v>
      </c>
      <c r="H1834" s="13" t="s">
        <v>714</v>
      </c>
      <c r="I1834" s="13">
        <v>0.33333333333333331</v>
      </c>
      <c r="J1834" s="13">
        <v>0.625</v>
      </c>
    </row>
    <row r="1835" spans="1:10" x14ac:dyDescent="0.25">
      <c r="A1835" s="37">
        <v>106339</v>
      </c>
      <c r="B1835" s="37" t="s">
        <v>4780</v>
      </c>
      <c r="C1835" s="37" t="s">
        <v>4781</v>
      </c>
      <c r="D1835" s="37"/>
      <c r="E1835" s="13">
        <v>264</v>
      </c>
      <c r="F1835" s="13" t="s">
        <v>20</v>
      </c>
      <c r="G1835" s="13">
        <v>22540500</v>
      </c>
      <c r="H1835" s="13" t="s">
        <v>714</v>
      </c>
      <c r="I1835" s="13">
        <v>0.33333333333333331</v>
      </c>
      <c r="J1835" s="13">
        <v>0.625</v>
      </c>
    </row>
    <row r="1836" spans="1:10" x14ac:dyDescent="0.25">
      <c r="A1836" s="37">
        <v>106349</v>
      </c>
      <c r="B1836" s="37" t="s">
        <v>4782</v>
      </c>
      <c r="C1836" s="37" t="s">
        <v>4783</v>
      </c>
      <c r="D1836" s="37"/>
      <c r="E1836" s="13">
        <v>1530</v>
      </c>
      <c r="F1836" s="13" t="s">
        <v>128</v>
      </c>
      <c r="G1836" s="13">
        <v>69205420</v>
      </c>
      <c r="H1836" s="13" t="s">
        <v>714</v>
      </c>
      <c r="I1836" s="13">
        <v>0.33333333333333331</v>
      </c>
      <c r="J1836" s="13">
        <v>0.625</v>
      </c>
    </row>
    <row r="1837" spans="1:10" x14ac:dyDescent="0.25">
      <c r="A1837" s="37">
        <v>106354</v>
      </c>
      <c r="B1837" s="37" t="s">
        <v>4784</v>
      </c>
      <c r="C1837" s="37" t="s">
        <v>1001</v>
      </c>
      <c r="D1837" s="37"/>
      <c r="E1837" s="13" t="s">
        <v>1003</v>
      </c>
      <c r="F1837" s="13" t="s">
        <v>39</v>
      </c>
      <c r="G1837" s="13"/>
      <c r="H1837" s="13" t="s">
        <v>714</v>
      </c>
      <c r="I1837" s="13">
        <v>0.33333333333333331</v>
      </c>
      <c r="J1837" s="13">
        <v>0.625</v>
      </c>
    </row>
    <row r="1838" spans="1:10" x14ac:dyDescent="0.25">
      <c r="A1838" s="37">
        <v>106372</v>
      </c>
      <c r="B1838" s="37" t="s">
        <v>4785</v>
      </c>
      <c r="C1838" s="37" t="s">
        <v>4786</v>
      </c>
      <c r="D1838" s="37"/>
      <c r="E1838" s="13">
        <v>484</v>
      </c>
      <c r="F1838" s="13" t="s">
        <v>20</v>
      </c>
      <c r="G1838" s="13">
        <v>22157000</v>
      </c>
      <c r="H1838" s="13" t="s">
        <v>714</v>
      </c>
      <c r="I1838" s="13">
        <v>0.33333333333333331</v>
      </c>
      <c r="J1838" s="13">
        <v>0.625</v>
      </c>
    </row>
    <row r="1839" spans="1:10" x14ac:dyDescent="0.25">
      <c r="A1839" s="37">
        <v>106375</v>
      </c>
      <c r="B1839" s="37" t="s">
        <v>4787</v>
      </c>
      <c r="C1839" s="37" t="s">
        <v>4788</v>
      </c>
      <c r="D1839" s="37" t="s">
        <v>4789</v>
      </c>
      <c r="E1839" s="13">
        <v>4841</v>
      </c>
      <c r="F1839" s="13" t="s">
        <v>210</v>
      </c>
      <c r="G1839" s="13">
        <v>37006780</v>
      </c>
      <c r="H1839" s="13" t="s">
        <v>714</v>
      </c>
      <c r="I1839" s="13">
        <v>0.33333333333333331</v>
      </c>
      <c r="J1839" s="13">
        <v>0.625</v>
      </c>
    </row>
    <row r="1840" spans="1:10" x14ac:dyDescent="0.25">
      <c r="A1840" s="37">
        <v>106381</v>
      </c>
      <c r="B1840" s="37" t="s">
        <v>4790</v>
      </c>
      <c r="C1840" s="37" t="s">
        <v>4791</v>
      </c>
      <c r="D1840" s="37"/>
      <c r="E1840" s="13">
        <v>3174</v>
      </c>
      <c r="F1840" s="13" t="s">
        <v>896</v>
      </c>
      <c r="G1840" s="13">
        <v>33061818</v>
      </c>
      <c r="H1840" s="13" t="s">
        <v>714</v>
      </c>
      <c r="I1840" s="13">
        <v>0.33333333333333331</v>
      </c>
      <c r="J1840" s="13">
        <v>0.625</v>
      </c>
    </row>
    <row r="1841" spans="1:10" x14ac:dyDescent="0.25">
      <c r="A1841" s="37">
        <v>106382</v>
      </c>
      <c r="B1841" s="37" t="s">
        <v>3992</v>
      </c>
      <c r="C1841" s="37" t="s">
        <v>4792</v>
      </c>
      <c r="D1841" s="37" t="s">
        <v>4793</v>
      </c>
      <c r="E1841" s="13">
        <v>1811</v>
      </c>
      <c r="F1841" s="13" t="s">
        <v>102</v>
      </c>
      <c r="G1841" s="13">
        <v>40001720</v>
      </c>
      <c r="H1841" s="13" t="s">
        <v>714</v>
      </c>
      <c r="I1841" s="13">
        <v>0.33333333333333331</v>
      </c>
      <c r="J1841" s="13">
        <v>0.625</v>
      </c>
    </row>
    <row r="1842" spans="1:10" x14ac:dyDescent="0.25">
      <c r="A1842" s="37">
        <v>106390</v>
      </c>
      <c r="B1842" s="37" t="s">
        <v>4794</v>
      </c>
      <c r="C1842" s="37" t="s">
        <v>4795</v>
      </c>
      <c r="D1842" s="37"/>
      <c r="E1842" s="13" t="s">
        <v>1632</v>
      </c>
      <c r="F1842" s="13" t="s">
        <v>1633</v>
      </c>
      <c r="G1842" s="13"/>
      <c r="H1842" s="13" t="s">
        <v>723</v>
      </c>
      <c r="I1842" s="13">
        <v>0.375</v>
      </c>
      <c r="J1842" s="13">
        <v>0.70833333333333337</v>
      </c>
    </row>
    <row r="1843" spans="1:10" x14ac:dyDescent="0.25">
      <c r="A1843" s="37">
        <v>106393</v>
      </c>
      <c r="B1843" s="37" t="s">
        <v>4796</v>
      </c>
      <c r="C1843" s="37" t="s">
        <v>4797</v>
      </c>
      <c r="D1843" s="37"/>
      <c r="E1843" s="13">
        <v>313</v>
      </c>
      <c r="F1843" s="13" t="s">
        <v>20</v>
      </c>
      <c r="G1843" s="13">
        <v>23195030</v>
      </c>
      <c r="H1843" s="13" t="s">
        <v>723</v>
      </c>
      <c r="I1843" s="13">
        <v>0.375</v>
      </c>
      <c r="J1843" s="13">
        <v>0.70833333333333337</v>
      </c>
    </row>
    <row r="1844" spans="1:10" x14ac:dyDescent="0.25">
      <c r="A1844" s="37">
        <v>106399</v>
      </c>
      <c r="B1844" s="37" t="s">
        <v>4798</v>
      </c>
      <c r="C1844" s="37" t="s">
        <v>4779</v>
      </c>
      <c r="D1844" s="37"/>
      <c r="E1844" s="13">
        <v>370</v>
      </c>
      <c r="F1844" s="13" t="s">
        <v>20</v>
      </c>
      <c r="G1844" s="13">
        <v>22697111</v>
      </c>
      <c r="H1844" s="13" t="s">
        <v>723</v>
      </c>
      <c r="I1844" s="13">
        <v>0.375</v>
      </c>
      <c r="J1844" s="13">
        <v>0.70833333333333337</v>
      </c>
    </row>
    <row r="1845" spans="1:10" x14ac:dyDescent="0.25">
      <c r="A1845" s="37">
        <v>106414</v>
      </c>
      <c r="B1845" s="37" t="s">
        <v>4799</v>
      </c>
      <c r="C1845" s="37" t="s">
        <v>4800</v>
      </c>
      <c r="D1845" s="37"/>
      <c r="E1845" s="13" t="s">
        <v>1201</v>
      </c>
      <c r="F1845" s="13" t="s">
        <v>95</v>
      </c>
      <c r="G1845" s="13"/>
      <c r="H1845" s="13" t="s">
        <v>723</v>
      </c>
      <c r="I1845" s="13">
        <v>0.375</v>
      </c>
      <c r="J1845" s="13">
        <v>0.70833333333333337</v>
      </c>
    </row>
    <row r="1846" spans="1:10" x14ac:dyDescent="0.25">
      <c r="A1846" s="37">
        <v>106417</v>
      </c>
      <c r="B1846" s="37" t="s">
        <v>4801</v>
      </c>
      <c r="C1846" s="37" t="s">
        <v>4802</v>
      </c>
      <c r="D1846" s="37"/>
      <c r="E1846" s="13">
        <v>854</v>
      </c>
      <c r="F1846" s="13" t="s">
        <v>20</v>
      </c>
      <c r="G1846" s="13"/>
      <c r="H1846" s="13" t="s">
        <v>714</v>
      </c>
      <c r="I1846" s="13">
        <v>0.33333333333333331</v>
      </c>
      <c r="J1846" s="13">
        <v>0.625</v>
      </c>
    </row>
    <row r="1847" spans="1:10" x14ac:dyDescent="0.25">
      <c r="A1847" s="37">
        <v>106418</v>
      </c>
      <c r="B1847" s="37" t="s">
        <v>4803</v>
      </c>
      <c r="C1847" s="37" t="s">
        <v>3676</v>
      </c>
      <c r="D1847" s="37" t="s">
        <v>4804</v>
      </c>
      <c r="E1847" s="13">
        <v>1930</v>
      </c>
      <c r="F1847" s="13" t="s">
        <v>3677</v>
      </c>
      <c r="G1847" s="13">
        <v>63850050</v>
      </c>
      <c r="H1847" s="13" t="s">
        <v>723</v>
      </c>
      <c r="I1847" s="13">
        <v>0.375</v>
      </c>
      <c r="J1847" s="13">
        <v>0.70833333333333337</v>
      </c>
    </row>
    <row r="1848" spans="1:10" x14ac:dyDescent="0.25">
      <c r="A1848" s="37">
        <v>106421</v>
      </c>
      <c r="B1848" s="37" t="s">
        <v>4805</v>
      </c>
      <c r="C1848" s="37" t="s">
        <v>4806</v>
      </c>
      <c r="D1848" s="37"/>
      <c r="E1848" s="13">
        <v>134</v>
      </c>
      <c r="F1848" s="13" t="s">
        <v>20</v>
      </c>
      <c r="G1848" s="13"/>
      <c r="H1848" s="13" t="s">
        <v>714</v>
      </c>
      <c r="I1848" s="13">
        <v>0.33333333333333331</v>
      </c>
      <c r="J1848" s="13">
        <v>0.625</v>
      </c>
    </row>
    <row r="1849" spans="1:10" x14ac:dyDescent="0.25">
      <c r="A1849" s="37">
        <v>106423</v>
      </c>
      <c r="B1849" s="37" t="s">
        <v>4807</v>
      </c>
      <c r="C1849" s="37"/>
      <c r="D1849" s="37" t="s">
        <v>4808</v>
      </c>
      <c r="E1849" s="13">
        <v>2058</v>
      </c>
      <c r="F1849" s="13" t="s">
        <v>2312</v>
      </c>
      <c r="G1849" s="13"/>
      <c r="H1849" s="13" t="s">
        <v>714</v>
      </c>
      <c r="I1849" s="13">
        <v>0.33333333333333331</v>
      </c>
      <c r="J1849" s="13">
        <v>0.625</v>
      </c>
    </row>
    <row r="1850" spans="1:10" x14ac:dyDescent="0.25">
      <c r="A1850" s="37">
        <v>106426</v>
      </c>
      <c r="B1850" s="37" t="s">
        <v>4809</v>
      </c>
      <c r="C1850" s="37" t="s">
        <v>4810</v>
      </c>
      <c r="D1850" s="37"/>
      <c r="E1850" s="13">
        <v>275</v>
      </c>
      <c r="F1850" s="13" t="s">
        <v>20</v>
      </c>
      <c r="G1850" s="13">
        <v>23254300</v>
      </c>
      <c r="H1850" s="13" t="s">
        <v>723</v>
      </c>
      <c r="I1850" s="13">
        <v>0.375</v>
      </c>
      <c r="J1850" s="13">
        <v>0.70833333333333337</v>
      </c>
    </row>
    <row r="1851" spans="1:10" x14ac:dyDescent="0.25">
      <c r="A1851" s="37">
        <v>106427</v>
      </c>
      <c r="B1851" s="37" t="s">
        <v>4811</v>
      </c>
      <c r="C1851" s="37" t="s">
        <v>954</v>
      </c>
      <c r="D1851" s="37" t="s">
        <v>1188</v>
      </c>
      <c r="E1851" s="13">
        <v>3970</v>
      </c>
      <c r="F1851" s="13" t="s">
        <v>373</v>
      </c>
      <c r="G1851" s="13"/>
      <c r="H1851" s="13" t="s">
        <v>714</v>
      </c>
      <c r="I1851" s="13">
        <v>0.33333333333333331</v>
      </c>
      <c r="J1851" s="13">
        <v>0.625</v>
      </c>
    </row>
    <row r="1852" spans="1:10" x14ac:dyDescent="0.25">
      <c r="A1852" s="37">
        <v>106440</v>
      </c>
      <c r="B1852" s="37" t="s">
        <v>4812</v>
      </c>
      <c r="C1852" s="37" t="s">
        <v>4813</v>
      </c>
      <c r="D1852" s="37" t="s">
        <v>4814</v>
      </c>
      <c r="E1852" s="13">
        <v>1530</v>
      </c>
      <c r="F1852" s="13" t="s">
        <v>128</v>
      </c>
      <c r="G1852" s="13">
        <v>69204620</v>
      </c>
      <c r="H1852" s="13" t="s">
        <v>723</v>
      </c>
      <c r="I1852" s="13">
        <v>0.375</v>
      </c>
      <c r="J1852" s="13">
        <v>0.70833333333333337</v>
      </c>
    </row>
    <row r="1853" spans="1:10" x14ac:dyDescent="0.25">
      <c r="A1853" s="37">
        <v>106448</v>
      </c>
      <c r="B1853" s="37" t="s">
        <v>4815</v>
      </c>
      <c r="C1853" s="37" t="s">
        <v>4816</v>
      </c>
      <c r="D1853" s="37"/>
      <c r="E1853" s="13" t="s">
        <v>1596</v>
      </c>
      <c r="F1853" s="13" t="s">
        <v>274</v>
      </c>
      <c r="G1853" s="13"/>
      <c r="H1853" s="13" t="s">
        <v>714</v>
      </c>
      <c r="I1853" s="13">
        <v>0.33333333333333331</v>
      </c>
      <c r="J1853" s="13">
        <v>0.625</v>
      </c>
    </row>
    <row r="1854" spans="1:10" x14ac:dyDescent="0.25">
      <c r="A1854" s="37">
        <v>106481</v>
      </c>
      <c r="B1854" s="37" t="s">
        <v>4817</v>
      </c>
      <c r="C1854" s="37" t="s">
        <v>4818</v>
      </c>
      <c r="D1854" s="37" t="s">
        <v>4819</v>
      </c>
      <c r="E1854" s="13">
        <v>1363</v>
      </c>
      <c r="F1854" s="13" t="s">
        <v>1684</v>
      </c>
      <c r="G1854" s="13">
        <v>67830650</v>
      </c>
      <c r="H1854" s="13" t="s">
        <v>723</v>
      </c>
      <c r="I1854" s="13">
        <v>0.375</v>
      </c>
      <c r="J1854" s="13">
        <v>0.70833333333333337</v>
      </c>
    </row>
    <row r="1855" spans="1:10" x14ac:dyDescent="0.25">
      <c r="A1855" s="37">
        <v>106487</v>
      </c>
      <c r="B1855" s="37" t="s">
        <v>50</v>
      </c>
      <c r="C1855" s="37" t="s">
        <v>1226</v>
      </c>
      <c r="D1855" s="37"/>
      <c r="E1855" s="13" t="s">
        <v>1227</v>
      </c>
      <c r="F1855" s="13" t="s">
        <v>49</v>
      </c>
      <c r="G1855" s="13"/>
      <c r="H1855" s="13" t="s">
        <v>714</v>
      </c>
      <c r="I1855" s="13">
        <v>0.33333333333333331</v>
      </c>
      <c r="J1855" s="13">
        <v>0.625</v>
      </c>
    </row>
    <row r="1856" spans="1:10" x14ac:dyDescent="0.25">
      <c r="A1856" s="37">
        <v>106489</v>
      </c>
      <c r="B1856" s="37" t="s">
        <v>4820</v>
      </c>
      <c r="C1856" s="37" t="s">
        <v>4821</v>
      </c>
      <c r="D1856" s="37"/>
      <c r="E1856" s="13">
        <v>1053</v>
      </c>
      <c r="F1856" s="13" t="s">
        <v>20</v>
      </c>
      <c r="G1856" s="13">
        <v>22321060</v>
      </c>
      <c r="H1856" s="13" t="s">
        <v>714</v>
      </c>
      <c r="I1856" s="13">
        <v>0.33333333333333331</v>
      </c>
      <c r="J1856" s="13">
        <v>0.625</v>
      </c>
    </row>
    <row r="1857" spans="1:10" x14ac:dyDescent="0.25">
      <c r="A1857" s="37">
        <v>106511</v>
      </c>
      <c r="B1857" s="37" t="s">
        <v>4822</v>
      </c>
      <c r="C1857" s="37" t="s">
        <v>4823</v>
      </c>
      <c r="D1857" s="37"/>
      <c r="E1857" s="13">
        <v>650</v>
      </c>
      <c r="F1857" s="13" t="s">
        <v>20</v>
      </c>
      <c r="G1857" s="13">
        <v>22083670</v>
      </c>
      <c r="H1857" s="13" t="s">
        <v>714</v>
      </c>
      <c r="I1857" s="13">
        <v>0.33333333333333331</v>
      </c>
      <c r="J1857" s="13">
        <v>0.625</v>
      </c>
    </row>
    <row r="1858" spans="1:10" x14ac:dyDescent="0.25">
      <c r="A1858" s="37">
        <v>106514</v>
      </c>
      <c r="B1858" s="37" t="s">
        <v>4824</v>
      </c>
      <c r="C1858" s="37" t="s">
        <v>4825</v>
      </c>
      <c r="D1858" s="37" t="s">
        <v>4826</v>
      </c>
      <c r="E1858" s="13">
        <v>1337</v>
      </c>
      <c r="F1858" s="13" t="s">
        <v>235</v>
      </c>
      <c r="G1858" s="13">
        <v>40001598</v>
      </c>
      <c r="H1858" s="13" t="s">
        <v>714</v>
      </c>
      <c r="I1858" s="13">
        <v>0.33333333333333331</v>
      </c>
      <c r="J1858" s="13">
        <v>0.625</v>
      </c>
    </row>
    <row r="1859" spans="1:10" x14ac:dyDescent="0.25">
      <c r="A1859" s="37">
        <v>106515</v>
      </c>
      <c r="B1859" s="37" t="s">
        <v>4827</v>
      </c>
      <c r="C1859" s="37" t="s">
        <v>4828</v>
      </c>
      <c r="D1859" s="37"/>
      <c r="E1859" s="13">
        <v>2815</v>
      </c>
      <c r="F1859" s="13" t="s">
        <v>90</v>
      </c>
      <c r="G1859" s="13">
        <v>61137380</v>
      </c>
      <c r="H1859" s="13" t="s">
        <v>723</v>
      </c>
      <c r="I1859" s="13">
        <v>0.375</v>
      </c>
      <c r="J1859" s="13">
        <v>0.70833333333333337</v>
      </c>
    </row>
    <row r="1860" spans="1:10" x14ac:dyDescent="0.25">
      <c r="A1860" s="37">
        <v>106517</v>
      </c>
      <c r="B1860" s="37" t="s">
        <v>4829</v>
      </c>
      <c r="C1860" s="37" t="s">
        <v>4830</v>
      </c>
      <c r="D1860" s="37"/>
      <c r="E1860" s="13">
        <v>1482</v>
      </c>
      <c r="F1860" s="13" t="s">
        <v>454</v>
      </c>
      <c r="G1860" s="13">
        <v>67067700</v>
      </c>
      <c r="H1860" s="13" t="s">
        <v>723</v>
      </c>
      <c r="I1860" s="13">
        <v>0.375</v>
      </c>
      <c r="J1860" s="13">
        <v>0.70833333333333337</v>
      </c>
    </row>
    <row r="1861" spans="1:10" x14ac:dyDescent="0.25">
      <c r="A1861" s="37">
        <v>106570</v>
      </c>
      <c r="B1861" s="37" t="s">
        <v>4831</v>
      </c>
      <c r="C1861" s="37" t="s">
        <v>4832</v>
      </c>
      <c r="D1861" s="37"/>
      <c r="E1861" s="13" t="s">
        <v>1330</v>
      </c>
      <c r="F1861" s="13" t="s">
        <v>243</v>
      </c>
      <c r="G1861" s="13"/>
      <c r="H1861" s="13" t="s">
        <v>723</v>
      </c>
      <c r="I1861" s="13">
        <v>0.375</v>
      </c>
      <c r="J1861" s="13">
        <v>0.70833333333333337</v>
      </c>
    </row>
    <row r="1862" spans="1:10" x14ac:dyDescent="0.25">
      <c r="A1862" s="37">
        <v>106572</v>
      </c>
      <c r="B1862" s="37" t="s">
        <v>4833</v>
      </c>
      <c r="C1862" s="37" t="s">
        <v>4834</v>
      </c>
      <c r="D1862" s="37"/>
      <c r="E1862" s="13">
        <v>3256</v>
      </c>
      <c r="F1862" s="13" t="s">
        <v>592</v>
      </c>
      <c r="G1862" s="13">
        <v>33139290</v>
      </c>
      <c r="H1862" s="13" t="s">
        <v>714</v>
      </c>
      <c r="I1862" s="13">
        <v>0.33333333333333331</v>
      </c>
      <c r="J1862" s="13">
        <v>0.625</v>
      </c>
    </row>
    <row r="1863" spans="1:10" x14ac:dyDescent="0.25">
      <c r="A1863" s="37">
        <v>106574</v>
      </c>
      <c r="B1863" s="37" t="s">
        <v>4835</v>
      </c>
      <c r="C1863" s="37" t="s">
        <v>4836</v>
      </c>
      <c r="D1863" s="37"/>
      <c r="E1863" s="13" t="s">
        <v>3290</v>
      </c>
      <c r="F1863" s="13" t="s">
        <v>3291</v>
      </c>
      <c r="G1863" s="13"/>
      <c r="H1863" s="13" t="s">
        <v>723</v>
      </c>
      <c r="I1863" s="13">
        <v>0.375</v>
      </c>
      <c r="J1863" s="13">
        <v>0.70833333333333337</v>
      </c>
    </row>
    <row r="1864" spans="1:10" x14ac:dyDescent="0.25">
      <c r="A1864" s="37">
        <v>106599</v>
      </c>
      <c r="B1864" s="37" t="s">
        <v>4837</v>
      </c>
      <c r="C1864" s="37" t="s">
        <v>4838</v>
      </c>
      <c r="D1864" s="37"/>
      <c r="E1864" s="13" t="s">
        <v>2641</v>
      </c>
      <c r="F1864" s="13" t="s">
        <v>2642</v>
      </c>
      <c r="G1864" s="13"/>
      <c r="H1864" s="13" t="s">
        <v>723</v>
      </c>
      <c r="I1864" s="13">
        <v>0.375</v>
      </c>
      <c r="J1864" s="13">
        <v>0.70833333333333337</v>
      </c>
    </row>
    <row r="1865" spans="1:10" x14ac:dyDescent="0.25">
      <c r="A1865" s="37">
        <v>106606</v>
      </c>
      <c r="B1865" s="37" t="s">
        <v>4839</v>
      </c>
      <c r="C1865" s="37" t="s">
        <v>4840</v>
      </c>
      <c r="D1865" s="37"/>
      <c r="E1865" s="13">
        <v>2160</v>
      </c>
      <c r="F1865" s="13" t="s">
        <v>4699</v>
      </c>
      <c r="G1865" s="13"/>
      <c r="H1865" s="13" t="s">
        <v>714</v>
      </c>
      <c r="I1865" s="13">
        <v>0.33333333333333331</v>
      </c>
      <c r="J1865" s="13">
        <v>0.625</v>
      </c>
    </row>
    <row r="1866" spans="1:10" x14ac:dyDescent="0.25">
      <c r="A1866" s="37">
        <v>106637</v>
      </c>
      <c r="B1866" s="37" t="s">
        <v>4841</v>
      </c>
      <c r="C1866" s="37" t="s">
        <v>4842</v>
      </c>
      <c r="D1866" s="37"/>
      <c r="E1866" s="13" t="s">
        <v>1139</v>
      </c>
      <c r="F1866" s="13" t="s">
        <v>564</v>
      </c>
      <c r="G1866" s="13"/>
      <c r="H1866" s="13" t="s">
        <v>714</v>
      </c>
      <c r="I1866" s="13">
        <v>0.33333333333333331</v>
      </c>
      <c r="J1866" s="13">
        <v>0.625</v>
      </c>
    </row>
    <row r="1867" spans="1:10" x14ac:dyDescent="0.25">
      <c r="A1867" s="37">
        <v>106643</v>
      </c>
      <c r="B1867" s="37" t="s">
        <v>4843</v>
      </c>
      <c r="C1867" s="37" t="s">
        <v>4844</v>
      </c>
      <c r="D1867" s="37"/>
      <c r="E1867" s="13">
        <v>372</v>
      </c>
      <c r="F1867" s="13" t="s">
        <v>20</v>
      </c>
      <c r="G1867" s="13">
        <v>23073413</v>
      </c>
      <c r="H1867" s="13" t="s">
        <v>714</v>
      </c>
      <c r="I1867" s="13">
        <v>0.33333333333333331</v>
      </c>
      <c r="J1867" s="13">
        <v>0.625</v>
      </c>
    </row>
    <row r="1868" spans="1:10" x14ac:dyDescent="0.25">
      <c r="A1868" s="37">
        <v>106665</v>
      </c>
      <c r="B1868" s="37" t="s">
        <v>4845</v>
      </c>
      <c r="C1868" s="37" t="s">
        <v>4846</v>
      </c>
      <c r="D1868" s="37"/>
      <c r="E1868" s="13" t="s">
        <v>4847</v>
      </c>
      <c r="F1868" s="13" t="s">
        <v>228</v>
      </c>
      <c r="G1868" s="13"/>
      <c r="H1868" s="13" t="s">
        <v>714</v>
      </c>
      <c r="I1868" s="13">
        <v>0.33333333333333331</v>
      </c>
      <c r="J1868" s="13">
        <v>0.625</v>
      </c>
    </row>
    <row r="1869" spans="1:10" x14ac:dyDescent="0.25">
      <c r="A1869" s="37">
        <v>106666</v>
      </c>
      <c r="B1869" s="37" t="s">
        <v>4848</v>
      </c>
      <c r="C1869" s="37" t="s">
        <v>4849</v>
      </c>
      <c r="D1869" s="37" t="s">
        <v>4850</v>
      </c>
      <c r="E1869" s="13" t="s">
        <v>4397</v>
      </c>
      <c r="F1869" s="13" t="s">
        <v>619</v>
      </c>
      <c r="G1869" s="13"/>
      <c r="H1869" s="13" t="s">
        <v>714</v>
      </c>
      <c r="I1869" s="13">
        <v>0.33333333333333331</v>
      </c>
      <c r="J1869" s="13">
        <v>0.625</v>
      </c>
    </row>
    <row r="1870" spans="1:10" x14ac:dyDescent="0.25">
      <c r="A1870" s="37">
        <v>106672</v>
      </c>
      <c r="B1870" s="37" t="s">
        <v>4851</v>
      </c>
      <c r="C1870" s="37" t="s">
        <v>4852</v>
      </c>
      <c r="D1870" s="37" t="s">
        <v>4853</v>
      </c>
      <c r="E1870" s="13" t="s">
        <v>1468</v>
      </c>
      <c r="F1870" s="13" t="s">
        <v>619</v>
      </c>
      <c r="G1870" s="13"/>
      <c r="H1870" s="13" t="s">
        <v>714</v>
      </c>
      <c r="I1870" s="13">
        <v>0.33333333333333331</v>
      </c>
      <c r="J1870" s="13">
        <v>0.625</v>
      </c>
    </row>
    <row r="1871" spans="1:10" x14ac:dyDescent="0.25">
      <c r="A1871" s="37">
        <v>106681</v>
      </c>
      <c r="B1871" s="37" t="s">
        <v>2222</v>
      </c>
      <c r="C1871" s="37" t="s">
        <v>4854</v>
      </c>
      <c r="D1871" s="37"/>
      <c r="E1871" s="13" t="s">
        <v>957</v>
      </c>
      <c r="F1871" s="13" t="s">
        <v>619</v>
      </c>
      <c r="G1871" s="13"/>
      <c r="H1871" s="13" t="s">
        <v>714</v>
      </c>
      <c r="I1871" s="13">
        <v>0.33333333333333331</v>
      </c>
      <c r="J1871" s="13">
        <v>0.625</v>
      </c>
    </row>
    <row r="1872" spans="1:10" x14ac:dyDescent="0.25">
      <c r="A1872" s="37">
        <v>106684</v>
      </c>
      <c r="B1872" s="37" t="s">
        <v>4855</v>
      </c>
      <c r="C1872" s="37" t="s">
        <v>4856</v>
      </c>
      <c r="D1872" s="37" t="s">
        <v>4857</v>
      </c>
      <c r="E1872" s="13" t="s">
        <v>1254</v>
      </c>
      <c r="F1872" s="13" t="s">
        <v>84</v>
      </c>
      <c r="G1872" s="13"/>
      <c r="H1872" s="13" t="s">
        <v>714</v>
      </c>
      <c r="I1872" s="13">
        <v>0.33333333333333331</v>
      </c>
      <c r="J1872" s="13">
        <v>0.625</v>
      </c>
    </row>
    <row r="1873" spans="1:10" x14ac:dyDescent="0.25">
      <c r="A1873" s="37">
        <v>106689</v>
      </c>
      <c r="B1873" s="37" t="s">
        <v>4858</v>
      </c>
      <c r="C1873" s="37" t="s">
        <v>4854</v>
      </c>
      <c r="D1873" s="37"/>
      <c r="E1873" s="13" t="s">
        <v>4859</v>
      </c>
      <c r="F1873" s="13" t="s">
        <v>619</v>
      </c>
      <c r="G1873" s="13"/>
      <c r="H1873" s="13" t="s">
        <v>714</v>
      </c>
      <c r="I1873" s="13">
        <v>0.33333333333333331</v>
      </c>
      <c r="J1873" s="13">
        <v>0.625</v>
      </c>
    </row>
    <row r="1874" spans="1:10" x14ac:dyDescent="0.25">
      <c r="A1874" s="37">
        <v>106694</v>
      </c>
      <c r="B1874" s="37" t="s">
        <v>4860</v>
      </c>
      <c r="C1874" s="37" t="s">
        <v>4861</v>
      </c>
      <c r="D1874" s="37"/>
      <c r="E1874" s="13">
        <v>3217</v>
      </c>
      <c r="F1874" s="13" t="s">
        <v>159</v>
      </c>
      <c r="G1874" s="13">
        <v>33415100</v>
      </c>
      <c r="H1874" s="13" t="s">
        <v>714</v>
      </c>
      <c r="I1874" s="13">
        <v>0.33333333333333331</v>
      </c>
      <c r="J1874" s="13">
        <v>0.625</v>
      </c>
    </row>
    <row r="1875" spans="1:10" x14ac:dyDescent="0.25">
      <c r="A1875" s="37">
        <v>106698</v>
      </c>
      <c r="B1875" s="37" t="s">
        <v>3992</v>
      </c>
      <c r="C1875" s="37" t="s">
        <v>4862</v>
      </c>
      <c r="D1875" s="37" t="s">
        <v>4030</v>
      </c>
      <c r="E1875" s="13">
        <v>4636</v>
      </c>
      <c r="F1875" s="13" t="s">
        <v>80</v>
      </c>
      <c r="G1875" s="13">
        <v>40002298</v>
      </c>
      <c r="H1875" s="13" t="s">
        <v>714</v>
      </c>
      <c r="I1875" s="13">
        <v>0.33333333333333331</v>
      </c>
      <c r="J1875" s="13">
        <v>0.625</v>
      </c>
    </row>
    <row r="1876" spans="1:10" x14ac:dyDescent="0.25">
      <c r="A1876" s="37">
        <v>106702</v>
      </c>
      <c r="B1876" s="37" t="s">
        <v>4863</v>
      </c>
      <c r="C1876" s="37" t="s">
        <v>4864</v>
      </c>
      <c r="D1876" s="37" t="s">
        <v>4865</v>
      </c>
      <c r="E1876" s="13" t="s">
        <v>2258</v>
      </c>
      <c r="F1876" s="13" t="s">
        <v>76</v>
      </c>
      <c r="G1876" s="13"/>
      <c r="H1876" s="13" t="s">
        <v>723</v>
      </c>
      <c r="I1876" s="13">
        <v>0.375</v>
      </c>
      <c r="J1876" s="13">
        <v>0.70833333333333337</v>
      </c>
    </row>
    <row r="1877" spans="1:10" x14ac:dyDescent="0.25">
      <c r="A1877" s="37">
        <v>106709</v>
      </c>
      <c r="B1877" s="37" t="s">
        <v>4866</v>
      </c>
      <c r="C1877" s="37" t="s">
        <v>4867</v>
      </c>
      <c r="D1877" s="37"/>
      <c r="E1877" s="13" t="s">
        <v>4868</v>
      </c>
      <c r="F1877" s="13" t="s">
        <v>619</v>
      </c>
      <c r="G1877" s="13"/>
      <c r="H1877" s="13" t="s">
        <v>714</v>
      </c>
      <c r="I1877" s="13">
        <v>0.33333333333333331</v>
      </c>
      <c r="J1877" s="13">
        <v>0.625</v>
      </c>
    </row>
    <row r="1878" spans="1:10" x14ac:dyDescent="0.25">
      <c r="A1878" s="37">
        <v>106714</v>
      </c>
      <c r="B1878" s="37" t="s">
        <v>4869</v>
      </c>
      <c r="C1878" s="37" t="s">
        <v>4870</v>
      </c>
      <c r="D1878" s="37"/>
      <c r="E1878" s="13">
        <v>4876</v>
      </c>
      <c r="F1878" s="13" t="s">
        <v>412</v>
      </c>
      <c r="G1878" s="13">
        <v>37252750</v>
      </c>
      <c r="H1878" s="13" t="s">
        <v>723</v>
      </c>
      <c r="I1878" s="13">
        <v>0.375</v>
      </c>
      <c r="J1878" s="13">
        <v>0.70833333333333337</v>
      </c>
    </row>
    <row r="1879" spans="1:10" x14ac:dyDescent="0.25">
      <c r="A1879" s="37">
        <v>106725</v>
      </c>
      <c r="B1879" s="37" t="s">
        <v>3992</v>
      </c>
      <c r="C1879" s="37" t="s">
        <v>4871</v>
      </c>
      <c r="D1879" s="37" t="s">
        <v>4872</v>
      </c>
      <c r="E1879" s="13">
        <v>2000</v>
      </c>
      <c r="F1879" s="13" t="s">
        <v>161</v>
      </c>
      <c r="G1879" s="13">
        <v>99271260</v>
      </c>
      <c r="H1879" s="13" t="s">
        <v>714</v>
      </c>
      <c r="I1879" s="13">
        <v>0.33333333333333331</v>
      </c>
      <c r="J1879" s="13">
        <v>0.625</v>
      </c>
    </row>
    <row r="1880" spans="1:10" x14ac:dyDescent="0.25">
      <c r="A1880" s="37">
        <v>106725</v>
      </c>
      <c r="B1880" s="37" t="s">
        <v>4873</v>
      </c>
      <c r="C1880" s="37" t="s">
        <v>4871</v>
      </c>
      <c r="D1880" s="37" t="s">
        <v>4872</v>
      </c>
      <c r="E1880" s="13">
        <v>2000</v>
      </c>
      <c r="F1880" s="13" t="s">
        <v>161</v>
      </c>
      <c r="G1880" s="13"/>
      <c r="H1880" s="13" t="s">
        <v>714</v>
      </c>
      <c r="I1880" s="13">
        <v>0.33333333333333331</v>
      </c>
      <c r="J1880" s="13">
        <v>0.625</v>
      </c>
    </row>
    <row r="1881" spans="1:10" x14ac:dyDescent="0.25">
      <c r="A1881" s="37">
        <v>106727</v>
      </c>
      <c r="B1881" s="37" t="s">
        <v>411</v>
      </c>
      <c r="C1881" s="37" t="s">
        <v>891</v>
      </c>
      <c r="D1881" s="37"/>
      <c r="E1881" s="13">
        <v>3116</v>
      </c>
      <c r="F1881" s="13" t="s">
        <v>24</v>
      </c>
      <c r="G1881" s="13">
        <v>33342000</v>
      </c>
      <c r="H1881" s="13" t="s">
        <v>714</v>
      </c>
      <c r="I1881" s="13">
        <v>0.33333333333333331</v>
      </c>
      <c r="J1881" s="13">
        <v>0.625</v>
      </c>
    </row>
    <row r="1882" spans="1:10" x14ac:dyDescent="0.25">
      <c r="A1882" s="37">
        <v>106743</v>
      </c>
      <c r="B1882" s="37" t="s">
        <v>4874</v>
      </c>
      <c r="C1882" s="37" t="s">
        <v>4875</v>
      </c>
      <c r="D1882" s="37"/>
      <c r="E1882" s="13" t="s">
        <v>1069</v>
      </c>
      <c r="F1882" s="13" t="s">
        <v>295</v>
      </c>
      <c r="G1882" s="13"/>
      <c r="H1882" s="13" t="s">
        <v>714</v>
      </c>
      <c r="I1882" s="13">
        <v>0.33333333333333331</v>
      </c>
      <c r="J1882" s="13">
        <v>0.625</v>
      </c>
    </row>
    <row r="1883" spans="1:10" x14ac:dyDescent="0.25">
      <c r="A1883" s="37">
        <v>106787</v>
      </c>
      <c r="B1883" s="37" t="s">
        <v>4876</v>
      </c>
      <c r="C1883" s="37" t="s">
        <v>4877</v>
      </c>
      <c r="D1883" s="37"/>
      <c r="E1883" s="13">
        <v>977</v>
      </c>
      <c r="F1883" s="13" t="s">
        <v>20</v>
      </c>
      <c r="G1883" s="13">
        <v>23344950</v>
      </c>
      <c r="H1883" s="13" t="s">
        <v>723</v>
      </c>
      <c r="I1883" s="13">
        <v>0.375</v>
      </c>
      <c r="J1883" s="13">
        <v>0.70833333333333337</v>
      </c>
    </row>
    <row r="1884" spans="1:10" x14ac:dyDescent="0.25">
      <c r="A1884" s="37">
        <v>106805</v>
      </c>
      <c r="B1884" s="37" t="s">
        <v>52</v>
      </c>
      <c r="C1884" s="37" t="s">
        <v>907</v>
      </c>
      <c r="D1884" s="37"/>
      <c r="E1884" s="13">
        <v>3403</v>
      </c>
      <c r="F1884" s="13" t="s">
        <v>51</v>
      </c>
      <c r="G1884" s="13">
        <v>32227730</v>
      </c>
      <c r="H1884" s="13" t="s">
        <v>714</v>
      </c>
      <c r="I1884" s="13">
        <v>0.33333333333333331</v>
      </c>
      <c r="J1884" s="13">
        <v>0.625</v>
      </c>
    </row>
    <row r="1885" spans="1:10" x14ac:dyDescent="0.25">
      <c r="A1885" s="37">
        <v>106834</v>
      </c>
      <c r="B1885" s="37" t="s">
        <v>4878</v>
      </c>
      <c r="C1885" s="37" t="s">
        <v>4879</v>
      </c>
      <c r="D1885" s="37"/>
      <c r="E1885" s="13" t="s">
        <v>4880</v>
      </c>
      <c r="F1885" s="13" t="s">
        <v>143</v>
      </c>
      <c r="G1885" s="13"/>
      <c r="H1885" s="13" t="s">
        <v>723</v>
      </c>
      <c r="I1885" s="13">
        <v>0.375</v>
      </c>
      <c r="J1885" s="13">
        <v>0.70833333333333337</v>
      </c>
    </row>
    <row r="1886" spans="1:10" x14ac:dyDescent="0.25">
      <c r="A1886" s="37">
        <v>106871</v>
      </c>
      <c r="B1886" s="37" t="s">
        <v>4881</v>
      </c>
      <c r="C1886" s="37" t="s">
        <v>4882</v>
      </c>
      <c r="D1886" s="37" t="s">
        <v>4883</v>
      </c>
      <c r="E1886" s="13">
        <v>1448</v>
      </c>
      <c r="F1886" s="13" t="s">
        <v>226</v>
      </c>
      <c r="G1886" s="13">
        <v>64989830</v>
      </c>
      <c r="H1886" s="13" t="s">
        <v>723</v>
      </c>
      <c r="I1886" s="13">
        <v>0.375</v>
      </c>
      <c r="J1886" s="13">
        <v>0.70833333333333337</v>
      </c>
    </row>
    <row r="1887" spans="1:10" x14ac:dyDescent="0.25">
      <c r="A1887" s="37">
        <v>106873</v>
      </c>
      <c r="B1887" s="37" t="s">
        <v>4884</v>
      </c>
      <c r="C1887" s="37" t="s">
        <v>4497</v>
      </c>
      <c r="D1887" s="37" t="s">
        <v>4885</v>
      </c>
      <c r="E1887" s="13">
        <v>1394</v>
      </c>
      <c r="F1887" s="13" t="s">
        <v>2510</v>
      </c>
      <c r="G1887" s="13">
        <v>66715010</v>
      </c>
      <c r="H1887" s="13" t="s">
        <v>714</v>
      </c>
      <c r="I1887" s="13">
        <v>0.33333333333333331</v>
      </c>
      <c r="J1887" s="13">
        <v>0.625</v>
      </c>
    </row>
    <row r="1888" spans="1:10" x14ac:dyDescent="0.25">
      <c r="A1888" s="37">
        <v>106874</v>
      </c>
      <c r="B1888" s="37" t="s">
        <v>4886</v>
      </c>
      <c r="C1888" s="37" t="s">
        <v>4887</v>
      </c>
      <c r="D1888" s="37" t="s">
        <v>4888</v>
      </c>
      <c r="E1888" s="13">
        <v>1389</v>
      </c>
      <c r="F1888" s="13" t="s">
        <v>4889</v>
      </c>
      <c r="G1888" s="13">
        <v>66754080</v>
      </c>
      <c r="H1888" s="13" t="s">
        <v>714</v>
      </c>
      <c r="I1888" s="13">
        <v>0.33333333333333331</v>
      </c>
      <c r="J1888" s="13">
        <v>0.625</v>
      </c>
    </row>
    <row r="1889" spans="1:10" x14ac:dyDescent="0.25">
      <c r="A1889" s="37">
        <v>106875</v>
      </c>
      <c r="B1889" s="37" t="s">
        <v>4890</v>
      </c>
      <c r="C1889" s="37" t="s">
        <v>4891</v>
      </c>
      <c r="D1889" s="37" t="s">
        <v>4892</v>
      </c>
      <c r="E1889" s="13">
        <v>1388</v>
      </c>
      <c r="F1889" s="13" t="s">
        <v>4893</v>
      </c>
      <c r="G1889" s="13">
        <v>66754500</v>
      </c>
      <c r="H1889" s="13" t="s">
        <v>714</v>
      </c>
      <c r="I1889" s="13">
        <v>0.33333333333333331</v>
      </c>
      <c r="J1889" s="13">
        <v>0.625</v>
      </c>
    </row>
    <row r="1890" spans="1:10" x14ac:dyDescent="0.25">
      <c r="A1890" s="37">
        <v>106877</v>
      </c>
      <c r="B1890" s="37" t="s">
        <v>421</v>
      </c>
      <c r="C1890" s="37" t="s">
        <v>850</v>
      </c>
      <c r="D1890" s="37" t="s">
        <v>836</v>
      </c>
      <c r="E1890" s="13">
        <v>2634</v>
      </c>
      <c r="F1890" s="13" t="s">
        <v>420</v>
      </c>
      <c r="G1890" s="13">
        <v>61283910</v>
      </c>
      <c r="H1890" s="13" t="s">
        <v>714</v>
      </c>
      <c r="I1890" s="13">
        <v>0.33333333333333331</v>
      </c>
      <c r="J1890" s="13">
        <v>0.625</v>
      </c>
    </row>
    <row r="1891" spans="1:10" x14ac:dyDescent="0.25">
      <c r="A1891" s="37">
        <v>106889</v>
      </c>
      <c r="B1891" s="37" t="s">
        <v>4894</v>
      </c>
      <c r="C1891" s="37" t="s">
        <v>4895</v>
      </c>
      <c r="D1891" s="37"/>
      <c r="E1891" s="13" t="s">
        <v>2803</v>
      </c>
      <c r="F1891" s="13" t="s">
        <v>619</v>
      </c>
      <c r="G1891" s="13"/>
      <c r="H1891" s="13" t="s">
        <v>714</v>
      </c>
      <c r="I1891" s="13">
        <v>0.33333333333333331</v>
      </c>
      <c r="J1891" s="13">
        <v>0.625</v>
      </c>
    </row>
    <row r="1892" spans="1:10" x14ac:dyDescent="0.25">
      <c r="A1892" s="37">
        <v>106895</v>
      </c>
      <c r="B1892" s="37" t="s">
        <v>4896</v>
      </c>
      <c r="C1892" s="37" t="s">
        <v>4897</v>
      </c>
      <c r="D1892" s="37"/>
      <c r="E1892" s="13" t="s">
        <v>4898</v>
      </c>
      <c r="F1892" s="13" t="s">
        <v>233</v>
      </c>
      <c r="G1892" s="13"/>
      <c r="H1892" s="13" t="s">
        <v>714</v>
      </c>
      <c r="I1892" s="13">
        <v>0.33333333333333331</v>
      </c>
      <c r="J1892" s="13">
        <v>0.625</v>
      </c>
    </row>
    <row r="1893" spans="1:10" x14ac:dyDescent="0.25">
      <c r="A1893" s="37">
        <v>106900</v>
      </c>
      <c r="B1893" s="37" t="s">
        <v>4899</v>
      </c>
      <c r="C1893" s="37" t="s">
        <v>4900</v>
      </c>
      <c r="D1893" s="37"/>
      <c r="E1893" s="13" t="s">
        <v>1089</v>
      </c>
      <c r="F1893" s="13" t="s">
        <v>442</v>
      </c>
      <c r="G1893" s="13"/>
      <c r="H1893" s="13" t="s">
        <v>714</v>
      </c>
      <c r="I1893" s="13">
        <v>0.33333333333333331</v>
      </c>
      <c r="J1893" s="13">
        <v>0.625</v>
      </c>
    </row>
    <row r="1894" spans="1:10" x14ac:dyDescent="0.25">
      <c r="A1894" s="37">
        <v>106925</v>
      </c>
      <c r="B1894" s="37" t="s">
        <v>4901</v>
      </c>
      <c r="C1894" s="37" t="s">
        <v>4902</v>
      </c>
      <c r="D1894" s="37"/>
      <c r="E1894" s="13">
        <v>1383</v>
      </c>
      <c r="F1894" s="13" t="s">
        <v>141</v>
      </c>
      <c r="G1894" s="13">
        <v>66786640</v>
      </c>
      <c r="H1894" s="13" t="s">
        <v>714</v>
      </c>
      <c r="I1894" s="13">
        <v>0.33333333333333331</v>
      </c>
      <c r="J1894" s="13">
        <v>0.625</v>
      </c>
    </row>
    <row r="1895" spans="1:10" x14ac:dyDescent="0.25">
      <c r="A1895" s="37">
        <v>106927</v>
      </c>
      <c r="B1895" s="37" t="s">
        <v>4903</v>
      </c>
      <c r="C1895" s="37" t="s">
        <v>4904</v>
      </c>
      <c r="D1895" s="37"/>
      <c r="E1895" s="13">
        <v>1400</v>
      </c>
      <c r="F1895" s="13" t="s">
        <v>650</v>
      </c>
      <c r="G1895" s="13">
        <v>64858030</v>
      </c>
      <c r="H1895" s="13" t="s">
        <v>723</v>
      </c>
      <c r="I1895" s="13">
        <v>0.375</v>
      </c>
      <c r="J1895" s="13">
        <v>0.70833333333333337</v>
      </c>
    </row>
    <row r="1896" spans="1:10" x14ac:dyDescent="0.25">
      <c r="A1896" s="37">
        <v>106935</v>
      </c>
      <c r="B1896" s="37" t="s">
        <v>4905</v>
      </c>
      <c r="C1896" s="37" t="s">
        <v>4906</v>
      </c>
      <c r="D1896" s="37" t="s">
        <v>4907</v>
      </c>
      <c r="E1896" s="13" t="s">
        <v>1018</v>
      </c>
      <c r="F1896" s="13" t="s">
        <v>665</v>
      </c>
      <c r="G1896" s="13"/>
      <c r="H1896" s="13" t="s">
        <v>714</v>
      </c>
      <c r="I1896" s="13">
        <v>0.33333333333333331</v>
      </c>
      <c r="J1896" s="13">
        <v>0.625</v>
      </c>
    </row>
    <row r="1897" spans="1:10" x14ac:dyDescent="0.25">
      <c r="A1897" s="37">
        <v>106944</v>
      </c>
      <c r="B1897" s="37" t="s">
        <v>4908</v>
      </c>
      <c r="C1897" s="37" t="s">
        <v>4909</v>
      </c>
      <c r="D1897" s="37"/>
      <c r="E1897" s="13">
        <v>1940</v>
      </c>
      <c r="F1897" s="13" t="s">
        <v>404</v>
      </c>
      <c r="G1897" s="13">
        <v>63852670</v>
      </c>
      <c r="H1897" s="13" t="s">
        <v>714</v>
      </c>
      <c r="I1897" s="13">
        <v>0.33333333333333331</v>
      </c>
      <c r="J1897" s="13">
        <v>0.625</v>
      </c>
    </row>
    <row r="1898" spans="1:10" x14ac:dyDescent="0.25">
      <c r="A1898" s="37">
        <v>106949</v>
      </c>
      <c r="B1898" s="37" t="s">
        <v>4910</v>
      </c>
      <c r="C1898" s="37" t="s">
        <v>4911</v>
      </c>
      <c r="D1898" s="37"/>
      <c r="E1898" s="13">
        <v>579</v>
      </c>
      <c r="F1898" s="13" t="s">
        <v>20</v>
      </c>
      <c r="G1898" s="13">
        <v>23404110</v>
      </c>
      <c r="H1898" s="13" t="s">
        <v>714</v>
      </c>
      <c r="I1898" s="13">
        <v>0.33333333333333331</v>
      </c>
      <c r="J1898" s="13">
        <v>0.625</v>
      </c>
    </row>
    <row r="1899" spans="1:10" x14ac:dyDescent="0.25">
      <c r="A1899" s="37">
        <v>106951</v>
      </c>
      <c r="B1899" s="37" t="s">
        <v>4912</v>
      </c>
      <c r="C1899" s="37" t="s">
        <v>4913</v>
      </c>
      <c r="D1899" s="37"/>
      <c r="E1899" s="13" t="s">
        <v>4914</v>
      </c>
      <c r="F1899" s="13" t="s">
        <v>54</v>
      </c>
      <c r="G1899" s="13"/>
      <c r="H1899" s="13" t="s">
        <v>714</v>
      </c>
      <c r="I1899" s="13">
        <v>0.33333333333333331</v>
      </c>
      <c r="J1899" s="13">
        <v>0.625</v>
      </c>
    </row>
    <row r="1900" spans="1:10" x14ac:dyDescent="0.25">
      <c r="A1900" s="37">
        <v>106957</v>
      </c>
      <c r="B1900" s="37" t="s">
        <v>4915</v>
      </c>
      <c r="C1900" s="37" t="s">
        <v>4916</v>
      </c>
      <c r="D1900" s="37"/>
      <c r="E1900" s="13">
        <v>176</v>
      </c>
      <c r="F1900" s="13" t="s">
        <v>20</v>
      </c>
      <c r="G1900" s="13">
        <v>22992700</v>
      </c>
      <c r="H1900" s="13" t="s">
        <v>714</v>
      </c>
      <c r="I1900" s="13">
        <v>0.33333333333333331</v>
      </c>
      <c r="J1900" s="13">
        <v>0.625</v>
      </c>
    </row>
    <row r="1901" spans="1:10" x14ac:dyDescent="0.25">
      <c r="A1901" s="37">
        <v>106958</v>
      </c>
      <c r="B1901" s="37" t="s">
        <v>4917</v>
      </c>
      <c r="C1901" s="37" t="s">
        <v>4918</v>
      </c>
      <c r="D1901" s="37" t="s">
        <v>4919</v>
      </c>
      <c r="E1901" s="13">
        <v>3616</v>
      </c>
      <c r="F1901" s="13" t="s">
        <v>570</v>
      </c>
      <c r="G1901" s="13">
        <v>40001759</v>
      </c>
      <c r="H1901" s="13" t="s">
        <v>714</v>
      </c>
      <c r="I1901" s="13">
        <v>0.33333333333333331</v>
      </c>
      <c r="J1901" s="13">
        <v>0.625</v>
      </c>
    </row>
    <row r="1902" spans="1:10" x14ac:dyDescent="0.25">
      <c r="A1902" s="37">
        <v>106960</v>
      </c>
      <c r="B1902" s="37" t="s">
        <v>364</v>
      </c>
      <c r="C1902" s="37" t="s">
        <v>945</v>
      </c>
      <c r="D1902" s="37"/>
      <c r="E1902" s="13">
        <v>3830</v>
      </c>
      <c r="F1902" s="13" t="s">
        <v>363</v>
      </c>
      <c r="G1902" s="13">
        <v>35008600</v>
      </c>
      <c r="H1902" s="13" t="s">
        <v>714</v>
      </c>
      <c r="I1902" s="13">
        <v>0.33333333333333331</v>
      </c>
      <c r="J1902" s="13">
        <v>0.625</v>
      </c>
    </row>
    <row r="1903" spans="1:10" x14ac:dyDescent="0.25">
      <c r="A1903" s="37">
        <v>106964</v>
      </c>
      <c r="B1903" s="37" t="s">
        <v>4920</v>
      </c>
      <c r="C1903" s="37" t="s">
        <v>4921</v>
      </c>
      <c r="D1903" s="37"/>
      <c r="E1903" s="13">
        <v>4735</v>
      </c>
      <c r="F1903" s="13" t="s">
        <v>1040</v>
      </c>
      <c r="G1903" s="13">
        <v>37407900</v>
      </c>
      <c r="H1903" s="13" t="s">
        <v>714</v>
      </c>
      <c r="I1903" s="13">
        <v>0.33333333333333331</v>
      </c>
      <c r="J1903" s="13">
        <v>0.625</v>
      </c>
    </row>
    <row r="1904" spans="1:10" x14ac:dyDescent="0.25">
      <c r="A1904" s="37">
        <v>106991</v>
      </c>
      <c r="B1904" s="37" t="s">
        <v>4922</v>
      </c>
      <c r="C1904" s="37" t="s">
        <v>4923</v>
      </c>
      <c r="D1904" s="37"/>
      <c r="E1904" s="13">
        <v>161</v>
      </c>
      <c r="F1904" s="13" t="s">
        <v>20</v>
      </c>
      <c r="G1904" s="13"/>
      <c r="H1904" s="13" t="s">
        <v>723</v>
      </c>
      <c r="I1904" s="13">
        <v>0.375</v>
      </c>
      <c r="J1904" s="13">
        <v>0.70833333333333337</v>
      </c>
    </row>
    <row r="1905" spans="1:10" x14ac:dyDescent="0.25">
      <c r="A1905" s="37">
        <v>106997</v>
      </c>
      <c r="B1905" s="37" t="s">
        <v>4924</v>
      </c>
      <c r="C1905" s="37" t="s">
        <v>4925</v>
      </c>
      <c r="D1905" s="37"/>
      <c r="E1905" s="13">
        <v>1661</v>
      </c>
      <c r="F1905" s="13" t="s">
        <v>2403</v>
      </c>
      <c r="G1905" s="13">
        <v>69354570</v>
      </c>
      <c r="H1905" s="13" t="s">
        <v>723</v>
      </c>
      <c r="I1905" s="13">
        <v>0.375</v>
      </c>
      <c r="J1905" s="13">
        <v>0.70833333333333337</v>
      </c>
    </row>
    <row r="1906" spans="1:10" x14ac:dyDescent="0.25">
      <c r="A1906" s="37">
        <v>107005</v>
      </c>
      <c r="B1906" s="37" t="s">
        <v>4926</v>
      </c>
      <c r="C1906" s="37" t="s">
        <v>4234</v>
      </c>
      <c r="D1906" s="37" t="s">
        <v>4235</v>
      </c>
      <c r="E1906" s="13" t="s">
        <v>1366</v>
      </c>
      <c r="F1906" s="13" t="s">
        <v>106</v>
      </c>
      <c r="G1906" s="13"/>
      <c r="H1906" s="13" t="s">
        <v>714</v>
      </c>
      <c r="I1906" s="13">
        <v>0.33333333333333331</v>
      </c>
      <c r="J1906" s="13">
        <v>0.625</v>
      </c>
    </row>
    <row r="1907" spans="1:10" x14ac:dyDescent="0.25">
      <c r="A1907" s="37">
        <v>107008</v>
      </c>
      <c r="B1907" s="37" t="s">
        <v>4927</v>
      </c>
      <c r="C1907" s="37" t="s">
        <v>4928</v>
      </c>
      <c r="D1907" s="37"/>
      <c r="E1907" s="13">
        <v>484</v>
      </c>
      <c r="F1907" s="13" t="s">
        <v>20</v>
      </c>
      <c r="G1907" s="13">
        <v>23007830</v>
      </c>
      <c r="H1907" s="13" t="s">
        <v>723</v>
      </c>
      <c r="I1907" s="13">
        <v>0.375</v>
      </c>
      <c r="J1907" s="13">
        <v>0.70833333333333337</v>
      </c>
    </row>
    <row r="1908" spans="1:10" x14ac:dyDescent="0.25">
      <c r="A1908" s="37">
        <v>107012</v>
      </c>
      <c r="B1908" s="37" t="s">
        <v>4929</v>
      </c>
      <c r="C1908" s="37" t="s">
        <v>4930</v>
      </c>
      <c r="D1908" s="37" t="s">
        <v>817</v>
      </c>
      <c r="E1908" s="13">
        <v>661</v>
      </c>
      <c r="F1908" s="13" t="s">
        <v>20</v>
      </c>
      <c r="G1908" s="13">
        <v>23244330</v>
      </c>
      <c r="H1908" s="13" t="s">
        <v>714</v>
      </c>
      <c r="I1908" s="13">
        <v>0.33333333333333331</v>
      </c>
      <c r="J1908" s="13">
        <v>0.625</v>
      </c>
    </row>
    <row r="1909" spans="1:10" x14ac:dyDescent="0.25">
      <c r="A1909" s="37">
        <v>107013</v>
      </c>
      <c r="B1909" s="37" t="s">
        <v>4931</v>
      </c>
      <c r="C1909" s="37" t="s">
        <v>4932</v>
      </c>
      <c r="D1909" s="37"/>
      <c r="E1909" s="13">
        <v>970</v>
      </c>
      <c r="F1909" s="13" t="s">
        <v>20</v>
      </c>
      <c r="G1909" s="13">
        <v>22790510</v>
      </c>
      <c r="H1909" s="13" t="s">
        <v>723</v>
      </c>
      <c r="I1909" s="13">
        <v>0.33333333333333331</v>
      </c>
      <c r="J1909" s="13">
        <v>0.70833333333333337</v>
      </c>
    </row>
    <row r="1910" spans="1:10" x14ac:dyDescent="0.25">
      <c r="A1910" s="37">
        <v>107022</v>
      </c>
      <c r="B1910" s="37" t="s">
        <v>4933</v>
      </c>
      <c r="C1910" s="37" t="s">
        <v>4934</v>
      </c>
      <c r="D1910" s="37"/>
      <c r="E1910" s="13" t="s">
        <v>1201</v>
      </c>
      <c r="F1910" s="13" t="s">
        <v>95</v>
      </c>
      <c r="G1910" s="13"/>
      <c r="H1910" s="13" t="s">
        <v>714</v>
      </c>
      <c r="I1910" s="13">
        <v>0.33333333333333331</v>
      </c>
      <c r="J1910" s="13">
        <v>0.625</v>
      </c>
    </row>
    <row r="1911" spans="1:10" x14ac:dyDescent="0.25">
      <c r="A1911" s="37">
        <v>107024</v>
      </c>
      <c r="B1911" s="37" t="s">
        <v>4935</v>
      </c>
      <c r="C1911" s="37" t="s">
        <v>4936</v>
      </c>
      <c r="D1911" s="37"/>
      <c r="E1911" s="13" t="s">
        <v>4937</v>
      </c>
      <c r="F1911" s="13" t="s">
        <v>228</v>
      </c>
      <c r="G1911" s="13"/>
      <c r="H1911" s="13" t="s">
        <v>714</v>
      </c>
      <c r="I1911" s="13">
        <v>0.33333333333333331</v>
      </c>
      <c r="J1911" s="13">
        <v>0.625</v>
      </c>
    </row>
    <row r="1912" spans="1:10" x14ac:dyDescent="0.25">
      <c r="A1912" s="37">
        <v>107035</v>
      </c>
      <c r="B1912" s="37" t="s">
        <v>4938</v>
      </c>
      <c r="C1912" s="37" t="s">
        <v>4939</v>
      </c>
      <c r="D1912" s="37" t="s">
        <v>4940</v>
      </c>
      <c r="E1912" s="13">
        <v>168</v>
      </c>
      <c r="F1912" s="13" t="s">
        <v>20</v>
      </c>
      <c r="G1912" s="13">
        <v>22598800</v>
      </c>
      <c r="H1912" s="13" t="s">
        <v>723</v>
      </c>
      <c r="I1912" s="13">
        <v>0.375</v>
      </c>
      <c r="J1912" s="13">
        <v>0.70833333333333337</v>
      </c>
    </row>
    <row r="1913" spans="1:10" x14ac:dyDescent="0.25">
      <c r="A1913" s="37">
        <v>107044</v>
      </c>
      <c r="B1913" s="37" t="s">
        <v>4941</v>
      </c>
      <c r="C1913" s="37" t="s">
        <v>4942</v>
      </c>
      <c r="D1913" s="37"/>
      <c r="E1913" s="13" t="s">
        <v>1079</v>
      </c>
      <c r="F1913" s="13" t="s">
        <v>178</v>
      </c>
      <c r="G1913" s="13"/>
      <c r="H1913" s="13" t="s">
        <v>714</v>
      </c>
      <c r="I1913" s="13">
        <v>0.33333333333333331</v>
      </c>
      <c r="J1913" s="13">
        <v>0.625</v>
      </c>
    </row>
    <row r="1914" spans="1:10" x14ac:dyDescent="0.25">
      <c r="A1914" s="37">
        <v>107072</v>
      </c>
      <c r="B1914" s="37" t="s">
        <v>4943</v>
      </c>
      <c r="C1914" s="37" t="s">
        <v>4944</v>
      </c>
      <c r="D1914" s="37"/>
      <c r="E1914" s="13">
        <v>3611</v>
      </c>
      <c r="F1914" s="13" t="s">
        <v>570</v>
      </c>
      <c r="G1914" s="13"/>
      <c r="H1914" s="13" t="s">
        <v>714</v>
      </c>
      <c r="I1914" s="13">
        <v>0.33333333333333331</v>
      </c>
      <c r="J1914" s="13">
        <v>0.625</v>
      </c>
    </row>
    <row r="1915" spans="1:10" x14ac:dyDescent="0.25">
      <c r="A1915" s="37">
        <v>107073</v>
      </c>
      <c r="B1915" s="37" t="s">
        <v>4945</v>
      </c>
      <c r="C1915" s="37" t="s">
        <v>4946</v>
      </c>
      <c r="D1915" s="37" t="s">
        <v>4947</v>
      </c>
      <c r="E1915" s="13" t="s">
        <v>4948</v>
      </c>
      <c r="F1915" s="13" t="s">
        <v>147</v>
      </c>
      <c r="G1915" s="13"/>
      <c r="H1915" s="13" t="s">
        <v>714</v>
      </c>
      <c r="I1915" s="13">
        <v>0.33333333333333331</v>
      </c>
      <c r="J1915" s="13">
        <v>0.625</v>
      </c>
    </row>
    <row r="1916" spans="1:10" x14ac:dyDescent="0.25">
      <c r="A1916" s="37">
        <v>107082</v>
      </c>
      <c r="B1916" s="37" t="s">
        <v>4949</v>
      </c>
      <c r="C1916" s="37" t="s">
        <v>3829</v>
      </c>
      <c r="D1916" s="37" t="s">
        <v>1002</v>
      </c>
      <c r="E1916" s="13" t="s">
        <v>1790</v>
      </c>
      <c r="F1916" s="13" t="s">
        <v>1791</v>
      </c>
      <c r="G1916" s="13"/>
      <c r="H1916" s="13" t="s">
        <v>714</v>
      </c>
      <c r="I1916" s="13">
        <v>0.33333333333333331</v>
      </c>
      <c r="J1916" s="13">
        <v>0.625</v>
      </c>
    </row>
    <row r="1917" spans="1:10" x14ac:dyDescent="0.25">
      <c r="A1917" s="37">
        <v>107099</v>
      </c>
      <c r="B1917" s="37" t="s">
        <v>4950</v>
      </c>
      <c r="C1917" s="37" t="s">
        <v>4951</v>
      </c>
      <c r="D1917" s="37"/>
      <c r="E1917" s="13" t="s">
        <v>2728</v>
      </c>
      <c r="F1917" s="13" t="s">
        <v>233</v>
      </c>
      <c r="G1917" s="13"/>
      <c r="H1917" s="13" t="s">
        <v>714</v>
      </c>
      <c r="I1917" s="13">
        <v>0.33333333333333331</v>
      </c>
      <c r="J1917" s="13">
        <v>0.625</v>
      </c>
    </row>
    <row r="1918" spans="1:10" x14ac:dyDescent="0.25">
      <c r="A1918" s="37">
        <v>107101</v>
      </c>
      <c r="B1918" s="37" t="s">
        <v>4952</v>
      </c>
      <c r="C1918" s="37" t="s">
        <v>4953</v>
      </c>
      <c r="D1918" s="37"/>
      <c r="E1918" s="13" t="s">
        <v>3430</v>
      </c>
      <c r="F1918" s="13" t="s">
        <v>3431</v>
      </c>
      <c r="G1918" s="13"/>
      <c r="H1918" s="13" t="s">
        <v>714</v>
      </c>
      <c r="I1918" s="13">
        <v>0.33333333333333331</v>
      </c>
      <c r="J1918" s="13">
        <v>0.625</v>
      </c>
    </row>
    <row r="1919" spans="1:10" x14ac:dyDescent="0.25">
      <c r="A1919" s="37">
        <v>107125</v>
      </c>
      <c r="B1919" s="37" t="s">
        <v>4954</v>
      </c>
      <c r="C1919" s="37" t="s">
        <v>4955</v>
      </c>
      <c r="D1919" s="37"/>
      <c r="E1919" s="13" t="s">
        <v>4956</v>
      </c>
      <c r="F1919" s="13" t="s">
        <v>95</v>
      </c>
      <c r="G1919" s="13"/>
      <c r="H1919" s="13" t="s">
        <v>714</v>
      </c>
      <c r="I1919" s="13">
        <v>0.33333333333333331</v>
      </c>
      <c r="J1919" s="13">
        <v>0.625</v>
      </c>
    </row>
    <row r="1920" spans="1:10" x14ac:dyDescent="0.25">
      <c r="A1920" s="37">
        <v>107126</v>
      </c>
      <c r="B1920" s="37" t="s">
        <v>4957</v>
      </c>
      <c r="C1920" s="37" t="s">
        <v>2308</v>
      </c>
      <c r="D1920" s="37"/>
      <c r="E1920" s="13">
        <v>2022</v>
      </c>
      <c r="F1920" s="13" t="s">
        <v>387</v>
      </c>
      <c r="G1920" s="13">
        <v>66106320</v>
      </c>
      <c r="H1920" s="13" t="s">
        <v>714</v>
      </c>
      <c r="I1920" s="13">
        <v>0.33333333333333331</v>
      </c>
      <c r="J1920" s="13">
        <v>0.625</v>
      </c>
    </row>
    <row r="1921" spans="1:10" x14ac:dyDescent="0.25">
      <c r="A1921" s="37">
        <v>107143</v>
      </c>
      <c r="B1921" s="37" t="s">
        <v>4958</v>
      </c>
      <c r="C1921" s="37" t="s">
        <v>4959</v>
      </c>
      <c r="D1921" s="37"/>
      <c r="E1921" s="13">
        <v>4820</v>
      </c>
      <c r="F1921" s="13" t="s">
        <v>1621</v>
      </c>
      <c r="G1921" s="13"/>
      <c r="H1921" s="13" t="s">
        <v>723</v>
      </c>
      <c r="I1921" s="13">
        <v>0.375</v>
      </c>
      <c r="J1921" s="13">
        <v>0.70833333333333337</v>
      </c>
    </row>
    <row r="1922" spans="1:10" x14ac:dyDescent="0.25">
      <c r="A1922" s="37">
        <v>107159</v>
      </c>
      <c r="B1922" s="37" t="s">
        <v>4960</v>
      </c>
      <c r="C1922" s="37" t="s">
        <v>4961</v>
      </c>
      <c r="D1922" s="37"/>
      <c r="E1922" s="13">
        <v>1570</v>
      </c>
      <c r="F1922" s="13" t="s">
        <v>157</v>
      </c>
      <c r="G1922" s="13"/>
      <c r="H1922" s="13" t="s">
        <v>714</v>
      </c>
      <c r="I1922" s="13">
        <v>0.33333333333333331</v>
      </c>
      <c r="J1922" s="13">
        <v>0.625</v>
      </c>
    </row>
    <row r="1923" spans="1:10" x14ac:dyDescent="0.25">
      <c r="A1923" s="37">
        <v>107174</v>
      </c>
      <c r="B1923" s="37" t="s">
        <v>4962</v>
      </c>
      <c r="C1923" s="37" t="s">
        <v>4963</v>
      </c>
      <c r="D1923" s="37"/>
      <c r="E1923" s="13">
        <v>677</v>
      </c>
      <c r="F1923" s="13" t="s">
        <v>20</v>
      </c>
      <c r="G1923" s="13">
        <v>23434000</v>
      </c>
      <c r="H1923" s="13" t="s">
        <v>714</v>
      </c>
      <c r="I1923" s="13">
        <v>0.33333333333333331</v>
      </c>
      <c r="J1923" s="13">
        <v>0.625</v>
      </c>
    </row>
    <row r="1924" spans="1:10" x14ac:dyDescent="0.25">
      <c r="A1924" s="37">
        <v>107185</v>
      </c>
      <c r="B1924" s="37" t="s">
        <v>4964</v>
      </c>
      <c r="C1924" s="37" t="s">
        <v>4965</v>
      </c>
      <c r="D1924" s="37" t="s">
        <v>4966</v>
      </c>
      <c r="E1924" s="13" t="s">
        <v>4363</v>
      </c>
      <c r="F1924" s="13" t="s">
        <v>496</v>
      </c>
      <c r="G1924" s="13"/>
      <c r="H1924" s="13" t="s">
        <v>723</v>
      </c>
      <c r="I1924" s="13">
        <v>0.375</v>
      </c>
      <c r="J1924" s="13">
        <v>0.70833333333333337</v>
      </c>
    </row>
    <row r="1925" spans="1:10" x14ac:dyDescent="0.25">
      <c r="A1925" s="37">
        <v>107186</v>
      </c>
      <c r="B1925" s="37" t="s">
        <v>4967</v>
      </c>
      <c r="C1925" s="37" t="s">
        <v>4968</v>
      </c>
      <c r="D1925" s="37"/>
      <c r="E1925" s="13">
        <v>1555</v>
      </c>
      <c r="F1925" s="13" t="s">
        <v>4969</v>
      </c>
      <c r="G1925" s="13">
        <v>64983130</v>
      </c>
      <c r="H1925" s="13" t="s">
        <v>723</v>
      </c>
      <c r="I1925" s="13">
        <v>0.375</v>
      </c>
      <c r="J1925" s="13">
        <v>0.70833333333333337</v>
      </c>
    </row>
    <row r="1926" spans="1:10" x14ac:dyDescent="0.25">
      <c r="A1926" s="37">
        <v>107187</v>
      </c>
      <c r="B1926" s="37" t="s">
        <v>4970</v>
      </c>
      <c r="C1926" s="37" t="s">
        <v>4971</v>
      </c>
      <c r="D1926" s="37"/>
      <c r="E1926" s="13">
        <v>2317</v>
      </c>
      <c r="F1926" s="13" t="s">
        <v>165</v>
      </c>
      <c r="G1926" s="13">
        <v>62541100</v>
      </c>
      <c r="H1926" s="13" t="s">
        <v>723</v>
      </c>
      <c r="I1926" s="13">
        <v>0.375</v>
      </c>
      <c r="J1926" s="13">
        <v>0.70833333333333337</v>
      </c>
    </row>
    <row r="1927" spans="1:10" x14ac:dyDescent="0.25">
      <c r="A1927" s="37">
        <v>107189</v>
      </c>
      <c r="B1927" s="37" t="s">
        <v>4972</v>
      </c>
      <c r="C1927" s="37" t="s">
        <v>4973</v>
      </c>
      <c r="D1927" s="37"/>
      <c r="E1927" s="13">
        <v>3142</v>
      </c>
      <c r="F1927" s="13" t="s">
        <v>4974</v>
      </c>
      <c r="G1927" s="13">
        <v>33388230</v>
      </c>
      <c r="H1927" s="13" t="s">
        <v>723</v>
      </c>
      <c r="I1927" s="13">
        <v>0.375</v>
      </c>
      <c r="J1927" s="13">
        <v>0.70833333333333337</v>
      </c>
    </row>
    <row r="1928" spans="1:10" x14ac:dyDescent="0.25">
      <c r="A1928" s="37">
        <v>107192</v>
      </c>
      <c r="B1928" s="37" t="s">
        <v>4975</v>
      </c>
      <c r="C1928" s="37" t="s">
        <v>4976</v>
      </c>
      <c r="D1928" s="37"/>
      <c r="E1928" s="13">
        <v>2870</v>
      </c>
      <c r="F1928" s="13" t="s">
        <v>138</v>
      </c>
      <c r="G1928" s="13">
        <v>61118800</v>
      </c>
      <c r="H1928" s="13" t="s">
        <v>723</v>
      </c>
      <c r="I1928" s="13">
        <v>0.375</v>
      </c>
      <c r="J1928" s="13">
        <v>0.70833333333333337</v>
      </c>
    </row>
    <row r="1929" spans="1:10" x14ac:dyDescent="0.25">
      <c r="A1929" s="37">
        <v>107207</v>
      </c>
      <c r="B1929" s="37" t="s">
        <v>4977</v>
      </c>
      <c r="C1929" s="37" t="s">
        <v>4978</v>
      </c>
      <c r="D1929" s="37"/>
      <c r="E1929" s="13" t="s">
        <v>4604</v>
      </c>
      <c r="F1929" s="13" t="s">
        <v>665</v>
      </c>
      <c r="G1929" s="13"/>
      <c r="H1929" s="13" t="s">
        <v>723</v>
      </c>
      <c r="I1929" s="13">
        <v>0.375</v>
      </c>
      <c r="J1929" s="13">
        <v>0.70833333333333337</v>
      </c>
    </row>
    <row r="1930" spans="1:10" x14ac:dyDescent="0.25">
      <c r="A1930" s="37">
        <v>107210</v>
      </c>
      <c r="B1930" s="37" t="s">
        <v>4979</v>
      </c>
      <c r="C1930" s="37" t="s">
        <v>4980</v>
      </c>
      <c r="D1930" s="37"/>
      <c r="E1930" s="13" t="s">
        <v>4981</v>
      </c>
      <c r="F1930" s="13" t="s">
        <v>4982</v>
      </c>
      <c r="G1930" s="13"/>
      <c r="H1930" s="13" t="s">
        <v>723</v>
      </c>
      <c r="I1930" s="13">
        <v>0.375</v>
      </c>
      <c r="J1930" s="13">
        <v>0.70833333333333337</v>
      </c>
    </row>
    <row r="1931" spans="1:10" x14ac:dyDescent="0.25">
      <c r="A1931" s="37">
        <v>107214</v>
      </c>
      <c r="B1931" s="37" t="s">
        <v>1889</v>
      </c>
      <c r="C1931" s="37" t="s">
        <v>4983</v>
      </c>
      <c r="D1931" s="37"/>
      <c r="E1931" s="13">
        <v>3126</v>
      </c>
      <c r="F1931" s="13" t="s">
        <v>24</v>
      </c>
      <c r="G1931" s="13">
        <v>33308450</v>
      </c>
      <c r="H1931" s="13" t="s">
        <v>714</v>
      </c>
      <c r="I1931" s="13">
        <v>0.33333333333333331</v>
      </c>
      <c r="J1931" s="13">
        <v>0.625</v>
      </c>
    </row>
    <row r="1932" spans="1:10" x14ac:dyDescent="0.25">
      <c r="A1932" s="37">
        <v>107228</v>
      </c>
      <c r="B1932" s="37" t="s">
        <v>4984</v>
      </c>
      <c r="C1932" s="37" t="s">
        <v>4985</v>
      </c>
      <c r="D1932" s="37"/>
      <c r="E1932" s="13">
        <v>3810</v>
      </c>
      <c r="F1932" s="13" t="s">
        <v>514</v>
      </c>
      <c r="G1932" s="13">
        <v>35955434</v>
      </c>
      <c r="H1932" s="13" t="s">
        <v>723</v>
      </c>
      <c r="I1932" s="13">
        <v>0.375</v>
      </c>
      <c r="J1932" s="13">
        <v>0.70833333333333337</v>
      </c>
    </row>
    <row r="1933" spans="1:10" x14ac:dyDescent="0.25">
      <c r="A1933" s="37">
        <v>107231</v>
      </c>
      <c r="B1933" s="37" t="s">
        <v>4986</v>
      </c>
      <c r="C1933" s="37" t="s">
        <v>4987</v>
      </c>
      <c r="D1933" s="37" t="s">
        <v>4988</v>
      </c>
      <c r="E1933" s="13">
        <v>2316</v>
      </c>
      <c r="F1933" s="13" t="s">
        <v>165</v>
      </c>
      <c r="G1933" s="13">
        <v>62555360</v>
      </c>
      <c r="H1933" s="13" t="s">
        <v>723</v>
      </c>
      <c r="I1933" s="13">
        <v>0.375</v>
      </c>
      <c r="J1933" s="13">
        <v>0.70833333333333337</v>
      </c>
    </row>
    <row r="1934" spans="1:10" x14ac:dyDescent="0.25">
      <c r="A1934" s="37">
        <v>107244</v>
      </c>
      <c r="B1934" s="37" t="s">
        <v>2529</v>
      </c>
      <c r="C1934" s="37" t="s">
        <v>4989</v>
      </c>
      <c r="D1934" s="37"/>
      <c r="E1934" s="13">
        <v>2609</v>
      </c>
      <c r="F1934" s="13" t="s">
        <v>638</v>
      </c>
      <c r="G1934" s="13"/>
      <c r="H1934" s="13" t="s">
        <v>714</v>
      </c>
      <c r="I1934" s="13">
        <v>0.33333333333333331</v>
      </c>
      <c r="J1934" s="13">
        <v>0.625</v>
      </c>
    </row>
    <row r="1935" spans="1:10" x14ac:dyDescent="0.25">
      <c r="A1935" s="37">
        <v>107255</v>
      </c>
      <c r="B1935" s="37" t="s">
        <v>4990</v>
      </c>
      <c r="C1935" s="37" t="s">
        <v>4991</v>
      </c>
      <c r="D1935" s="37"/>
      <c r="E1935" s="13" t="s">
        <v>4084</v>
      </c>
      <c r="F1935" s="13" t="s">
        <v>53</v>
      </c>
      <c r="G1935" s="13"/>
      <c r="H1935" s="13" t="s">
        <v>714</v>
      </c>
      <c r="I1935" s="13">
        <v>0.33333333333333331</v>
      </c>
      <c r="J1935" s="13">
        <v>0.625</v>
      </c>
    </row>
    <row r="1936" spans="1:10" x14ac:dyDescent="0.25">
      <c r="A1936" s="37">
        <v>107256</v>
      </c>
      <c r="B1936" s="37" t="s">
        <v>4992</v>
      </c>
      <c r="C1936" s="37" t="s">
        <v>4993</v>
      </c>
      <c r="D1936" s="37"/>
      <c r="E1936" s="13">
        <v>264</v>
      </c>
      <c r="F1936" s="13" t="s">
        <v>20</v>
      </c>
      <c r="G1936" s="13">
        <v>22049310</v>
      </c>
      <c r="H1936" s="13" t="s">
        <v>723</v>
      </c>
      <c r="I1936" s="13">
        <v>0.375</v>
      </c>
      <c r="J1936" s="13">
        <v>0.70833333333333337</v>
      </c>
    </row>
    <row r="1937" spans="1:10" x14ac:dyDescent="0.25">
      <c r="A1937" s="37">
        <v>107304</v>
      </c>
      <c r="B1937" s="37" t="s">
        <v>4994</v>
      </c>
      <c r="C1937" s="37" t="s">
        <v>4995</v>
      </c>
      <c r="D1937" s="37"/>
      <c r="E1937" s="13">
        <v>1541</v>
      </c>
      <c r="F1937" s="13" t="s">
        <v>316</v>
      </c>
      <c r="G1937" s="13">
        <v>64980490</v>
      </c>
      <c r="H1937" s="13" t="s">
        <v>714</v>
      </c>
      <c r="I1937" s="13">
        <v>0.33333333333333331</v>
      </c>
      <c r="J1937" s="13">
        <v>0.625</v>
      </c>
    </row>
    <row r="1938" spans="1:10" x14ac:dyDescent="0.25">
      <c r="A1938" s="37">
        <v>107314</v>
      </c>
      <c r="B1938" s="37" t="s">
        <v>3052</v>
      </c>
      <c r="C1938" s="37" t="s">
        <v>4996</v>
      </c>
      <c r="D1938" s="37"/>
      <c r="E1938" s="13">
        <v>340</v>
      </c>
      <c r="F1938" s="13" t="s">
        <v>20</v>
      </c>
      <c r="G1938" s="13">
        <v>23047000</v>
      </c>
      <c r="H1938" s="13" t="s">
        <v>714</v>
      </c>
      <c r="I1938" s="13">
        <v>0.33333333333333331</v>
      </c>
      <c r="J1938" s="13">
        <v>0.625</v>
      </c>
    </row>
    <row r="1939" spans="1:10" x14ac:dyDescent="0.25">
      <c r="A1939" s="37">
        <v>107316</v>
      </c>
      <c r="B1939" s="37" t="s">
        <v>4997</v>
      </c>
      <c r="C1939" s="37" t="s">
        <v>4998</v>
      </c>
      <c r="D1939" s="37"/>
      <c r="E1939" s="13">
        <v>1719</v>
      </c>
      <c r="F1939" s="13" t="s">
        <v>1477</v>
      </c>
      <c r="G1939" s="13">
        <v>69104590</v>
      </c>
      <c r="H1939" s="13" t="s">
        <v>714</v>
      </c>
      <c r="I1939" s="13">
        <v>0.33333333333333331</v>
      </c>
      <c r="J1939" s="13">
        <v>0.625</v>
      </c>
    </row>
    <row r="1940" spans="1:10" x14ac:dyDescent="0.25">
      <c r="A1940" s="37">
        <v>107324</v>
      </c>
      <c r="B1940" s="37" t="s">
        <v>4999</v>
      </c>
      <c r="C1940" s="37" t="s">
        <v>5000</v>
      </c>
      <c r="D1940" s="37"/>
      <c r="E1940" s="13" t="s">
        <v>2357</v>
      </c>
      <c r="F1940" s="13" t="s">
        <v>2358</v>
      </c>
      <c r="G1940" s="13"/>
      <c r="H1940" s="13" t="s">
        <v>714</v>
      </c>
      <c r="I1940" s="13">
        <v>0.33333333333333331</v>
      </c>
      <c r="J1940" s="13">
        <v>0.625</v>
      </c>
    </row>
    <row r="1941" spans="1:10" x14ac:dyDescent="0.25">
      <c r="A1941" s="37">
        <v>107336</v>
      </c>
      <c r="B1941" s="37" t="s">
        <v>5001</v>
      </c>
      <c r="C1941" s="37" t="s">
        <v>5002</v>
      </c>
      <c r="D1941" s="37"/>
      <c r="E1941" s="13">
        <v>2881</v>
      </c>
      <c r="F1941" s="13" t="s">
        <v>5003</v>
      </c>
      <c r="G1941" s="13">
        <v>61114650</v>
      </c>
      <c r="H1941" s="13" t="s">
        <v>714</v>
      </c>
      <c r="I1941" s="13">
        <v>0.33333333333333331</v>
      </c>
      <c r="J1941" s="13">
        <v>0.625</v>
      </c>
    </row>
    <row r="1942" spans="1:10" x14ac:dyDescent="0.25">
      <c r="A1942" s="37">
        <v>107363</v>
      </c>
      <c r="B1942" s="37" t="s">
        <v>5004</v>
      </c>
      <c r="C1942" s="37" t="s">
        <v>5005</v>
      </c>
      <c r="D1942" s="37"/>
      <c r="E1942" s="13" t="s">
        <v>5006</v>
      </c>
      <c r="F1942" s="13" t="s">
        <v>233</v>
      </c>
      <c r="G1942" s="13"/>
      <c r="H1942" s="13" t="s">
        <v>723</v>
      </c>
      <c r="I1942" s="13">
        <v>0.375</v>
      </c>
      <c r="J1942" s="13">
        <v>0.70833333333333337</v>
      </c>
    </row>
    <row r="1943" spans="1:10" x14ac:dyDescent="0.25">
      <c r="A1943" s="37">
        <v>107366</v>
      </c>
      <c r="B1943" s="37" t="s">
        <v>5007</v>
      </c>
      <c r="C1943" s="37" t="s">
        <v>4534</v>
      </c>
      <c r="D1943" s="37"/>
      <c r="E1943" s="13">
        <v>154</v>
      </c>
      <c r="F1943" s="13" t="s">
        <v>20</v>
      </c>
      <c r="G1943" s="13">
        <v>24101250</v>
      </c>
      <c r="H1943" s="13" t="s">
        <v>723</v>
      </c>
      <c r="I1943" s="13">
        <v>0.375</v>
      </c>
      <c r="J1943" s="13">
        <v>0.70833333333333337</v>
      </c>
    </row>
    <row r="1944" spans="1:10" x14ac:dyDescent="0.25">
      <c r="A1944" s="37">
        <v>107373</v>
      </c>
      <c r="B1944" s="37" t="s">
        <v>5008</v>
      </c>
      <c r="C1944" s="37" t="s">
        <v>5009</v>
      </c>
      <c r="D1944" s="37"/>
      <c r="E1944" s="13">
        <v>2080</v>
      </c>
      <c r="F1944" s="13" t="s">
        <v>17</v>
      </c>
      <c r="G1944" s="13">
        <v>63961111</v>
      </c>
      <c r="H1944" s="13" t="s">
        <v>723</v>
      </c>
      <c r="I1944" s="13">
        <v>0.375</v>
      </c>
      <c r="J1944" s="13">
        <v>0.70833333333333337</v>
      </c>
    </row>
    <row r="1945" spans="1:10" x14ac:dyDescent="0.25">
      <c r="A1945" s="37">
        <v>107380</v>
      </c>
      <c r="B1945" s="37" t="s">
        <v>5010</v>
      </c>
      <c r="C1945" s="37" t="s">
        <v>5011</v>
      </c>
      <c r="D1945" s="37"/>
      <c r="E1945" s="13" t="s">
        <v>5012</v>
      </c>
      <c r="F1945" s="13" t="s">
        <v>228</v>
      </c>
      <c r="G1945" s="13"/>
      <c r="H1945" s="13" t="s">
        <v>714</v>
      </c>
      <c r="I1945" s="13">
        <v>0.33333333333333331</v>
      </c>
      <c r="J1945" s="13">
        <v>0.625</v>
      </c>
    </row>
    <row r="1946" spans="1:10" x14ac:dyDescent="0.25">
      <c r="A1946" s="37">
        <v>107406</v>
      </c>
      <c r="B1946" s="37" t="s">
        <v>5013</v>
      </c>
      <c r="C1946" s="37" t="s">
        <v>5014</v>
      </c>
      <c r="D1946" s="37"/>
      <c r="E1946" s="13">
        <v>1767</v>
      </c>
      <c r="F1946" s="13" t="s">
        <v>145</v>
      </c>
      <c r="G1946" s="13">
        <v>69179050</v>
      </c>
      <c r="H1946" s="13" t="s">
        <v>714</v>
      </c>
      <c r="I1946" s="13">
        <v>0.33333333333333331</v>
      </c>
      <c r="J1946" s="13">
        <v>0.625</v>
      </c>
    </row>
    <row r="1947" spans="1:10" x14ac:dyDescent="0.25">
      <c r="A1947" s="37">
        <v>107439</v>
      </c>
      <c r="B1947" s="37" t="s">
        <v>5015</v>
      </c>
      <c r="C1947" s="37" t="s">
        <v>1890</v>
      </c>
      <c r="D1947" s="37"/>
      <c r="E1947" s="13">
        <v>3188</v>
      </c>
      <c r="F1947" s="13" t="s">
        <v>149</v>
      </c>
      <c r="G1947" s="13">
        <v>33020580</v>
      </c>
      <c r="H1947" s="13" t="s">
        <v>723</v>
      </c>
      <c r="I1947" s="13">
        <v>0.375</v>
      </c>
      <c r="J1947" s="13">
        <v>0.70833333333333337</v>
      </c>
    </row>
    <row r="1948" spans="1:10" x14ac:dyDescent="0.25">
      <c r="A1948" s="37">
        <v>107460</v>
      </c>
      <c r="B1948" s="37" t="s">
        <v>5016</v>
      </c>
      <c r="C1948" s="37" t="s">
        <v>5017</v>
      </c>
      <c r="D1948" s="37"/>
      <c r="E1948" s="13">
        <v>2030</v>
      </c>
      <c r="F1948" s="13" t="s">
        <v>115</v>
      </c>
      <c r="G1948" s="13">
        <v>63998400</v>
      </c>
      <c r="H1948" s="13" t="s">
        <v>714</v>
      </c>
      <c r="I1948" s="13">
        <v>0.33333333333333331</v>
      </c>
      <c r="J1948" s="13">
        <v>0.625</v>
      </c>
    </row>
    <row r="1949" spans="1:10" x14ac:dyDescent="0.25">
      <c r="A1949" s="37">
        <v>107488</v>
      </c>
      <c r="B1949" s="37" t="s">
        <v>5018</v>
      </c>
      <c r="C1949" s="37" t="s">
        <v>5019</v>
      </c>
      <c r="D1949" s="37"/>
      <c r="E1949" s="13">
        <v>2380</v>
      </c>
      <c r="F1949" s="13" t="s">
        <v>132</v>
      </c>
      <c r="G1949" s="13"/>
      <c r="H1949" s="13" t="s">
        <v>714</v>
      </c>
      <c r="I1949" s="13">
        <v>0.33333333333333331</v>
      </c>
      <c r="J1949" s="13">
        <v>0.625</v>
      </c>
    </row>
    <row r="1950" spans="1:10" x14ac:dyDescent="0.25">
      <c r="A1950" s="37">
        <v>107490</v>
      </c>
      <c r="B1950" s="37" t="s">
        <v>565</v>
      </c>
      <c r="C1950" s="37" t="s">
        <v>5020</v>
      </c>
      <c r="D1950" s="37"/>
      <c r="E1950" s="13" t="s">
        <v>1139</v>
      </c>
      <c r="F1950" s="13" t="s">
        <v>564</v>
      </c>
      <c r="G1950" s="13"/>
      <c r="H1950" s="13" t="s">
        <v>714</v>
      </c>
      <c r="I1950" s="13">
        <v>0.33333333333333331</v>
      </c>
      <c r="J1950" s="13">
        <v>0.625</v>
      </c>
    </row>
    <row r="1951" spans="1:10" x14ac:dyDescent="0.25">
      <c r="A1951" s="37">
        <v>107515</v>
      </c>
      <c r="B1951" s="37" t="s">
        <v>5021</v>
      </c>
      <c r="C1951" s="37" t="s">
        <v>5022</v>
      </c>
      <c r="D1951" s="37" t="s">
        <v>5023</v>
      </c>
      <c r="E1951" s="13" t="s">
        <v>3485</v>
      </c>
      <c r="F1951" s="13" t="s">
        <v>233</v>
      </c>
      <c r="G1951" s="13"/>
      <c r="H1951" s="13" t="s">
        <v>714</v>
      </c>
      <c r="I1951" s="13">
        <v>0.33333333333333331</v>
      </c>
      <c r="J1951" s="13">
        <v>0.625</v>
      </c>
    </row>
    <row r="1952" spans="1:10" x14ac:dyDescent="0.25">
      <c r="A1952" s="37">
        <v>107517</v>
      </c>
      <c r="B1952" s="37" t="s">
        <v>3992</v>
      </c>
      <c r="C1952" s="37" t="s">
        <v>5024</v>
      </c>
      <c r="D1952" s="37" t="s">
        <v>5025</v>
      </c>
      <c r="E1952" s="13">
        <v>1570</v>
      </c>
      <c r="F1952" s="13" t="s">
        <v>157</v>
      </c>
      <c r="G1952" s="13">
        <v>40001720</v>
      </c>
      <c r="H1952" s="13" t="s">
        <v>714</v>
      </c>
      <c r="I1952" s="13">
        <v>0.33333333333333331</v>
      </c>
      <c r="J1952" s="13">
        <v>0.625</v>
      </c>
    </row>
    <row r="1953" spans="1:10" x14ac:dyDescent="0.25">
      <c r="A1953" s="37">
        <v>107521</v>
      </c>
      <c r="B1953" s="37" t="s">
        <v>5026</v>
      </c>
      <c r="C1953" s="37" t="s">
        <v>5027</v>
      </c>
      <c r="D1953" s="37" t="s">
        <v>5028</v>
      </c>
      <c r="E1953" s="13">
        <v>3271</v>
      </c>
      <c r="F1953" s="13" t="s">
        <v>592</v>
      </c>
      <c r="G1953" s="13"/>
      <c r="H1953" s="13" t="s">
        <v>714</v>
      </c>
      <c r="I1953" s="13">
        <v>0.33333333333333331</v>
      </c>
      <c r="J1953" s="13">
        <v>0.625</v>
      </c>
    </row>
    <row r="1954" spans="1:10" x14ac:dyDescent="0.25">
      <c r="A1954" s="37">
        <v>107524</v>
      </c>
      <c r="B1954" s="37" t="s">
        <v>5029</v>
      </c>
      <c r="C1954" s="37" t="s">
        <v>5030</v>
      </c>
      <c r="D1954" s="37"/>
      <c r="E1954" s="13">
        <v>2380</v>
      </c>
      <c r="F1954" s="13" t="s">
        <v>132</v>
      </c>
      <c r="G1954" s="13">
        <v>62334750</v>
      </c>
      <c r="H1954" s="13" t="s">
        <v>723</v>
      </c>
      <c r="I1954" s="13">
        <v>0.375</v>
      </c>
      <c r="J1954" s="13">
        <v>0.70833333333333337</v>
      </c>
    </row>
    <row r="1955" spans="1:10" x14ac:dyDescent="0.25">
      <c r="A1955" s="37">
        <v>107539</v>
      </c>
      <c r="B1955" s="37" t="s">
        <v>5031</v>
      </c>
      <c r="C1955" s="37" t="s">
        <v>5032</v>
      </c>
      <c r="D1955" s="37"/>
      <c r="E1955" s="13" t="s">
        <v>5033</v>
      </c>
      <c r="F1955" s="13" t="s">
        <v>233</v>
      </c>
      <c r="G1955" s="13"/>
      <c r="H1955" s="13" t="s">
        <v>714</v>
      </c>
      <c r="I1955" s="13">
        <v>0.33333333333333331</v>
      </c>
      <c r="J1955" s="13">
        <v>0.625</v>
      </c>
    </row>
    <row r="1956" spans="1:10" x14ac:dyDescent="0.25">
      <c r="A1956" s="37">
        <v>107592</v>
      </c>
      <c r="B1956" s="37" t="s">
        <v>5034</v>
      </c>
      <c r="C1956" s="37" t="s">
        <v>5035</v>
      </c>
      <c r="D1956" s="37"/>
      <c r="E1956" s="13">
        <v>2063</v>
      </c>
      <c r="F1956" s="13" t="s">
        <v>662</v>
      </c>
      <c r="G1956" s="13">
        <v>63996950</v>
      </c>
      <c r="H1956" s="13" t="s">
        <v>723</v>
      </c>
      <c r="I1956" s="13">
        <v>0.375</v>
      </c>
      <c r="J1956" s="13">
        <v>0.70833333333333337</v>
      </c>
    </row>
    <row r="1957" spans="1:10" x14ac:dyDescent="0.25">
      <c r="A1957" s="37">
        <v>107638</v>
      </c>
      <c r="B1957" s="37" t="s">
        <v>5036</v>
      </c>
      <c r="C1957" s="37" t="s">
        <v>732</v>
      </c>
      <c r="D1957" s="37" t="s">
        <v>733</v>
      </c>
      <c r="E1957" s="13">
        <v>569</v>
      </c>
      <c r="F1957" s="13" t="s">
        <v>20</v>
      </c>
      <c r="G1957" s="13">
        <v>23423580</v>
      </c>
      <c r="H1957" s="13" t="s">
        <v>714</v>
      </c>
      <c r="I1957" s="13">
        <v>0.33333333333333331</v>
      </c>
      <c r="J1957" s="13">
        <v>0.625</v>
      </c>
    </row>
    <row r="1958" spans="1:10" x14ac:dyDescent="0.25">
      <c r="A1958" s="37">
        <v>107690</v>
      </c>
      <c r="B1958" s="37" t="s">
        <v>5037</v>
      </c>
      <c r="C1958" s="37" t="s">
        <v>5038</v>
      </c>
      <c r="D1958" s="37"/>
      <c r="E1958" s="13">
        <v>3730</v>
      </c>
      <c r="F1958" s="13" t="s">
        <v>63</v>
      </c>
      <c r="G1958" s="13"/>
      <c r="H1958" s="13" t="s">
        <v>723</v>
      </c>
      <c r="I1958" s="13">
        <v>0.33333333333333331</v>
      </c>
      <c r="J1958" s="13">
        <v>0.70833333333333337</v>
      </c>
    </row>
    <row r="1959" spans="1:10" x14ac:dyDescent="0.25">
      <c r="A1959" s="37">
        <v>107702</v>
      </c>
      <c r="B1959" s="37" t="s">
        <v>5039</v>
      </c>
      <c r="C1959" s="37" t="s">
        <v>5040</v>
      </c>
      <c r="D1959" s="37"/>
      <c r="E1959" s="13">
        <v>1067</v>
      </c>
      <c r="F1959" s="13" t="s">
        <v>20</v>
      </c>
      <c r="G1959" s="13"/>
      <c r="H1959" s="13" t="s">
        <v>714</v>
      </c>
      <c r="I1959" s="13">
        <v>0.33333333333333331</v>
      </c>
      <c r="J1959" s="13">
        <v>0.625</v>
      </c>
    </row>
    <row r="1960" spans="1:10" x14ac:dyDescent="0.25">
      <c r="A1960" s="37">
        <v>107711</v>
      </c>
      <c r="B1960" s="37" t="s">
        <v>5041</v>
      </c>
      <c r="C1960" s="37" t="s">
        <v>5042</v>
      </c>
      <c r="D1960" s="37"/>
      <c r="E1960" s="13" t="s">
        <v>994</v>
      </c>
      <c r="F1960" s="13" t="s">
        <v>660</v>
      </c>
      <c r="G1960" s="13"/>
      <c r="H1960" s="13" t="s">
        <v>714</v>
      </c>
      <c r="I1960" s="13">
        <v>0.33333333333333331</v>
      </c>
      <c r="J1960" s="13">
        <v>0.625</v>
      </c>
    </row>
    <row r="1961" spans="1:10" x14ac:dyDescent="0.25">
      <c r="A1961" s="37">
        <v>107815</v>
      </c>
      <c r="B1961" s="37" t="s">
        <v>5043</v>
      </c>
      <c r="C1961" s="37" t="s">
        <v>5044</v>
      </c>
      <c r="D1961" s="37"/>
      <c r="E1961" s="13">
        <v>1339</v>
      </c>
      <c r="F1961" s="13" t="s">
        <v>4075</v>
      </c>
      <c r="G1961" s="13">
        <v>67151890</v>
      </c>
      <c r="H1961" s="13" t="s">
        <v>723</v>
      </c>
      <c r="I1961" s="13">
        <v>0.375</v>
      </c>
      <c r="J1961" s="13">
        <v>0.70833333333333337</v>
      </c>
    </row>
    <row r="1962" spans="1:10" x14ac:dyDescent="0.25">
      <c r="A1962" s="37">
        <v>107819</v>
      </c>
      <c r="B1962" s="37" t="s">
        <v>5045</v>
      </c>
      <c r="C1962" s="37" t="s">
        <v>5046</v>
      </c>
      <c r="D1962" s="37"/>
      <c r="E1962" s="13">
        <v>754</v>
      </c>
      <c r="F1962" s="13" t="s">
        <v>20</v>
      </c>
      <c r="G1962" s="13">
        <v>23476220</v>
      </c>
      <c r="H1962" s="13" t="s">
        <v>714</v>
      </c>
      <c r="I1962" s="13">
        <v>0.33333333333333331</v>
      </c>
      <c r="J1962" s="13">
        <v>0.625</v>
      </c>
    </row>
    <row r="1963" spans="1:10" x14ac:dyDescent="0.25">
      <c r="A1963" s="37">
        <v>107826</v>
      </c>
      <c r="B1963" s="37" t="s">
        <v>5047</v>
      </c>
      <c r="C1963" s="37" t="s">
        <v>5048</v>
      </c>
      <c r="D1963" s="37" t="s">
        <v>5049</v>
      </c>
      <c r="E1963" s="13">
        <v>1337</v>
      </c>
      <c r="F1963" s="13" t="s">
        <v>235</v>
      </c>
      <c r="G1963" s="13"/>
      <c r="H1963" s="13" t="s">
        <v>714</v>
      </c>
      <c r="I1963" s="13">
        <v>0.33333333333333331</v>
      </c>
      <c r="J1963" s="13">
        <v>0.625</v>
      </c>
    </row>
    <row r="1964" spans="1:10" x14ac:dyDescent="0.25">
      <c r="A1964" s="37">
        <v>107831</v>
      </c>
      <c r="B1964" s="37" t="s">
        <v>5050</v>
      </c>
      <c r="C1964" s="37" t="s">
        <v>5051</v>
      </c>
      <c r="D1964" s="37"/>
      <c r="E1964" s="13" t="s">
        <v>1163</v>
      </c>
      <c r="F1964" s="13" t="s">
        <v>350</v>
      </c>
      <c r="G1964" s="13"/>
      <c r="H1964" s="13" t="s">
        <v>714</v>
      </c>
      <c r="I1964" s="13">
        <v>0.33333333333333331</v>
      </c>
      <c r="J1964" s="13">
        <v>0.625</v>
      </c>
    </row>
    <row r="1965" spans="1:10" x14ac:dyDescent="0.25">
      <c r="A1965" s="37">
        <v>107848</v>
      </c>
      <c r="B1965" s="37" t="s">
        <v>5052</v>
      </c>
      <c r="C1965" s="37" t="s">
        <v>5053</v>
      </c>
      <c r="D1965" s="37" t="s">
        <v>5054</v>
      </c>
      <c r="E1965" s="13" t="s">
        <v>5055</v>
      </c>
      <c r="F1965" s="13" t="s">
        <v>1435</v>
      </c>
      <c r="G1965" s="13"/>
      <c r="H1965" s="13" t="s">
        <v>714</v>
      </c>
      <c r="I1965" s="13">
        <v>0.33333333333333331</v>
      </c>
      <c r="J1965" s="13">
        <v>0.625</v>
      </c>
    </row>
    <row r="1966" spans="1:10" x14ac:dyDescent="0.25">
      <c r="A1966" s="37">
        <v>107871</v>
      </c>
      <c r="B1966" s="37" t="s">
        <v>5056</v>
      </c>
      <c r="C1966" s="37" t="s">
        <v>5057</v>
      </c>
      <c r="D1966" s="37"/>
      <c r="E1966" s="13">
        <v>3611</v>
      </c>
      <c r="F1966" s="13" t="s">
        <v>570</v>
      </c>
      <c r="G1966" s="13">
        <v>32732080</v>
      </c>
      <c r="H1966" s="13" t="s">
        <v>714</v>
      </c>
      <c r="I1966" s="13">
        <v>0.33333333333333331</v>
      </c>
      <c r="J1966" s="13">
        <v>0.625</v>
      </c>
    </row>
    <row r="1967" spans="1:10" x14ac:dyDescent="0.25">
      <c r="A1967" s="37">
        <v>107881</v>
      </c>
      <c r="B1967" s="37" t="s">
        <v>3242</v>
      </c>
      <c r="C1967" s="37" t="s">
        <v>5058</v>
      </c>
      <c r="D1967" s="37"/>
      <c r="E1967" s="13" t="s">
        <v>5059</v>
      </c>
      <c r="F1967" s="13" t="s">
        <v>233</v>
      </c>
      <c r="G1967" s="13"/>
      <c r="H1967" s="13" t="s">
        <v>714</v>
      </c>
      <c r="I1967" s="13">
        <v>0.33333333333333331</v>
      </c>
      <c r="J1967" s="13">
        <v>0.625</v>
      </c>
    </row>
    <row r="1968" spans="1:10" x14ac:dyDescent="0.25">
      <c r="A1968" s="37">
        <v>107916</v>
      </c>
      <c r="B1968" s="37" t="s">
        <v>2564</v>
      </c>
      <c r="C1968" s="37" t="s">
        <v>5060</v>
      </c>
      <c r="D1968" s="37"/>
      <c r="E1968" s="13">
        <v>3256</v>
      </c>
      <c r="F1968" s="13" t="s">
        <v>592</v>
      </c>
      <c r="G1968" s="13"/>
      <c r="H1968" s="13" t="s">
        <v>714</v>
      </c>
      <c r="I1968" s="13">
        <v>0.33333333333333331</v>
      </c>
      <c r="J1968" s="13">
        <v>0.625</v>
      </c>
    </row>
    <row r="1969" spans="1:10" x14ac:dyDescent="0.25">
      <c r="A1969" s="37">
        <v>107925</v>
      </c>
      <c r="B1969" s="37" t="s">
        <v>5061</v>
      </c>
      <c r="C1969" s="37" t="s">
        <v>5062</v>
      </c>
      <c r="D1969" s="37" t="s">
        <v>5063</v>
      </c>
      <c r="E1969" s="13" t="s">
        <v>2641</v>
      </c>
      <c r="F1969" s="13" t="s">
        <v>2642</v>
      </c>
      <c r="G1969" s="13"/>
      <c r="H1969" s="13" t="s">
        <v>714</v>
      </c>
      <c r="I1969" s="13">
        <v>0.33333333333333331</v>
      </c>
      <c r="J1969" s="13">
        <v>0.625</v>
      </c>
    </row>
    <row r="1970" spans="1:10" x14ac:dyDescent="0.25">
      <c r="A1970" s="37">
        <v>107953</v>
      </c>
      <c r="B1970" s="37" t="s">
        <v>5064</v>
      </c>
      <c r="C1970" s="37" t="s">
        <v>5065</v>
      </c>
      <c r="D1970" s="37"/>
      <c r="E1970" s="13">
        <v>550</v>
      </c>
      <c r="F1970" s="13" t="s">
        <v>20</v>
      </c>
      <c r="G1970" s="13">
        <v>21802180</v>
      </c>
      <c r="H1970" s="13" t="s">
        <v>714</v>
      </c>
      <c r="I1970" s="13">
        <v>0.33333333333333331</v>
      </c>
      <c r="J1970" s="13">
        <v>0.625</v>
      </c>
    </row>
    <row r="1971" spans="1:10" x14ac:dyDescent="0.25">
      <c r="A1971" s="37">
        <v>107966</v>
      </c>
      <c r="B1971" s="37" t="s">
        <v>5066</v>
      </c>
      <c r="C1971" s="37" t="s">
        <v>5067</v>
      </c>
      <c r="D1971" s="37"/>
      <c r="E1971" s="13" t="s">
        <v>1290</v>
      </c>
      <c r="F1971" s="13" t="s">
        <v>233</v>
      </c>
      <c r="G1971" s="13"/>
      <c r="H1971" s="13" t="s">
        <v>714</v>
      </c>
      <c r="I1971" s="13">
        <v>0.33333333333333331</v>
      </c>
      <c r="J1971" s="13">
        <v>0.625</v>
      </c>
    </row>
    <row r="1972" spans="1:10" x14ac:dyDescent="0.25">
      <c r="A1972" s="37">
        <v>107991</v>
      </c>
      <c r="B1972" s="37" t="s">
        <v>3156</v>
      </c>
      <c r="C1972" s="37" t="s">
        <v>5068</v>
      </c>
      <c r="D1972" s="37"/>
      <c r="E1972" s="13">
        <v>576</v>
      </c>
      <c r="F1972" s="13" t="s">
        <v>20</v>
      </c>
      <c r="G1972" s="13">
        <v>23037420</v>
      </c>
      <c r="H1972" s="13" t="s">
        <v>714</v>
      </c>
      <c r="I1972" s="13">
        <v>0.33333333333333331</v>
      </c>
      <c r="J1972" s="13">
        <v>0.625</v>
      </c>
    </row>
    <row r="1973" spans="1:10" x14ac:dyDescent="0.25">
      <c r="A1973" s="37">
        <v>107996</v>
      </c>
      <c r="B1973" s="37" t="s">
        <v>5069</v>
      </c>
      <c r="C1973" s="37" t="s">
        <v>5070</v>
      </c>
      <c r="D1973" s="37"/>
      <c r="E1973" s="13">
        <v>1369</v>
      </c>
      <c r="F1973" s="13" t="s">
        <v>3186</v>
      </c>
      <c r="G1973" s="13">
        <v>67509800</v>
      </c>
      <c r="H1973" s="13" t="s">
        <v>714</v>
      </c>
      <c r="I1973" s="13">
        <v>0.33333333333333331</v>
      </c>
      <c r="J1973" s="13">
        <v>0.625</v>
      </c>
    </row>
    <row r="1974" spans="1:10" x14ac:dyDescent="0.25">
      <c r="A1974" s="37">
        <v>108000</v>
      </c>
      <c r="B1974" s="37" t="s">
        <v>5071</v>
      </c>
      <c r="C1974" s="37" t="s">
        <v>5072</v>
      </c>
      <c r="D1974" s="37"/>
      <c r="E1974" s="13" t="s">
        <v>2290</v>
      </c>
      <c r="F1974" s="13" t="s">
        <v>233</v>
      </c>
      <c r="G1974" s="13"/>
      <c r="H1974" s="13" t="s">
        <v>714</v>
      </c>
      <c r="I1974" s="13">
        <v>0.33333333333333331</v>
      </c>
      <c r="J1974" s="13">
        <v>0.625</v>
      </c>
    </row>
    <row r="1975" spans="1:10" x14ac:dyDescent="0.25">
      <c r="A1975" s="37">
        <v>108002</v>
      </c>
      <c r="B1975" s="37" t="s">
        <v>5061</v>
      </c>
      <c r="C1975" s="37" t="s">
        <v>5073</v>
      </c>
      <c r="D1975" s="37"/>
      <c r="E1975" s="13" t="s">
        <v>1262</v>
      </c>
      <c r="F1975" s="13" t="s">
        <v>247</v>
      </c>
      <c r="G1975" s="13"/>
      <c r="H1975" s="13" t="s">
        <v>714</v>
      </c>
      <c r="I1975" s="13">
        <v>0.33333333333333331</v>
      </c>
      <c r="J1975" s="13">
        <v>0.625</v>
      </c>
    </row>
    <row r="1976" spans="1:10" x14ac:dyDescent="0.25">
      <c r="A1976" s="37">
        <v>108005</v>
      </c>
      <c r="B1976" s="37" t="s">
        <v>5074</v>
      </c>
      <c r="C1976" s="37" t="s">
        <v>5075</v>
      </c>
      <c r="D1976" s="37" t="s">
        <v>3158</v>
      </c>
      <c r="E1976" s="13">
        <v>585</v>
      </c>
      <c r="F1976" s="13" t="s">
        <v>20</v>
      </c>
      <c r="G1976" s="13">
        <v>23472870</v>
      </c>
      <c r="H1976" s="13" t="s">
        <v>714</v>
      </c>
      <c r="I1976" s="13">
        <v>0.33333333333333331</v>
      </c>
      <c r="J1976" s="13">
        <v>0.625</v>
      </c>
    </row>
    <row r="1977" spans="1:10" x14ac:dyDescent="0.25">
      <c r="A1977" s="37">
        <v>108021</v>
      </c>
      <c r="B1977" s="37" t="s">
        <v>504</v>
      </c>
      <c r="C1977" s="37" t="s">
        <v>744</v>
      </c>
      <c r="D1977" s="37"/>
      <c r="E1977" s="13">
        <v>754</v>
      </c>
      <c r="F1977" s="13" t="s">
        <v>20</v>
      </c>
      <c r="G1977" s="13">
        <v>23476220</v>
      </c>
      <c r="H1977" s="13" t="s">
        <v>714</v>
      </c>
      <c r="I1977" s="13">
        <v>0.33333333333333331</v>
      </c>
      <c r="J1977" s="13">
        <v>0.625</v>
      </c>
    </row>
    <row r="1978" spans="1:10" x14ac:dyDescent="0.25">
      <c r="A1978" s="37">
        <v>108042</v>
      </c>
      <c r="B1978" s="37" t="s">
        <v>5076</v>
      </c>
      <c r="C1978" s="37" t="s">
        <v>5077</v>
      </c>
      <c r="D1978" s="37"/>
      <c r="E1978" s="13">
        <v>364</v>
      </c>
      <c r="F1978" s="13" t="s">
        <v>20</v>
      </c>
      <c r="G1978" s="13">
        <v>21544470</v>
      </c>
      <c r="H1978" s="13" t="s">
        <v>723</v>
      </c>
      <c r="I1978" s="13">
        <v>0.375</v>
      </c>
      <c r="J1978" s="13">
        <v>0.70833333333333337</v>
      </c>
    </row>
    <row r="1979" spans="1:10" x14ac:dyDescent="0.25">
      <c r="A1979" s="37">
        <v>108049</v>
      </c>
      <c r="B1979" s="37" t="s">
        <v>5078</v>
      </c>
      <c r="C1979" s="37" t="s">
        <v>5079</v>
      </c>
      <c r="D1979" s="37"/>
      <c r="E1979" s="13">
        <v>168</v>
      </c>
      <c r="F1979" s="13" t="s">
        <v>20</v>
      </c>
      <c r="G1979" s="13">
        <v>22932300</v>
      </c>
      <c r="H1979" s="13" t="s">
        <v>714</v>
      </c>
      <c r="I1979" s="13">
        <v>0.33333333333333331</v>
      </c>
      <c r="J1979" s="13">
        <v>0.625</v>
      </c>
    </row>
    <row r="1980" spans="1:10" x14ac:dyDescent="0.25">
      <c r="A1980" s="37">
        <v>108056</v>
      </c>
      <c r="B1980" s="37" t="s">
        <v>5080</v>
      </c>
      <c r="C1980" s="37" t="s">
        <v>2914</v>
      </c>
      <c r="D1980" s="37"/>
      <c r="E1980" s="13">
        <v>1481</v>
      </c>
      <c r="F1980" s="13" t="s">
        <v>2915</v>
      </c>
      <c r="G1980" s="13">
        <v>67067370</v>
      </c>
      <c r="H1980" s="13" t="s">
        <v>723</v>
      </c>
      <c r="I1980" s="13">
        <v>0.375</v>
      </c>
      <c r="J1980" s="13">
        <v>0.70833333333333337</v>
      </c>
    </row>
    <row r="1981" spans="1:10" x14ac:dyDescent="0.25">
      <c r="A1981" s="37">
        <v>108092</v>
      </c>
      <c r="B1981" s="37" t="s">
        <v>5081</v>
      </c>
      <c r="C1981" s="37" t="s">
        <v>5082</v>
      </c>
      <c r="D1981" s="37"/>
      <c r="E1981" s="13">
        <v>166</v>
      </c>
      <c r="F1981" s="13" t="s">
        <v>20</v>
      </c>
      <c r="G1981" s="13">
        <v>23292970</v>
      </c>
      <c r="H1981" s="13" t="s">
        <v>714</v>
      </c>
      <c r="I1981" s="13">
        <v>0.33333333333333331</v>
      </c>
      <c r="J1981" s="13">
        <v>0.625</v>
      </c>
    </row>
    <row r="1982" spans="1:10" x14ac:dyDescent="0.25">
      <c r="A1982" s="37">
        <v>108100</v>
      </c>
      <c r="B1982" s="37" t="s">
        <v>5083</v>
      </c>
      <c r="C1982" s="37" t="s">
        <v>3861</v>
      </c>
      <c r="D1982" s="37" t="s">
        <v>5084</v>
      </c>
      <c r="E1982" s="13">
        <v>693</v>
      </c>
      <c r="F1982" s="13" t="s">
        <v>20</v>
      </c>
      <c r="G1982" s="13">
        <v>21063150</v>
      </c>
      <c r="H1982" s="13" t="s">
        <v>714</v>
      </c>
      <c r="I1982" s="13">
        <v>0.33333333333333331</v>
      </c>
      <c r="J1982" s="13">
        <v>0.625</v>
      </c>
    </row>
    <row r="1983" spans="1:10" x14ac:dyDescent="0.25">
      <c r="A1983" s="37">
        <v>108109</v>
      </c>
      <c r="B1983" s="37" t="s">
        <v>5085</v>
      </c>
      <c r="C1983" s="37" t="s">
        <v>5086</v>
      </c>
      <c r="D1983" s="37"/>
      <c r="E1983" s="13" t="s">
        <v>1201</v>
      </c>
      <c r="F1983" s="13" t="s">
        <v>95</v>
      </c>
      <c r="G1983" s="13"/>
      <c r="H1983" s="13" t="s">
        <v>714</v>
      </c>
      <c r="I1983" s="13">
        <v>0.33333333333333331</v>
      </c>
      <c r="J1983" s="13">
        <v>0.625</v>
      </c>
    </row>
    <row r="1984" spans="1:10" x14ac:dyDescent="0.25">
      <c r="A1984" s="37">
        <v>108169</v>
      </c>
      <c r="B1984" s="37" t="s">
        <v>2545</v>
      </c>
      <c r="C1984" s="37" t="s">
        <v>5087</v>
      </c>
      <c r="D1984" s="37" t="s">
        <v>4851</v>
      </c>
      <c r="E1984" s="13">
        <v>3111</v>
      </c>
      <c r="F1984" s="13" t="s">
        <v>24</v>
      </c>
      <c r="G1984" s="13"/>
      <c r="H1984" s="13" t="s">
        <v>714</v>
      </c>
      <c r="I1984" s="13">
        <v>0.33333333333333331</v>
      </c>
      <c r="J1984" s="13">
        <v>0.625</v>
      </c>
    </row>
    <row r="1985" spans="1:10" x14ac:dyDescent="0.25">
      <c r="A1985" s="37">
        <v>108176</v>
      </c>
      <c r="B1985" s="37" t="s">
        <v>5088</v>
      </c>
      <c r="C1985" s="37" t="s">
        <v>5089</v>
      </c>
      <c r="D1985" s="37"/>
      <c r="E1985" s="13" t="s">
        <v>1817</v>
      </c>
      <c r="F1985" s="13" t="s">
        <v>228</v>
      </c>
      <c r="G1985" s="13"/>
      <c r="H1985" s="13" t="s">
        <v>714</v>
      </c>
      <c r="I1985" s="13">
        <v>0.33333333333333331</v>
      </c>
      <c r="J1985" s="13">
        <v>0.625</v>
      </c>
    </row>
    <row r="1986" spans="1:10" x14ac:dyDescent="0.25">
      <c r="A1986" s="37">
        <v>108190</v>
      </c>
      <c r="B1986" s="37" t="s">
        <v>5090</v>
      </c>
      <c r="C1986" s="37" t="s">
        <v>5091</v>
      </c>
      <c r="D1986" s="37"/>
      <c r="E1986" s="13" t="s">
        <v>3886</v>
      </c>
      <c r="F1986" s="13" t="s">
        <v>15</v>
      </c>
      <c r="G1986" s="13"/>
      <c r="H1986" s="13" t="s">
        <v>714</v>
      </c>
      <c r="I1986" s="13">
        <v>0.33333333333333331</v>
      </c>
      <c r="J1986" s="13">
        <v>0.625</v>
      </c>
    </row>
    <row r="1987" spans="1:10" x14ac:dyDescent="0.25">
      <c r="A1987" s="37">
        <v>108192</v>
      </c>
      <c r="B1987" s="37" t="s">
        <v>5092</v>
      </c>
      <c r="C1987" s="37" t="s">
        <v>5093</v>
      </c>
      <c r="D1987" s="37"/>
      <c r="E1987" s="13" t="s">
        <v>3852</v>
      </c>
      <c r="F1987" s="13" t="s">
        <v>3853</v>
      </c>
      <c r="G1987" s="13"/>
      <c r="H1987" s="13" t="s">
        <v>714</v>
      </c>
      <c r="I1987" s="13">
        <v>0.33333333333333331</v>
      </c>
      <c r="J1987" s="13">
        <v>0.625</v>
      </c>
    </row>
    <row r="1988" spans="1:10" x14ac:dyDescent="0.25">
      <c r="A1988" s="37">
        <v>108209</v>
      </c>
      <c r="B1988" s="37" t="s">
        <v>5094</v>
      </c>
      <c r="C1988" s="37" t="s">
        <v>5095</v>
      </c>
      <c r="D1988" s="37"/>
      <c r="E1988" s="13" t="s">
        <v>3104</v>
      </c>
      <c r="F1988" s="13" t="s">
        <v>228</v>
      </c>
      <c r="G1988" s="13"/>
      <c r="H1988" s="13" t="s">
        <v>714</v>
      </c>
      <c r="I1988" s="13">
        <v>0.33333333333333331</v>
      </c>
      <c r="J1988" s="13">
        <v>0.625</v>
      </c>
    </row>
    <row r="1989" spans="1:10" x14ac:dyDescent="0.25">
      <c r="A1989" s="37">
        <v>108228</v>
      </c>
      <c r="B1989" s="37" t="s">
        <v>5096</v>
      </c>
      <c r="C1989" s="37" t="s">
        <v>5097</v>
      </c>
      <c r="D1989" s="37"/>
      <c r="E1989" s="13" t="s">
        <v>5098</v>
      </c>
      <c r="F1989" s="13" t="s">
        <v>228</v>
      </c>
      <c r="G1989" s="13"/>
      <c r="H1989" s="13" t="s">
        <v>714</v>
      </c>
      <c r="I1989" s="13">
        <v>0.33333333333333331</v>
      </c>
      <c r="J1989" s="13">
        <v>0.625</v>
      </c>
    </row>
    <row r="1990" spans="1:10" x14ac:dyDescent="0.25">
      <c r="A1990" s="37">
        <v>108282</v>
      </c>
      <c r="B1990" s="37" t="s">
        <v>5099</v>
      </c>
      <c r="C1990" s="37" t="s">
        <v>5100</v>
      </c>
      <c r="D1990" s="37"/>
      <c r="E1990" s="13">
        <v>1362</v>
      </c>
      <c r="F1990" s="13" t="s">
        <v>5101</v>
      </c>
      <c r="G1990" s="13">
        <v>67159300</v>
      </c>
      <c r="H1990" s="13" t="s">
        <v>714</v>
      </c>
      <c r="I1990" s="13">
        <v>0.33333333333333331</v>
      </c>
      <c r="J1990" s="13">
        <v>0.625</v>
      </c>
    </row>
    <row r="1991" spans="1:10" x14ac:dyDescent="0.25">
      <c r="A1991" s="37">
        <v>108298</v>
      </c>
      <c r="B1991" s="37" t="s">
        <v>5102</v>
      </c>
      <c r="C1991" s="37" t="s">
        <v>5103</v>
      </c>
      <c r="D1991" s="37"/>
      <c r="E1991" s="13">
        <v>593</v>
      </c>
      <c r="F1991" s="13" t="s">
        <v>20</v>
      </c>
      <c r="G1991" s="13">
        <v>23099000</v>
      </c>
      <c r="H1991" s="13" t="s">
        <v>714</v>
      </c>
      <c r="I1991" s="13">
        <v>0.33333333333333331</v>
      </c>
      <c r="J1991" s="13">
        <v>0.625</v>
      </c>
    </row>
    <row r="1992" spans="1:10" x14ac:dyDescent="0.25">
      <c r="A1992" s="37">
        <v>108320</v>
      </c>
      <c r="B1992" s="37" t="s">
        <v>5104</v>
      </c>
      <c r="C1992" s="37" t="s">
        <v>5105</v>
      </c>
      <c r="D1992" s="37"/>
      <c r="E1992" s="13" t="s">
        <v>4337</v>
      </c>
      <c r="F1992" s="13" t="s">
        <v>228</v>
      </c>
      <c r="G1992" s="13"/>
      <c r="H1992" s="13" t="s">
        <v>714</v>
      </c>
      <c r="I1992" s="13">
        <v>0.33333333333333331</v>
      </c>
      <c r="J1992" s="13">
        <v>0.625</v>
      </c>
    </row>
    <row r="1993" spans="1:10" x14ac:dyDescent="0.25">
      <c r="A1993" s="37">
        <v>108328</v>
      </c>
      <c r="B1993" s="37" t="s">
        <v>5106</v>
      </c>
      <c r="C1993" s="37" t="s">
        <v>5107</v>
      </c>
      <c r="D1993" s="37"/>
      <c r="E1993" s="13">
        <v>4645</v>
      </c>
      <c r="F1993" s="13" t="s">
        <v>572</v>
      </c>
      <c r="G1993" s="13">
        <v>38701020</v>
      </c>
      <c r="H1993" s="13" t="s">
        <v>723</v>
      </c>
      <c r="I1993" s="13">
        <v>0.375</v>
      </c>
      <c r="J1993" s="13">
        <v>0.70833333333333337</v>
      </c>
    </row>
    <row r="1994" spans="1:10" x14ac:dyDescent="0.25">
      <c r="A1994" s="37">
        <v>108345</v>
      </c>
      <c r="B1994" s="37" t="s">
        <v>5108</v>
      </c>
      <c r="C1994" s="37" t="s">
        <v>5109</v>
      </c>
      <c r="D1994" s="37"/>
      <c r="E1994" s="13">
        <v>3430</v>
      </c>
      <c r="F1994" s="13" t="s">
        <v>5110</v>
      </c>
      <c r="G1994" s="13">
        <v>31285854</v>
      </c>
      <c r="H1994" s="13" t="s">
        <v>714</v>
      </c>
      <c r="I1994" s="13">
        <v>0.33333333333333331</v>
      </c>
      <c r="J1994" s="13">
        <v>0.625</v>
      </c>
    </row>
    <row r="1995" spans="1:10" x14ac:dyDescent="0.25">
      <c r="A1995" s="37">
        <v>108350</v>
      </c>
      <c r="B1995" s="37" t="s">
        <v>5111</v>
      </c>
      <c r="C1995" s="37" t="s">
        <v>5112</v>
      </c>
      <c r="D1995" s="37" t="s">
        <v>5113</v>
      </c>
      <c r="E1995" s="13">
        <v>4657</v>
      </c>
      <c r="F1995" s="13" t="s">
        <v>5114</v>
      </c>
      <c r="G1995" s="13"/>
      <c r="H1995" s="13" t="s">
        <v>714</v>
      </c>
      <c r="I1995" s="13">
        <v>0.33333333333333331</v>
      </c>
      <c r="J1995" s="13">
        <v>0.625</v>
      </c>
    </row>
    <row r="1996" spans="1:10" x14ac:dyDescent="0.25">
      <c r="A1996" s="37">
        <v>108367</v>
      </c>
      <c r="B1996" s="37" t="s">
        <v>5115</v>
      </c>
      <c r="C1996" s="37" t="s">
        <v>5116</v>
      </c>
      <c r="D1996" s="37"/>
      <c r="E1996" s="13">
        <v>2750</v>
      </c>
      <c r="F1996" s="13" t="s">
        <v>3562</v>
      </c>
      <c r="G1996" s="13">
        <v>61331346</v>
      </c>
      <c r="H1996" s="13" t="s">
        <v>723</v>
      </c>
      <c r="I1996" s="13">
        <v>0.375</v>
      </c>
      <c r="J1996" s="13">
        <v>0.70833333333333337</v>
      </c>
    </row>
    <row r="1997" spans="1:10" x14ac:dyDescent="0.25">
      <c r="A1997" s="37">
        <v>108377</v>
      </c>
      <c r="B1997" s="37" t="s">
        <v>55</v>
      </c>
      <c r="C1997" s="37" t="s">
        <v>1099</v>
      </c>
      <c r="D1997" s="37"/>
      <c r="E1997" s="13" t="s">
        <v>1100</v>
      </c>
      <c r="F1997" s="13" t="s">
        <v>54</v>
      </c>
      <c r="G1997" s="13"/>
      <c r="H1997" s="13" t="s">
        <v>714</v>
      </c>
      <c r="I1997" s="13">
        <v>0.33333333333333331</v>
      </c>
      <c r="J1997" s="13">
        <v>0.625</v>
      </c>
    </row>
    <row r="1998" spans="1:10" x14ac:dyDescent="0.25">
      <c r="A1998" s="37">
        <v>108384</v>
      </c>
      <c r="B1998" s="37" t="s">
        <v>5117</v>
      </c>
      <c r="C1998" s="37" t="s">
        <v>5118</v>
      </c>
      <c r="D1998" s="37"/>
      <c r="E1998" s="13">
        <v>182</v>
      </c>
      <c r="F1998" s="13" t="s">
        <v>20</v>
      </c>
      <c r="G1998" s="13" t="s">
        <v>5119</v>
      </c>
      <c r="H1998" s="13" t="s">
        <v>723</v>
      </c>
      <c r="I1998" s="13">
        <v>0.375</v>
      </c>
      <c r="J1998" s="13">
        <v>0.70833333333333337</v>
      </c>
    </row>
    <row r="1999" spans="1:10" x14ac:dyDescent="0.25">
      <c r="A1999" s="37">
        <v>108390</v>
      </c>
      <c r="B1999" s="37" t="s">
        <v>5120</v>
      </c>
      <c r="C1999" s="37" t="s">
        <v>5121</v>
      </c>
      <c r="D1999" s="37"/>
      <c r="E1999" s="13" t="s">
        <v>4676</v>
      </c>
      <c r="F1999" s="13" t="s">
        <v>228</v>
      </c>
      <c r="G1999" s="13"/>
      <c r="H1999" s="13" t="s">
        <v>714</v>
      </c>
      <c r="I1999" s="13">
        <v>0.33333333333333331</v>
      </c>
      <c r="J1999" s="13">
        <v>0.625</v>
      </c>
    </row>
    <row r="2000" spans="1:10" x14ac:dyDescent="0.25">
      <c r="A2000" s="37">
        <v>108396</v>
      </c>
      <c r="B2000" s="37" t="s">
        <v>5122</v>
      </c>
      <c r="C2000" s="37" t="s">
        <v>5123</v>
      </c>
      <c r="D2000" s="37"/>
      <c r="E2000" s="13">
        <v>2360</v>
      </c>
      <c r="F2000" s="13" t="s">
        <v>5124</v>
      </c>
      <c r="G2000" s="13">
        <v>62368090</v>
      </c>
      <c r="H2000" s="13" t="s">
        <v>723</v>
      </c>
      <c r="I2000" s="13">
        <v>0.375</v>
      </c>
      <c r="J2000" s="13">
        <v>0.70833333333333337</v>
      </c>
    </row>
    <row r="2001" spans="1:10" x14ac:dyDescent="0.25">
      <c r="A2001" s="37">
        <v>108400</v>
      </c>
      <c r="B2001" s="37" t="s">
        <v>5125</v>
      </c>
      <c r="C2001" s="37" t="s">
        <v>5126</v>
      </c>
      <c r="D2001" s="37"/>
      <c r="E2001" s="13">
        <v>1476</v>
      </c>
      <c r="F2001" s="13" t="s">
        <v>4240</v>
      </c>
      <c r="G2001" s="13">
        <v>64004040</v>
      </c>
      <c r="H2001" s="13" t="s">
        <v>723</v>
      </c>
      <c r="I2001" s="13">
        <v>0.375</v>
      </c>
      <c r="J2001" s="13">
        <v>0.70833333333333337</v>
      </c>
    </row>
    <row r="2002" spans="1:10" x14ac:dyDescent="0.25">
      <c r="A2002" s="37">
        <v>108409</v>
      </c>
      <c r="B2002" s="37" t="s">
        <v>5127</v>
      </c>
      <c r="C2002" s="37" t="s">
        <v>5128</v>
      </c>
      <c r="D2002" s="37"/>
      <c r="E2002" s="13">
        <v>3145</v>
      </c>
      <c r="F2002" s="13" t="s">
        <v>3612</v>
      </c>
      <c r="G2002" s="13">
        <v>33390137</v>
      </c>
      <c r="H2002" s="13" t="s">
        <v>714</v>
      </c>
      <c r="I2002" s="13">
        <v>0.33333333333333331</v>
      </c>
      <c r="J2002" s="13">
        <v>0.625</v>
      </c>
    </row>
    <row r="2003" spans="1:10" x14ac:dyDescent="0.25">
      <c r="A2003" s="37">
        <v>108410</v>
      </c>
      <c r="B2003" s="37" t="s">
        <v>5129</v>
      </c>
      <c r="C2003" s="37" t="s">
        <v>5130</v>
      </c>
      <c r="D2003" s="37"/>
      <c r="E2003" s="13" t="s">
        <v>3462</v>
      </c>
      <c r="F2003" s="13" t="s">
        <v>625</v>
      </c>
      <c r="G2003" s="13"/>
      <c r="H2003" s="13" t="s">
        <v>723</v>
      </c>
      <c r="I2003" s="13">
        <v>0.375</v>
      </c>
      <c r="J2003" s="13">
        <v>0.70833333333333337</v>
      </c>
    </row>
    <row r="2004" spans="1:10" x14ac:dyDescent="0.25">
      <c r="A2004" s="37">
        <v>108415</v>
      </c>
      <c r="B2004" s="37" t="s">
        <v>5131</v>
      </c>
      <c r="C2004" s="37" t="s">
        <v>5132</v>
      </c>
      <c r="D2004" s="37" t="s">
        <v>5133</v>
      </c>
      <c r="E2004" s="13" t="s">
        <v>2398</v>
      </c>
      <c r="F2004" s="13" t="s">
        <v>446</v>
      </c>
      <c r="G2004" s="13"/>
      <c r="H2004" s="13" t="s">
        <v>714</v>
      </c>
      <c r="I2004" s="13">
        <v>0.33333333333333331</v>
      </c>
      <c r="J2004" s="13">
        <v>0.625</v>
      </c>
    </row>
    <row r="2005" spans="1:10" x14ac:dyDescent="0.25">
      <c r="A2005" s="37">
        <v>108423</v>
      </c>
      <c r="B2005" s="37" t="s">
        <v>5134</v>
      </c>
      <c r="C2005" s="37" t="s">
        <v>5135</v>
      </c>
      <c r="D2005" s="37"/>
      <c r="E2005" s="13" t="s">
        <v>1340</v>
      </c>
      <c r="F2005" s="13" t="s">
        <v>88</v>
      </c>
      <c r="G2005" s="13"/>
      <c r="H2005" s="13" t="s">
        <v>723</v>
      </c>
      <c r="I2005" s="13">
        <v>0.375</v>
      </c>
      <c r="J2005" s="13">
        <v>0.70833333333333337</v>
      </c>
    </row>
    <row r="2006" spans="1:10" x14ac:dyDescent="0.25">
      <c r="A2006" s="37">
        <v>108435</v>
      </c>
      <c r="B2006" s="37" t="s">
        <v>5136</v>
      </c>
      <c r="C2006" s="37" t="s">
        <v>5137</v>
      </c>
      <c r="D2006" s="37" t="s">
        <v>5138</v>
      </c>
      <c r="E2006" s="13" t="s">
        <v>1231</v>
      </c>
      <c r="F2006" s="13" t="s">
        <v>379</v>
      </c>
      <c r="G2006" s="13"/>
      <c r="H2006" s="13" t="s">
        <v>723</v>
      </c>
      <c r="I2006" s="13">
        <v>0.375</v>
      </c>
      <c r="J2006" s="13">
        <v>0.70833333333333337</v>
      </c>
    </row>
    <row r="2007" spans="1:10" x14ac:dyDescent="0.25">
      <c r="A2007" s="37">
        <v>108465</v>
      </c>
      <c r="B2007" s="37" t="s">
        <v>5139</v>
      </c>
      <c r="C2007" s="37" t="s">
        <v>5140</v>
      </c>
      <c r="D2007" s="37"/>
      <c r="E2007" s="13">
        <v>1383</v>
      </c>
      <c r="F2007" s="13" t="s">
        <v>141</v>
      </c>
      <c r="G2007" s="13">
        <v>66785600</v>
      </c>
      <c r="H2007" s="13" t="s">
        <v>714</v>
      </c>
      <c r="I2007" s="13">
        <v>0.33333333333333331</v>
      </c>
      <c r="J2007" s="13">
        <v>0.625</v>
      </c>
    </row>
    <row r="2008" spans="1:10" x14ac:dyDescent="0.25">
      <c r="A2008" s="37">
        <v>108466</v>
      </c>
      <c r="B2008" s="37" t="s">
        <v>5141</v>
      </c>
      <c r="C2008" s="37" t="s">
        <v>5142</v>
      </c>
      <c r="D2008" s="37"/>
      <c r="E2008" s="13">
        <v>1718</v>
      </c>
      <c r="F2008" s="13" t="s">
        <v>1477</v>
      </c>
      <c r="G2008" s="13">
        <v>69253106</v>
      </c>
      <c r="H2008" s="13" t="s">
        <v>714</v>
      </c>
      <c r="I2008" s="13">
        <v>0.33333333333333331</v>
      </c>
      <c r="J2008" s="13">
        <v>0.625</v>
      </c>
    </row>
    <row r="2009" spans="1:10" x14ac:dyDescent="0.25">
      <c r="A2009" s="37">
        <v>108486</v>
      </c>
      <c r="B2009" s="37" t="s">
        <v>5143</v>
      </c>
      <c r="C2009" s="37" t="s">
        <v>1102</v>
      </c>
      <c r="D2009" s="37"/>
      <c r="E2009" s="13" t="s">
        <v>1103</v>
      </c>
      <c r="F2009" s="13" t="s">
        <v>436</v>
      </c>
      <c r="G2009" s="13"/>
      <c r="H2009" s="13" t="s">
        <v>714</v>
      </c>
      <c r="I2009" s="13">
        <v>0.33333333333333331</v>
      </c>
      <c r="J2009" s="13">
        <v>0.625</v>
      </c>
    </row>
    <row r="2010" spans="1:10" x14ac:dyDescent="0.25">
      <c r="A2010" s="37">
        <v>108517</v>
      </c>
      <c r="B2010" s="37" t="s">
        <v>5144</v>
      </c>
      <c r="C2010" s="37" t="s">
        <v>5145</v>
      </c>
      <c r="D2010" s="37" t="s">
        <v>5146</v>
      </c>
      <c r="E2010" s="13">
        <v>3152</v>
      </c>
      <c r="F2010" s="13" t="s">
        <v>3692</v>
      </c>
      <c r="G2010" s="13">
        <v>33357050</v>
      </c>
      <c r="H2010" s="13" t="s">
        <v>723</v>
      </c>
      <c r="I2010" s="13">
        <v>0.375</v>
      </c>
      <c r="J2010" s="13">
        <v>0.70833333333333337</v>
      </c>
    </row>
    <row r="2011" spans="1:10" x14ac:dyDescent="0.25">
      <c r="A2011" s="37">
        <v>108535</v>
      </c>
      <c r="B2011" s="37" t="s">
        <v>5147</v>
      </c>
      <c r="C2011" s="37" t="s">
        <v>5148</v>
      </c>
      <c r="D2011" s="37"/>
      <c r="E2011" s="13">
        <v>4700</v>
      </c>
      <c r="F2011" s="13" t="s">
        <v>613</v>
      </c>
      <c r="G2011" s="13">
        <v>38701030</v>
      </c>
      <c r="H2011" s="13" t="s">
        <v>723</v>
      </c>
      <c r="I2011" s="13">
        <v>0.375</v>
      </c>
      <c r="J2011" s="13">
        <v>0.70833333333333337</v>
      </c>
    </row>
    <row r="2012" spans="1:10" x14ac:dyDescent="0.25">
      <c r="A2012" s="37">
        <v>108580</v>
      </c>
      <c r="B2012" s="37" t="s">
        <v>5149</v>
      </c>
      <c r="C2012" s="37" t="s">
        <v>5150</v>
      </c>
      <c r="D2012" s="37"/>
      <c r="E2012" s="13">
        <v>488</v>
      </c>
      <c r="F2012" s="13" t="s">
        <v>20</v>
      </c>
      <c r="G2012" s="13">
        <v>22797810</v>
      </c>
      <c r="H2012" s="13" t="s">
        <v>714</v>
      </c>
      <c r="I2012" s="13">
        <v>0.33333333333333331</v>
      </c>
      <c r="J2012" s="13">
        <v>0.625</v>
      </c>
    </row>
    <row r="2013" spans="1:10" x14ac:dyDescent="0.25">
      <c r="A2013" s="37">
        <v>108592</v>
      </c>
      <c r="B2013" s="37" t="s">
        <v>5151</v>
      </c>
      <c r="C2013" s="37" t="s">
        <v>5152</v>
      </c>
      <c r="D2013" s="37"/>
      <c r="E2013" s="13">
        <v>1472</v>
      </c>
      <c r="F2013" s="13" t="s">
        <v>3738</v>
      </c>
      <c r="G2013" s="13"/>
      <c r="H2013" s="13" t="s">
        <v>714</v>
      </c>
      <c r="I2013" s="13">
        <v>0.33333333333333331</v>
      </c>
      <c r="J2013" s="13">
        <v>0.625</v>
      </c>
    </row>
    <row r="2014" spans="1:10" x14ac:dyDescent="0.25">
      <c r="A2014" s="37">
        <v>108606</v>
      </c>
      <c r="B2014" s="37" t="s">
        <v>5153</v>
      </c>
      <c r="C2014" s="37" t="s">
        <v>5154</v>
      </c>
      <c r="D2014" s="37"/>
      <c r="E2014" s="13">
        <v>2920</v>
      </c>
      <c r="F2014" s="13" t="s">
        <v>5155</v>
      </c>
      <c r="G2014" s="13">
        <v>61356600</v>
      </c>
      <c r="H2014" s="13" t="s">
        <v>714</v>
      </c>
      <c r="I2014" s="13">
        <v>0.33333333333333331</v>
      </c>
      <c r="J2014" s="13">
        <v>0.625</v>
      </c>
    </row>
    <row r="2015" spans="1:10" x14ac:dyDescent="0.25">
      <c r="A2015" s="37">
        <v>108638</v>
      </c>
      <c r="B2015" s="37" t="s">
        <v>5156</v>
      </c>
      <c r="C2015" s="37" t="s">
        <v>4123</v>
      </c>
      <c r="D2015" s="37"/>
      <c r="E2015" s="13">
        <v>3530</v>
      </c>
      <c r="F2015" s="13" t="s">
        <v>3716</v>
      </c>
      <c r="G2015" s="13">
        <v>32161600</v>
      </c>
      <c r="H2015" s="13" t="s">
        <v>714</v>
      </c>
      <c r="I2015" s="13">
        <v>0.33333333333333331</v>
      </c>
      <c r="J2015" s="13">
        <v>0.625</v>
      </c>
    </row>
    <row r="2016" spans="1:10" x14ac:dyDescent="0.25">
      <c r="A2016" s="37">
        <v>108650</v>
      </c>
      <c r="B2016" s="37" t="s">
        <v>5157</v>
      </c>
      <c r="C2016" s="37" t="s">
        <v>5158</v>
      </c>
      <c r="D2016" s="37"/>
      <c r="E2016" s="13" t="s">
        <v>3589</v>
      </c>
      <c r="F2016" s="13" t="s">
        <v>3590</v>
      </c>
      <c r="G2016" s="13"/>
      <c r="H2016" s="13" t="s">
        <v>714</v>
      </c>
      <c r="I2016" s="13">
        <v>0.33333333333333331</v>
      </c>
      <c r="J2016" s="13">
        <v>0.625</v>
      </c>
    </row>
    <row r="2017" spans="1:10" x14ac:dyDescent="0.25">
      <c r="A2017" s="37">
        <v>108675</v>
      </c>
      <c r="B2017" s="37" t="s">
        <v>5159</v>
      </c>
      <c r="C2017" s="37" t="s">
        <v>5160</v>
      </c>
      <c r="D2017" s="37"/>
      <c r="E2017" s="13" t="s">
        <v>3212</v>
      </c>
      <c r="F2017" s="13" t="s">
        <v>2329</v>
      </c>
      <c r="G2017" s="13"/>
      <c r="H2017" s="13" t="s">
        <v>723</v>
      </c>
      <c r="I2017" s="13">
        <v>0.375</v>
      </c>
      <c r="J2017" s="13">
        <v>0.70833333333333337</v>
      </c>
    </row>
    <row r="2018" spans="1:10" x14ac:dyDescent="0.25">
      <c r="A2018" s="37">
        <v>108695</v>
      </c>
      <c r="B2018" s="37" t="s">
        <v>5161</v>
      </c>
      <c r="C2018" s="37" t="s">
        <v>5162</v>
      </c>
      <c r="D2018" s="37"/>
      <c r="E2018" s="13" t="s">
        <v>1492</v>
      </c>
      <c r="F2018" s="13" t="s">
        <v>53</v>
      </c>
      <c r="G2018" s="13"/>
      <c r="H2018" s="13" t="s">
        <v>723</v>
      </c>
      <c r="I2018" s="13">
        <v>0.375</v>
      </c>
      <c r="J2018" s="13">
        <v>0.70833333333333337</v>
      </c>
    </row>
    <row r="2019" spans="1:10" x14ac:dyDescent="0.25">
      <c r="A2019" s="37">
        <v>108703</v>
      </c>
      <c r="B2019" s="37" t="s">
        <v>5163</v>
      </c>
      <c r="C2019" s="37" t="s">
        <v>5164</v>
      </c>
      <c r="D2019" s="37"/>
      <c r="E2019" s="13">
        <v>3420</v>
      </c>
      <c r="F2019" s="13" t="s">
        <v>4003</v>
      </c>
      <c r="G2019" s="13">
        <v>32844834</v>
      </c>
      <c r="H2019" s="13" t="s">
        <v>714</v>
      </c>
      <c r="I2019" s="13">
        <v>0.33333333333333331</v>
      </c>
      <c r="J2019" s="13">
        <v>0.625</v>
      </c>
    </row>
    <row r="2020" spans="1:10" x14ac:dyDescent="0.25">
      <c r="A2020" s="37">
        <v>108706</v>
      </c>
      <c r="B2020" s="37" t="s">
        <v>5165</v>
      </c>
      <c r="C2020" s="37" t="s">
        <v>5166</v>
      </c>
      <c r="D2020" s="37"/>
      <c r="E2020" s="13">
        <v>751</v>
      </c>
      <c r="F2020" s="13" t="s">
        <v>20</v>
      </c>
      <c r="G2020" s="13">
        <v>22514171</v>
      </c>
      <c r="H2020" s="13" t="s">
        <v>714</v>
      </c>
      <c r="I2020" s="13">
        <v>0.33333333333333331</v>
      </c>
      <c r="J2020" s="13">
        <v>0.625</v>
      </c>
    </row>
    <row r="2021" spans="1:10" x14ac:dyDescent="0.25">
      <c r="A2021" s="37">
        <v>108713</v>
      </c>
      <c r="B2021" s="37" t="s">
        <v>5167</v>
      </c>
      <c r="C2021" s="37" t="s">
        <v>5168</v>
      </c>
      <c r="D2021" s="37"/>
      <c r="E2021" s="13" t="s">
        <v>1582</v>
      </c>
      <c r="F2021" s="13" t="s">
        <v>56</v>
      </c>
      <c r="G2021" s="13"/>
      <c r="H2021" s="13" t="s">
        <v>714</v>
      </c>
      <c r="I2021" s="13">
        <v>0.33333333333333331</v>
      </c>
      <c r="J2021" s="13">
        <v>0.625</v>
      </c>
    </row>
    <row r="2022" spans="1:10" x14ac:dyDescent="0.25">
      <c r="A2022" s="37">
        <v>108735</v>
      </c>
      <c r="B2022" s="37" t="s">
        <v>5169</v>
      </c>
      <c r="C2022" s="37" t="s">
        <v>5170</v>
      </c>
      <c r="D2022" s="37" t="s">
        <v>5171</v>
      </c>
      <c r="E2022" s="13">
        <v>1830</v>
      </c>
      <c r="F2022" s="13" t="s">
        <v>102</v>
      </c>
      <c r="G2022" s="13">
        <v>69817200</v>
      </c>
      <c r="H2022" s="13" t="s">
        <v>723</v>
      </c>
      <c r="I2022" s="13">
        <v>0.375</v>
      </c>
      <c r="J2022" s="13">
        <v>0.70833333333333337</v>
      </c>
    </row>
    <row r="2023" spans="1:10" x14ac:dyDescent="0.25">
      <c r="A2023" s="37">
        <v>108737</v>
      </c>
      <c r="B2023" s="37" t="s">
        <v>5172</v>
      </c>
      <c r="C2023" s="37" t="s">
        <v>4825</v>
      </c>
      <c r="D2023" s="37" t="s">
        <v>5173</v>
      </c>
      <c r="E2023" s="13">
        <v>1337</v>
      </c>
      <c r="F2023" s="13" t="s">
        <v>235</v>
      </c>
      <c r="G2023" s="13">
        <v>67558000</v>
      </c>
      <c r="H2023" s="13" t="s">
        <v>714</v>
      </c>
      <c r="I2023" s="13">
        <v>0.33333333333333331</v>
      </c>
      <c r="J2023" s="13">
        <v>0.625</v>
      </c>
    </row>
    <row r="2024" spans="1:10" x14ac:dyDescent="0.25">
      <c r="A2024" s="37">
        <v>108760</v>
      </c>
      <c r="B2024" s="37" t="s">
        <v>3992</v>
      </c>
      <c r="C2024" s="37" t="s">
        <v>5174</v>
      </c>
      <c r="D2024" s="37"/>
      <c r="E2024" s="13">
        <v>3918</v>
      </c>
      <c r="F2024" s="13" t="s">
        <v>155</v>
      </c>
      <c r="G2024" s="13">
        <v>35566500</v>
      </c>
      <c r="H2024" s="13" t="s">
        <v>714</v>
      </c>
      <c r="I2024" s="13">
        <v>0.33333333333333331</v>
      </c>
      <c r="J2024" s="13">
        <v>0.625</v>
      </c>
    </row>
    <row r="2025" spans="1:10" x14ac:dyDescent="0.25">
      <c r="A2025" s="37">
        <v>108762</v>
      </c>
      <c r="B2025" s="37" t="s">
        <v>5175</v>
      </c>
      <c r="C2025" s="37" t="s">
        <v>5176</v>
      </c>
      <c r="D2025" s="37"/>
      <c r="E2025" s="13">
        <v>3616</v>
      </c>
      <c r="F2025" s="13" t="s">
        <v>570</v>
      </c>
      <c r="G2025" s="13">
        <v>32770800</v>
      </c>
      <c r="H2025" s="13" t="s">
        <v>714</v>
      </c>
      <c r="I2025" s="13">
        <v>0.33333333333333331</v>
      </c>
      <c r="J2025" s="13">
        <v>0.625</v>
      </c>
    </row>
    <row r="2026" spans="1:10" x14ac:dyDescent="0.25">
      <c r="A2026" s="37">
        <v>108764</v>
      </c>
      <c r="B2026" s="37" t="s">
        <v>58</v>
      </c>
      <c r="C2026" s="37" t="s">
        <v>5177</v>
      </c>
      <c r="D2026" s="37"/>
      <c r="E2026" s="13">
        <v>364</v>
      </c>
      <c r="F2026" s="13" t="s">
        <v>20</v>
      </c>
      <c r="G2026" s="13">
        <v>23331840</v>
      </c>
      <c r="H2026" s="13" t="s">
        <v>714</v>
      </c>
      <c r="I2026" s="13">
        <v>0.33333333333333331</v>
      </c>
      <c r="J2026" s="13">
        <v>0.625</v>
      </c>
    </row>
    <row r="2027" spans="1:10" x14ac:dyDescent="0.25">
      <c r="A2027" s="37">
        <v>108770</v>
      </c>
      <c r="B2027" s="37" t="s">
        <v>5178</v>
      </c>
      <c r="C2027" s="37" t="s">
        <v>5179</v>
      </c>
      <c r="D2027" s="37"/>
      <c r="E2027" s="13" t="s">
        <v>3604</v>
      </c>
      <c r="F2027" s="13" t="s">
        <v>2329</v>
      </c>
      <c r="G2027" s="13"/>
      <c r="H2027" s="13" t="s">
        <v>714</v>
      </c>
      <c r="I2027" s="13">
        <v>0.33333333333333331</v>
      </c>
      <c r="J2027" s="13">
        <v>0.625</v>
      </c>
    </row>
    <row r="2028" spans="1:10" x14ac:dyDescent="0.25">
      <c r="A2028" s="37">
        <v>108774</v>
      </c>
      <c r="B2028" s="37" t="s">
        <v>5180</v>
      </c>
      <c r="C2028" s="37" t="s">
        <v>5181</v>
      </c>
      <c r="D2028" s="37" t="s">
        <v>5182</v>
      </c>
      <c r="E2028" s="13" t="s">
        <v>5183</v>
      </c>
      <c r="F2028" s="13" t="s">
        <v>5184</v>
      </c>
      <c r="G2028" s="13"/>
      <c r="H2028" s="13" t="s">
        <v>714</v>
      </c>
      <c r="I2028" s="13">
        <v>0.33333333333333331</v>
      </c>
      <c r="J2028" s="13">
        <v>0.625</v>
      </c>
    </row>
    <row r="2029" spans="1:10" x14ac:dyDescent="0.25">
      <c r="A2029" s="37">
        <v>108782</v>
      </c>
      <c r="B2029" s="37" t="s">
        <v>5185</v>
      </c>
      <c r="C2029" s="37" t="s">
        <v>5186</v>
      </c>
      <c r="D2029" s="37"/>
      <c r="E2029" s="13">
        <v>863</v>
      </c>
      <c r="F2029" s="13" t="s">
        <v>20</v>
      </c>
      <c r="G2029" s="13">
        <v>24075700</v>
      </c>
      <c r="H2029" s="13" t="s">
        <v>714</v>
      </c>
      <c r="I2029" s="13">
        <v>0.33333333333333331</v>
      </c>
      <c r="J2029" s="13">
        <v>0.625</v>
      </c>
    </row>
    <row r="2030" spans="1:10" x14ac:dyDescent="0.25">
      <c r="A2030" s="37">
        <v>108787</v>
      </c>
      <c r="B2030" s="37" t="s">
        <v>5187</v>
      </c>
      <c r="C2030" s="37" t="s">
        <v>5188</v>
      </c>
      <c r="D2030" s="37"/>
      <c r="E2030" s="13" t="s">
        <v>5012</v>
      </c>
      <c r="F2030" s="13" t="s">
        <v>228</v>
      </c>
      <c r="G2030" s="13"/>
      <c r="H2030" s="13" t="s">
        <v>723</v>
      </c>
      <c r="I2030" s="13">
        <v>0.375</v>
      </c>
      <c r="J2030" s="13">
        <v>0.70833333333333337</v>
      </c>
    </row>
    <row r="2031" spans="1:10" x14ac:dyDescent="0.25">
      <c r="A2031" s="37">
        <v>108845</v>
      </c>
      <c r="B2031" s="37" t="s">
        <v>5189</v>
      </c>
      <c r="C2031" s="37" t="s">
        <v>1400</v>
      </c>
      <c r="D2031" s="37" t="s">
        <v>5190</v>
      </c>
      <c r="E2031" s="13">
        <v>2406</v>
      </c>
      <c r="F2031" s="13" t="s">
        <v>8</v>
      </c>
      <c r="G2031" s="13"/>
      <c r="H2031" s="13" t="s">
        <v>714</v>
      </c>
      <c r="I2031" s="13">
        <v>0.33333333333333331</v>
      </c>
      <c r="J2031" s="13">
        <v>0.625</v>
      </c>
    </row>
    <row r="2032" spans="1:10" x14ac:dyDescent="0.25">
      <c r="A2032" s="37">
        <v>108866</v>
      </c>
      <c r="B2032" s="37" t="s">
        <v>5191</v>
      </c>
      <c r="C2032" s="37" t="s">
        <v>5192</v>
      </c>
      <c r="D2032" s="37"/>
      <c r="E2032" s="13">
        <v>1364</v>
      </c>
      <c r="F2032" s="13" t="s">
        <v>12</v>
      </c>
      <c r="G2032" s="13">
        <v>67590636</v>
      </c>
      <c r="H2032" s="13" t="s">
        <v>714</v>
      </c>
      <c r="I2032" s="13">
        <v>0.33333333333333331</v>
      </c>
      <c r="J2032" s="13">
        <v>0.625</v>
      </c>
    </row>
    <row r="2033" spans="1:10" x14ac:dyDescent="0.25">
      <c r="A2033" s="37">
        <v>108885</v>
      </c>
      <c r="B2033" s="37" t="s">
        <v>5193</v>
      </c>
      <c r="C2033" s="37" t="s">
        <v>5194</v>
      </c>
      <c r="D2033" s="37"/>
      <c r="E2033" s="13" t="s">
        <v>3134</v>
      </c>
      <c r="F2033" s="13" t="s">
        <v>3135</v>
      </c>
      <c r="G2033" s="13"/>
      <c r="H2033" s="13" t="s">
        <v>723</v>
      </c>
      <c r="I2033" s="13">
        <v>0.375</v>
      </c>
      <c r="J2033" s="13">
        <v>0.70833333333333337</v>
      </c>
    </row>
    <row r="2034" spans="1:10" x14ac:dyDescent="0.25">
      <c r="A2034" s="37">
        <v>108906</v>
      </c>
      <c r="B2034" s="37" t="s">
        <v>5195</v>
      </c>
      <c r="C2034" s="37" t="s">
        <v>5196</v>
      </c>
      <c r="D2034" s="37" t="s">
        <v>5197</v>
      </c>
      <c r="E2034" s="13">
        <v>2312</v>
      </c>
      <c r="F2034" s="13" t="s">
        <v>5198</v>
      </c>
      <c r="G2034" s="13">
        <v>62586600</v>
      </c>
      <c r="H2034" s="13" t="s">
        <v>723</v>
      </c>
      <c r="I2034" s="13">
        <v>0.375</v>
      </c>
      <c r="J2034" s="13">
        <v>0.70833333333333337</v>
      </c>
    </row>
    <row r="2035" spans="1:10" x14ac:dyDescent="0.25">
      <c r="A2035" s="37">
        <v>108915</v>
      </c>
      <c r="B2035" s="37" t="s">
        <v>5199</v>
      </c>
      <c r="C2035" s="37" t="s">
        <v>5200</v>
      </c>
      <c r="D2035" s="37" t="s">
        <v>5201</v>
      </c>
      <c r="E2035" s="13">
        <v>3221</v>
      </c>
      <c r="F2035" s="13" t="s">
        <v>159</v>
      </c>
      <c r="G2035" s="13">
        <v>33448280</v>
      </c>
      <c r="H2035" s="13" t="s">
        <v>723</v>
      </c>
      <c r="I2035" s="13">
        <v>0.375</v>
      </c>
      <c r="J2035" s="13">
        <v>0.70833333333333337</v>
      </c>
    </row>
    <row r="2036" spans="1:10" x14ac:dyDescent="0.25">
      <c r="A2036" s="37">
        <v>108925</v>
      </c>
      <c r="B2036" s="37" t="s">
        <v>959</v>
      </c>
      <c r="C2036" s="37" t="s">
        <v>5202</v>
      </c>
      <c r="D2036" s="37" t="s">
        <v>5203</v>
      </c>
      <c r="E2036" s="13" t="s">
        <v>4868</v>
      </c>
      <c r="F2036" s="13" t="s">
        <v>619</v>
      </c>
      <c r="G2036" s="13"/>
      <c r="H2036" s="13" t="s">
        <v>723</v>
      </c>
      <c r="I2036" s="13">
        <v>0.375</v>
      </c>
      <c r="J2036" s="13">
        <v>0.70833333333333337</v>
      </c>
    </row>
    <row r="2037" spans="1:10" x14ac:dyDescent="0.25">
      <c r="A2037" s="37">
        <v>108925</v>
      </c>
      <c r="B2037" s="37" t="s">
        <v>959</v>
      </c>
      <c r="C2037" s="37" t="s">
        <v>5204</v>
      </c>
      <c r="D2037" s="37"/>
      <c r="E2037" s="13">
        <v>4033</v>
      </c>
      <c r="F2037" s="13" t="s">
        <v>619</v>
      </c>
      <c r="G2037" s="13"/>
      <c r="H2037" s="13" t="s">
        <v>723</v>
      </c>
      <c r="I2037" s="13">
        <v>0.375</v>
      </c>
      <c r="J2037" s="13">
        <v>0.70833333333333337</v>
      </c>
    </row>
    <row r="2038" spans="1:10" x14ac:dyDescent="0.25">
      <c r="A2038" s="37">
        <v>108948</v>
      </c>
      <c r="B2038" s="37" t="s">
        <v>5205</v>
      </c>
      <c r="C2038" s="37" t="s">
        <v>5206</v>
      </c>
      <c r="D2038" s="37"/>
      <c r="E2038" s="13">
        <v>1366</v>
      </c>
      <c r="F2038" s="13" t="s">
        <v>3039</v>
      </c>
      <c r="G2038" s="13">
        <v>67115900</v>
      </c>
      <c r="H2038" s="13" t="s">
        <v>714</v>
      </c>
      <c r="I2038" s="13">
        <v>0.33333333333333331</v>
      </c>
      <c r="J2038" s="13">
        <v>0.625</v>
      </c>
    </row>
    <row r="2039" spans="1:10" x14ac:dyDescent="0.25">
      <c r="A2039" s="37">
        <v>108952</v>
      </c>
      <c r="B2039" s="37" t="s">
        <v>5207</v>
      </c>
      <c r="C2039" s="37" t="s">
        <v>5208</v>
      </c>
      <c r="D2039" s="37" t="s">
        <v>5209</v>
      </c>
      <c r="E2039" s="13">
        <v>1526</v>
      </c>
      <c r="F2039" s="13" t="s">
        <v>128</v>
      </c>
      <c r="G2039" s="13">
        <v>69235520</v>
      </c>
      <c r="H2039" s="13" t="s">
        <v>723</v>
      </c>
      <c r="I2039" s="13">
        <v>0.375</v>
      </c>
      <c r="J2039" s="13">
        <v>0.70833333333333337</v>
      </c>
    </row>
    <row r="2040" spans="1:10" x14ac:dyDescent="0.25">
      <c r="A2040" s="37">
        <v>108953</v>
      </c>
      <c r="B2040" s="37" t="s">
        <v>5210</v>
      </c>
      <c r="C2040" s="37" t="s">
        <v>5211</v>
      </c>
      <c r="D2040" s="37" t="s">
        <v>5212</v>
      </c>
      <c r="E2040" s="13" t="s">
        <v>1163</v>
      </c>
      <c r="F2040" s="13" t="s">
        <v>350</v>
      </c>
      <c r="G2040" s="13"/>
      <c r="H2040" s="13" t="s">
        <v>723</v>
      </c>
      <c r="I2040" s="13">
        <v>0.375</v>
      </c>
      <c r="J2040" s="13">
        <v>0.70833333333333337</v>
      </c>
    </row>
    <row r="2041" spans="1:10" x14ac:dyDescent="0.25">
      <c r="A2041" s="37">
        <v>108962</v>
      </c>
      <c r="B2041" s="37" t="s">
        <v>5213</v>
      </c>
      <c r="C2041" s="37" t="s">
        <v>5214</v>
      </c>
      <c r="D2041" s="37"/>
      <c r="E2041" s="13">
        <v>3611</v>
      </c>
      <c r="F2041" s="13" t="s">
        <v>570</v>
      </c>
      <c r="G2041" s="13">
        <v>32770860</v>
      </c>
      <c r="H2041" s="13" t="s">
        <v>723</v>
      </c>
      <c r="I2041" s="13">
        <v>0.375</v>
      </c>
      <c r="J2041" s="13">
        <v>0.70833333333333337</v>
      </c>
    </row>
    <row r="2042" spans="1:10" x14ac:dyDescent="0.25">
      <c r="A2042" s="37">
        <v>108970</v>
      </c>
      <c r="B2042" s="37" t="s">
        <v>5215</v>
      </c>
      <c r="C2042" s="37" t="s">
        <v>5216</v>
      </c>
      <c r="D2042" s="37" t="s">
        <v>5217</v>
      </c>
      <c r="E2042" s="13">
        <v>1255</v>
      </c>
      <c r="F2042" s="13" t="s">
        <v>20</v>
      </c>
      <c r="G2042" s="13">
        <v>22763990</v>
      </c>
      <c r="H2042" s="13" t="s">
        <v>714</v>
      </c>
      <c r="I2042" s="13">
        <v>0.33333333333333331</v>
      </c>
      <c r="J2042" s="13">
        <v>0.625</v>
      </c>
    </row>
    <row r="2043" spans="1:10" x14ac:dyDescent="0.25">
      <c r="A2043" s="37">
        <v>108979</v>
      </c>
      <c r="B2043" s="37" t="s">
        <v>5218</v>
      </c>
      <c r="C2043" s="37" t="s">
        <v>5219</v>
      </c>
      <c r="D2043" s="37"/>
      <c r="E2043" s="13">
        <v>1920</v>
      </c>
      <c r="F2043" s="13" t="s">
        <v>600</v>
      </c>
      <c r="G2043" s="13">
        <v>63866550</v>
      </c>
      <c r="H2043" s="13" t="s">
        <v>714</v>
      </c>
      <c r="I2043" s="13">
        <v>0.33333333333333331</v>
      </c>
      <c r="J2043" s="13">
        <v>0.625</v>
      </c>
    </row>
    <row r="2044" spans="1:10" x14ac:dyDescent="0.25">
      <c r="A2044" s="37">
        <v>108988</v>
      </c>
      <c r="B2044" s="37" t="s">
        <v>5220</v>
      </c>
      <c r="C2044" s="37" t="s">
        <v>5221</v>
      </c>
      <c r="D2044" s="37" t="s">
        <v>5222</v>
      </c>
      <c r="E2044" s="13" t="s">
        <v>5223</v>
      </c>
      <c r="F2044" s="13" t="s">
        <v>88</v>
      </c>
      <c r="G2044" s="13"/>
      <c r="H2044" s="13" t="s">
        <v>723</v>
      </c>
      <c r="I2044" s="13">
        <v>0.375</v>
      </c>
      <c r="J2044" s="13">
        <v>0.70833333333333337</v>
      </c>
    </row>
    <row r="2045" spans="1:10" x14ac:dyDescent="0.25">
      <c r="A2045" s="37">
        <v>109045</v>
      </c>
      <c r="B2045" s="37" t="s">
        <v>5224</v>
      </c>
      <c r="C2045" s="37" t="s">
        <v>5225</v>
      </c>
      <c r="D2045" s="37"/>
      <c r="E2045" s="13">
        <v>1279</v>
      </c>
      <c r="F2045" s="13" t="s">
        <v>20</v>
      </c>
      <c r="G2045" s="13">
        <v>22763380</v>
      </c>
      <c r="H2045" s="13" t="s">
        <v>714</v>
      </c>
      <c r="I2045" s="13">
        <v>0.33333333333333331</v>
      </c>
      <c r="J2045" s="13">
        <v>0.625</v>
      </c>
    </row>
    <row r="2046" spans="1:10" x14ac:dyDescent="0.25">
      <c r="A2046" s="37">
        <v>109059</v>
      </c>
      <c r="B2046" s="37" t="s">
        <v>5226</v>
      </c>
      <c r="C2046" s="37" t="s">
        <v>5227</v>
      </c>
      <c r="D2046" s="37" t="s">
        <v>5228</v>
      </c>
      <c r="E2046" s="13">
        <v>167</v>
      </c>
      <c r="F2046" s="13" t="s">
        <v>20</v>
      </c>
      <c r="G2046" s="13">
        <v>23292100</v>
      </c>
      <c r="H2046" s="13" t="s">
        <v>714</v>
      </c>
      <c r="I2046" s="13">
        <v>0.33333333333333331</v>
      </c>
      <c r="J2046" s="13">
        <v>0.625</v>
      </c>
    </row>
    <row r="2047" spans="1:10" x14ac:dyDescent="0.25">
      <c r="A2047" s="37">
        <v>109060</v>
      </c>
      <c r="B2047" s="37" t="s">
        <v>5229</v>
      </c>
      <c r="C2047" s="37" t="s">
        <v>5230</v>
      </c>
      <c r="D2047" s="37" t="s">
        <v>5231</v>
      </c>
      <c r="E2047" s="13" t="s">
        <v>1141</v>
      </c>
      <c r="F2047" s="13" t="s">
        <v>208</v>
      </c>
      <c r="G2047" s="13"/>
      <c r="H2047" s="13" t="s">
        <v>723</v>
      </c>
      <c r="I2047" s="13">
        <v>0.375</v>
      </c>
      <c r="J2047" s="13">
        <v>0.70833333333333337</v>
      </c>
    </row>
    <row r="2048" spans="1:10" x14ac:dyDescent="0.25">
      <c r="A2048" s="37">
        <v>109061</v>
      </c>
      <c r="B2048" s="37" t="s">
        <v>5232</v>
      </c>
      <c r="C2048" s="37" t="s">
        <v>5233</v>
      </c>
      <c r="D2048" s="37" t="s">
        <v>5234</v>
      </c>
      <c r="E2048" s="13">
        <v>154</v>
      </c>
      <c r="F2048" s="13" t="s">
        <v>20</v>
      </c>
      <c r="G2048" s="13">
        <v>22440800</v>
      </c>
      <c r="H2048" s="13" t="s">
        <v>714</v>
      </c>
      <c r="I2048" s="13">
        <v>0.33333333333333331</v>
      </c>
      <c r="J2048" s="13">
        <v>0.625</v>
      </c>
    </row>
    <row r="2049" spans="1:10" x14ac:dyDescent="0.25">
      <c r="A2049" s="37">
        <v>109085</v>
      </c>
      <c r="B2049" s="37" t="s">
        <v>5235</v>
      </c>
      <c r="C2049" s="37" t="s">
        <v>5236</v>
      </c>
      <c r="D2049" s="37"/>
      <c r="E2049" s="13">
        <v>3264</v>
      </c>
      <c r="F2049" s="13" t="s">
        <v>592</v>
      </c>
      <c r="G2049" s="13"/>
      <c r="H2049" s="13" t="s">
        <v>714</v>
      </c>
      <c r="I2049" s="13">
        <v>0.33333333333333331</v>
      </c>
      <c r="J2049" s="13">
        <v>0.625</v>
      </c>
    </row>
    <row r="2050" spans="1:10" x14ac:dyDescent="0.25">
      <c r="A2050" s="37">
        <v>109114</v>
      </c>
      <c r="B2050" s="37" t="s">
        <v>5237</v>
      </c>
      <c r="C2050" s="37" t="s">
        <v>5238</v>
      </c>
      <c r="D2050" s="37"/>
      <c r="E2050" s="13">
        <v>3117</v>
      </c>
      <c r="F2050" s="13" t="s">
        <v>24</v>
      </c>
      <c r="G2050" s="13">
        <v>97110797</v>
      </c>
      <c r="H2050" s="13" t="s">
        <v>714</v>
      </c>
      <c r="I2050" s="13">
        <v>0.33333333333333331</v>
      </c>
      <c r="J2050" s="13">
        <v>0.625</v>
      </c>
    </row>
    <row r="2051" spans="1:10" x14ac:dyDescent="0.25">
      <c r="A2051" s="37">
        <v>109126</v>
      </c>
      <c r="B2051" s="37" t="s">
        <v>5239</v>
      </c>
      <c r="C2051" s="37" t="s">
        <v>5240</v>
      </c>
      <c r="D2051" s="37"/>
      <c r="E2051" s="13">
        <v>2830</v>
      </c>
      <c r="F2051" s="13" t="s">
        <v>568</v>
      </c>
      <c r="G2051" s="13"/>
      <c r="H2051" s="13" t="s">
        <v>714</v>
      </c>
      <c r="I2051" s="13">
        <v>0.33333333333333331</v>
      </c>
      <c r="J2051" s="13">
        <v>0.625</v>
      </c>
    </row>
    <row r="2052" spans="1:10" x14ac:dyDescent="0.25">
      <c r="A2052" s="37">
        <v>109168</v>
      </c>
      <c r="B2052" s="37" t="s">
        <v>5241</v>
      </c>
      <c r="C2052" s="37" t="s">
        <v>5242</v>
      </c>
      <c r="D2052" s="37" t="s">
        <v>5243</v>
      </c>
      <c r="E2052" s="13">
        <v>1410</v>
      </c>
      <c r="F2052" s="13" t="s">
        <v>488</v>
      </c>
      <c r="G2052" s="13">
        <v>66816900</v>
      </c>
      <c r="H2052" s="13" t="s">
        <v>723</v>
      </c>
      <c r="I2052" s="13">
        <v>0.375</v>
      </c>
      <c r="J2052" s="13">
        <v>0.70833333333333337</v>
      </c>
    </row>
    <row r="2053" spans="1:10" x14ac:dyDescent="0.25">
      <c r="A2053" s="37">
        <v>109189</v>
      </c>
      <c r="B2053" s="37" t="s">
        <v>5244</v>
      </c>
      <c r="C2053" s="37" t="s">
        <v>5245</v>
      </c>
      <c r="D2053" s="37"/>
      <c r="E2053" s="13">
        <v>455</v>
      </c>
      <c r="F2053" s="13" t="s">
        <v>20</v>
      </c>
      <c r="G2053" s="13">
        <v>22809000</v>
      </c>
      <c r="H2053" s="13" t="s">
        <v>714</v>
      </c>
      <c r="I2053" s="13">
        <v>0.33333333333333331</v>
      </c>
      <c r="J2053" s="13">
        <v>0.625</v>
      </c>
    </row>
    <row r="2054" spans="1:10" x14ac:dyDescent="0.25">
      <c r="A2054" s="37">
        <v>109190</v>
      </c>
      <c r="B2054" s="37" t="s">
        <v>5246</v>
      </c>
      <c r="C2054" s="37" t="s">
        <v>5247</v>
      </c>
      <c r="D2054" s="37"/>
      <c r="E2054" s="13">
        <v>4818</v>
      </c>
      <c r="F2054" s="13" t="s">
        <v>2022</v>
      </c>
      <c r="G2054" s="13">
        <v>37322750</v>
      </c>
      <c r="H2054" s="13" t="s">
        <v>723</v>
      </c>
      <c r="I2054" s="13">
        <v>0.375</v>
      </c>
      <c r="J2054" s="13">
        <v>0.70833333333333337</v>
      </c>
    </row>
    <row r="2055" spans="1:10" x14ac:dyDescent="0.25">
      <c r="A2055" s="37">
        <v>109196</v>
      </c>
      <c r="B2055" s="37" t="s">
        <v>5248</v>
      </c>
      <c r="C2055" s="37" t="s">
        <v>2773</v>
      </c>
      <c r="D2055" s="37"/>
      <c r="E2055" s="13">
        <v>3510</v>
      </c>
      <c r="F2055" s="13" t="s">
        <v>383</v>
      </c>
      <c r="G2055" s="13">
        <v>32171460</v>
      </c>
      <c r="H2055" s="13" t="s">
        <v>723</v>
      </c>
      <c r="I2055" s="13">
        <v>0.375</v>
      </c>
      <c r="J2055" s="13">
        <v>0.70833333333333337</v>
      </c>
    </row>
    <row r="2056" spans="1:10" x14ac:dyDescent="0.25">
      <c r="A2056" s="37">
        <v>109198</v>
      </c>
      <c r="B2056" s="37" t="s">
        <v>5249</v>
      </c>
      <c r="C2056" s="37" t="s">
        <v>5250</v>
      </c>
      <c r="D2056" s="37"/>
      <c r="E2056" s="13" t="s">
        <v>3708</v>
      </c>
      <c r="F2056" s="13" t="s">
        <v>3709</v>
      </c>
      <c r="G2056" s="13"/>
      <c r="H2056" s="13" t="s">
        <v>723</v>
      </c>
      <c r="I2056" s="13">
        <v>0.375</v>
      </c>
      <c r="J2056" s="13">
        <v>0.70833333333333337</v>
      </c>
    </row>
    <row r="2057" spans="1:10" x14ac:dyDescent="0.25">
      <c r="A2057" s="37">
        <v>109232</v>
      </c>
      <c r="B2057" s="37" t="s">
        <v>5251</v>
      </c>
      <c r="C2057" s="37" t="s">
        <v>5252</v>
      </c>
      <c r="D2057" s="37"/>
      <c r="E2057" s="13" t="s">
        <v>2074</v>
      </c>
      <c r="F2057" s="13" t="s">
        <v>2075</v>
      </c>
      <c r="G2057" s="13"/>
      <c r="H2057" s="13" t="s">
        <v>714</v>
      </c>
      <c r="I2057" s="13">
        <v>0.33333333333333331</v>
      </c>
      <c r="J2057" s="13">
        <v>0.625</v>
      </c>
    </row>
    <row r="2058" spans="1:10" x14ac:dyDescent="0.25">
      <c r="A2058" s="37">
        <v>109235</v>
      </c>
      <c r="B2058" s="37" t="s">
        <v>1939</v>
      </c>
      <c r="C2058" s="37" t="s">
        <v>5253</v>
      </c>
      <c r="D2058" s="37"/>
      <c r="E2058" s="13">
        <v>2320</v>
      </c>
      <c r="F2058" s="13" t="s">
        <v>5254</v>
      </c>
      <c r="G2058" s="13">
        <v>62436585</v>
      </c>
      <c r="H2058" s="13" t="s">
        <v>714</v>
      </c>
      <c r="I2058" s="13">
        <v>0.33333333333333331</v>
      </c>
      <c r="J2058" s="13">
        <v>0.625</v>
      </c>
    </row>
    <row r="2059" spans="1:10" x14ac:dyDescent="0.25">
      <c r="A2059" s="37">
        <v>109238</v>
      </c>
      <c r="B2059" s="37" t="s">
        <v>5255</v>
      </c>
      <c r="C2059" s="37" t="s">
        <v>4083</v>
      </c>
      <c r="D2059" s="37"/>
      <c r="E2059" s="13" t="s">
        <v>4084</v>
      </c>
      <c r="F2059" s="13" t="s">
        <v>53</v>
      </c>
      <c r="G2059" s="13"/>
      <c r="H2059" s="13" t="s">
        <v>714</v>
      </c>
      <c r="I2059" s="13">
        <v>0.33333333333333331</v>
      </c>
      <c r="J2059" s="13">
        <v>0.625</v>
      </c>
    </row>
    <row r="2060" spans="1:10" x14ac:dyDescent="0.25">
      <c r="A2060" s="37">
        <v>109247</v>
      </c>
      <c r="B2060" s="37" t="s">
        <v>5256</v>
      </c>
      <c r="C2060" s="37" t="s">
        <v>5257</v>
      </c>
      <c r="D2060" s="37" t="s">
        <v>5258</v>
      </c>
      <c r="E2060" s="13">
        <v>2050</v>
      </c>
      <c r="F2060" s="13" t="s">
        <v>662</v>
      </c>
      <c r="G2060" s="13">
        <v>63970101</v>
      </c>
      <c r="H2060" s="13" t="s">
        <v>723</v>
      </c>
      <c r="I2060" s="13">
        <v>0.375</v>
      </c>
      <c r="J2060" s="13">
        <v>0.70833333333333337</v>
      </c>
    </row>
    <row r="2061" spans="1:10" x14ac:dyDescent="0.25">
      <c r="A2061" s="37">
        <v>109258</v>
      </c>
      <c r="B2061" s="37" t="s">
        <v>5259</v>
      </c>
      <c r="C2061" s="37" t="s">
        <v>5260</v>
      </c>
      <c r="D2061" s="37"/>
      <c r="E2061" s="13" t="s">
        <v>5261</v>
      </c>
      <c r="F2061" s="13" t="s">
        <v>233</v>
      </c>
      <c r="G2061" s="13"/>
      <c r="H2061" s="13" t="s">
        <v>723</v>
      </c>
      <c r="I2061" s="13">
        <v>0.375</v>
      </c>
      <c r="J2061" s="13">
        <v>0.70833333333333337</v>
      </c>
    </row>
    <row r="2062" spans="1:10" x14ac:dyDescent="0.25">
      <c r="A2062" s="37">
        <v>109261</v>
      </c>
      <c r="B2062" s="37" t="s">
        <v>3943</v>
      </c>
      <c r="C2062" s="37" t="s">
        <v>5262</v>
      </c>
      <c r="D2062" s="37"/>
      <c r="E2062" s="13">
        <v>585</v>
      </c>
      <c r="F2062" s="13" t="s">
        <v>20</v>
      </c>
      <c r="G2062" s="13">
        <v>40001709</v>
      </c>
      <c r="H2062" s="13" t="s">
        <v>714</v>
      </c>
      <c r="I2062" s="13">
        <v>0.33333333333333331</v>
      </c>
      <c r="J2062" s="13">
        <v>0.625</v>
      </c>
    </row>
    <row r="2063" spans="1:10" x14ac:dyDescent="0.25">
      <c r="A2063" s="37">
        <v>109283</v>
      </c>
      <c r="B2063" s="37" t="s">
        <v>5263</v>
      </c>
      <c r="C2063" s="37" t="s">
        <v>5264</v>
      </c>
      <c r="D2063" s="37"/>
      <c r="E2063" s="13" t="s">
        <v>4337</v>
      </c>
      <c r="F2063" s="13" t="s">
        <v>228</v>
      </c>
      <c r="G2063" s="13"/>
      <c r="H2063" s="13" t="s">
        <v>714</v>
      </c>
      <c r="I2063" s="13">
        <v>0.33333333333333331</v>
      </c>
      <c r="J2063" s="13">
        <v>0.625</v>
      </c>
    </row>
    <row r="2064" spans="1:10" x14ac:dyDescent="0.25">
      <c r="A2064" s="37">
        <v>109296</v>
      </c>
      <c r="B2064" s="37" t="s">
        <v>5265</v>
      </c>
      <c r="C2064" s="37" t="s">
        <v>5266</v>
      </c>
      <c r="D2064" s="37"/>
      <c r="E2064" s="13">
        <v>352</v>
      </c>
      <c r="F2064" s="13" t="s">
        <v>20</v>
      </c>
      <c r="G2064" s="13">
        <v>22955070</v>
      </c>
      <c r="H2064" s="13" t="s">
        <v>714</v>
      </c>
      <c r="I2064" s="13">
        <v>0.33333333333333331</v>
      </c>
      <c r="J2064" s="13">
        <v>0.625</v>
      </c>
    </row>
    <row r="2065" spans="1:10" x14ac:dyDescent="0.25">
      <c r="A2065" s="37">
        <v>109301</v>
      </c>
      <c r="B2065" s="37" t="s">
        <v>5267</v>
      </c>
      <c r="C2065" s="37" t="s">
        <v>5268</v>
      </c>
      <c r="D2065" s="37"/>
      <c r="E2065" s="13">
        <v>2760</v>
      </c>
      <c r="F2065" s="13" t="s">
        <v>3986</v>
      </c>
      <c r="G2065" s="13">
        <v>61313210</v>
      </c>
      <c r="H2065" s="13" t="s">
        <v>723</v>
      </c>
      <c r="I2065" s="13">
        <v>0.375</v>
      </c>
      <c r="J2065" s="13">
        <v>0.70833333333333337</v>
      </c>
    </row>
    <row r="2066" spans="1:10" x14ac:dyDescent="0.25">
      <c r="A2066" s="37">
        <v>109355</v>
      </c>
      <c r="B2066" s="37" t="s">
        <v>5269</v>
      </c>
      <c r="C2066" s="37" t="s">
        <v>4758</v>
      </c>
      <c r="D2066" s="37"/>
      <c r="E2066" s="13">
        <v>164</v>
      </c>
      <c r="F2066" s="13" t="s">
        <v>20</v>
      </c>
      <c r="G2066" s="13"/>
      <c r="H2066" s="13" t="s">
        <v>714</v>
      </c>
      <c r="I2066" s="13">
        <v>0.33333333333333331</v>
      </c>
      <c r="J2066" s="13">
        <v>0.625</v>
      </c>
    </row>
    <row r="2067" spans="1:10" x14ac:dyDescent="0.25">
      <c r="A2067" s="37">
        <v>109373</v>
      </c>
      <c r="B2067" s="37" t="s">
        <v>5270</v>
      </c>
      <c r="C2067" s="37" t="s">
        <v>5271</v>
      </c>
      <c r="D2067" s="37"/>
      <c r="E2067" s="13">
        <v>3208</v>
      </c>
      <c r="F2067" s="13" t="s">
        <v>159</v>
      </c>
      <c r="G2067" s="13" t="s">
        <v>5272</v>
      </c>
      <c r="H2067" s="13" t="s">
        <v>714</v>
      </c>
      <c r="I2067" s="13">
        <v>0.33333333333333331</v>
      </c>
      <c r="J2067" s="13">
        <v>0.625</v>
      </c>
    </row>
    <row r="2068" spans="1:10" x14ac:dyDescent="0.25">
      <c r="A2068" s="37">
        <v>109378</v>
      </c>
      <c r="B2068" s="37" t="s">
        <v>5273</v>
      </c>
      <c r="C2068" s="37" t="s">
        <v>5274</v>
      </c>
      <c r="D2068" s="37"/>
      <c r="E2068" s="13" t="s">
        <v>1460</v>
      </c>
      <c r="F2068" s="13" t="s">
        <v>585</v>
      </c>
      <c r="G2068" s="13"/>
      <c r="H2068" s="13" t="s">
        <v>723</v>
      </c>
      <c r="I2068" s="13">
        <v>0.375</v>
      </c>
      <c r="J2068" s="13">
        <v>0.70833333333333337</v>
      </c>
    </row>
    <row r="2069" spans="1:10" x14ac:dyDescent="0.25">
      <c r="A2069" s="37">
        <v>109384</v>
      </c>
      <c r="B2069" s="37" t="s">
        <v>5275</v>
      </c>
      <c r="C2069" s="37" t="s">
        <v>5276</v>
      </c>
      <c r="D2069" s="37"/>
      <c r="E2069" s="13">
        <v>1850</v>
      </c>
      <c r="F2069" s="13" t="s">
        <v>104</v>
      </c>
      <c r="G2069" s="13">
        <v>69899040</v>
      </c>
      <c r="H2069" s="13" t="s">
        <v>714</v>
      </c>
      <c r="I2069" s="13">
        <v>0.33333333333333331</v>
      </c>
      <c r="J2069" s="13">
        <v>0.625</v>
      </c>
    </row>
    <row r="2070" spans="1:10" x14ac:dyDescent="0.25">
      <c r="A2070" s="37">
        <v>109392</v>
      </c>
      <c r="B2070" s="37" t="s">
        <v>5277</v>
      </c>
      <c r="C2070" s="37" t="s">
        <v>5278</v>
      </c>
      <c r="D2070" s="37"/>
      <c r="E2070" s="13" t="s">
        <v>3756</v>
      </c>
      <c r="F2070" s="13" t="s">
        <v>233</v>
      </c>
      <c r="G2070" s="13"/>
      <c r="H2070" s="13" t="s">
        <v>714</v>
      </c>
      <c r="I2070" s="13">
        <v>0.33333333333333331</v>
      </c>
      <c r="J2070" s="13">
        <v>0.625</v>
      </c>
    </row>
    <row r="2071" spans="1:10" x14ac:dyDescent="0.25">
      <c r="A2071" s="37">
        <v>109394</v>
      </c>
      <c r="B2071" s="37" t="s">
        <v>5279</v>
      </c>
      <c r="C2071" s="37" t="s">
        <v>5280</v>
      </c>
      <c r="D2071" s="37" t="s">
        <v>5281</v>
      </c>
      <c r="E2071" s="13">
        <v>1473</v>
      </c>
      <c r="F2071" s="13" t="s">
        <v>222</v>
      </c>
      <c r="G2071" s="13">
        <v>67923080</v>
      </c>
      <c r="H2071" s="13" t="s">
        <v>723</v>
      </c>
      <c r="I2071" s="13">
        <v>0.375</v>
      </c>
      <c r="J2071" s="13">
        <v>0.70833333333333337</v>
      </c>
    </row>
    <row r="2072" spans="1:10" x14ac:dyDescent="0.25">
      <c r="A2072" s="37">
        <v>109397</v>
      </c>
      <c r="B2072" s="37" t="s">
        <v>5282</v>
      </c>
      <c r="C2072" s="37" t="s">
        <v>5283</v>
      </c>
      <c r="D2072" s="37"/>
      <c r="E2072" s="13">
        <v>3922</v>
      </c>
      <c r="F2072" s="13" t="s">
        <v>155</v>
      </c>
      <c r="G2072" s="13"/>
      <c r="H2072" s="13" t="s">
        <v>714</v>
      </c>
      <c r="I2072" s="13">
        <v>0.33333333333333331</v>
      </c>
      <c r="J2072" s="13">
        <v>0.625</v>
      </c>
    </row>
    <row r="2073" spans="1:10" x14ac:dyDescent="0.25">
      <c r="A2073" s="37">
        <v>109403</v>
      </c>
      <c r="B2073" s="37" t="s">
        <v>5284</v>
      </c>
      <c r="C2073" s="37" t="s">
        <v>5285</v>
      </c>
      <c r="D2073" s="37" t="s">
        <v>5286</v>
      </c>
      <c r="E2073" s="13" t="s">
        <v>2368</v>
      </c>
      <c r="F2073" s="13" t="s">
        <v>41</v>
      </c>
      <c r="G2073" s="13"/>
      <c r="H2073" s="13" t="s">
        <v>714</v>
      </c>
      <c r="I2073" s="13">
        <v>0.33333333333333331</v>
      </c>
      <c r="J2073" s="13">
        <v>0.625</v>
      </c>
    </row>
    <row r="2074" spans="1:10" x14ac:dyDescent="0.25">
      <c r="A2074" s="37">
        <v>109445</v>
      </c>
      <c r="B2074" s="37" t="s">
        <v>5287</v>
      </c>
      <c r="C2074" s="37" t="s">
        <v>5288</v>
      </c>
      <c r="D2074" s="37"/>
      <c r="E2074" s="13" t="s">
        <v>5289</v>
      </c>
      <c r="F2074" s="13" t="s">
        <v>233</v>
      </c>
      <c r="G2074" s="13"/>
      <c r="H2074" s="13" t="s">
        <v>723</v>
      </c>
      <c r="I2074" s="13">
        <v>0.375</v>
      </c>
      <c r="J2074" s="13">
        <v>0.70833333333333337</v>
      </c>
    </row>
    <row r="2075" spans="1:10" x14ac:dyDescent="0.25">
      <c r="A2075" s="37">
        <v>109474</v>
      </c>
      <c r="B2075" s="37" t="s">
        <v>5290</v>
      </c>
      <c r="C2075" s="37" t="s">
        <v>5291</v>
      </c>
      <c r="D2075" s="37"/>
      <c r="E2075" s="13" t="s">
        <v>5292</v>
      </c>
      <c r="F2075" s="13" t="s">
        <v>484</v>
      </c>
      <c r="G2075" s="13"/>
      <c r="H2075" s="13" t="s">
        <v>723</v>
      </c>
      <c r="I2075" s="13">
        <v>0.375</v>
      </c>
      <c r="J2075" s="13">
        <v>0.70833333333333337</v>
      </c>
    </row>
    <row r="2076" spans="1:10" x14ac:dyDescent="0.25">
      <c r="A2076" s="37">
        <v>109477</v>
      </c>
      <c r="B2076" s="37" t="s">
        <v>5293</v>
      </c>
      <c r="C2076" s="37" t="s">
        <v>5294</v>
      </c>
      <c r="D2076" s="37"/>
      <c r="E2076" s="13">
        <v>661</v>
      </c>
      <c r="F2076" s="13" t="s">
        <v>20</v>
      </c>
      <c r="G2076" s="13">
        <v>22089700</v>
      </c>
      <c r="H2076" s="13" t="s">
        <v>723</v>
      </c>
      <c r="I2076" s="13">
        <v>0.375</v>
      </c>
      <c r="J2076" s="13">
        <v>0.70833333333333337</v>
      </c>
    </row>
    <row r="2077" spans="1:10" x14ac:dyDescent="0.25">
      <c r="A2077" s="37">
        <v>109493</v>
      </c>
      <c r="B2077" s="37" t="s">
        <v>5295</v>
      </c>
      <c r="C2077" s="37" t="s">
        <v>5296</v>
      </c>
      <c r="D2077" s="37"/>
      <c r="E2077" s="13" t="s">
        <v>5297</v>
      </c>
      <c r="F2077" s="13" t="s">
        <v>147</v>
      </c>
      <c r="G2077" s="13"/>
      <c r="H2077" s="13" t="s">
        <v>723</v>
      </c>
      <c r="I2077" s="13">
        <v>0.375</v>
      </c>
      <c r="J2077" s="13">
        <v>0.70833333333333337</v>
      </c>
    </row>
    <row r="2078" spans="1:10" x14ac:dyDescent="0.25">
      <c r="A2078" s="37">
        <v>109497</v>
      </c>
      <c r="B2078" s="37" t="s">
        <v>5298</v>
      </c>
      <c r="C2078" s="37" t="s">
        <v>5299</v>
      </c>
      <c r="D2078" s="37"/>
      <c r="E2078" s="13">
        <v>276</v>
      </c>
      <c r="F2078" s="13" t="s">
        <v>20</v>
      </c>
      <c r="G2078" s="13" t="s">
        <v>5300</v>
      </c>
      <c r="H2078" s="13" t="s">
        <v>714</v>
      </c>
      <c r="I2078" s="13">
        <v>0.33333333333333331</v>
      </c>
      <c r="J2078" s="13">
        <v>0.625</v>
      </c>
    </row>
    <row r="2079" spans="1:10" x14ac:dyDescent="0.25">
      <c r="A2079" s="37">
        <v>109499</v>
      </c>
      <c r="B2079" s="37" t="s">
        <v>5301</v>
      </c>
      <c r="C2079" s="37" t="s">
        <v>5302</v>
      </c>
      <c r="D2079" s="37"/>
      <c r="E2079" s="13" t="s">
        <v>1006</v>
      </c>
      <c r="F2079" s="13" t="s">
        <v>335</v>
      </c>
      <c r="G2079" s="13"/>
      <c r="H2079" s="13" t="s">
        <v>723</v>
      </c>
      <c r="I2079" s="13">
        <v>0.375</v>
      </c>
      <c r="J2079" s="13">
        <v>0.70833333333333337</v>
      </c>
    </row>
    <row r="2080" spans="1:10" x14ac:dyDescent="0.25">
      <c r="A2080" s="37">
        <v>109502</v>
      </c>
      <c r="B2080" s="37" t="s">
        <v>5303</v>
      </c>
      <c r="C2080" s="37" t="s">
        <v>5304</v>
      </c>
      <c r="D2080" s="37"/>
      <c r="E2080" s="13" t="s">
        <v>5305</v>
      </c>
      <c r="F2080" s="13" t="s">
        <v>15</v>
      </c>
      <c r="G2080" s="13"/>
      <c r="H2080" s="13" t="s">
        <v>723</v>
      </c>
      <c r="I2080" s="13">
        <v>0.375</v>
      </c>
      <c r="J2080" s="13">
        <v>0.70833333333333337</v>
      </c>
    </row>
    <row r="2081" spans="1:10" x14ac:dyDescent="0.25">
      <c r="A2081" s="37">
        <v>109529</v>
      </c>
      <c r="B2081" s="37" t="s">
        <v>5306</v>
      </c>
      <c r="C2081" s="37" t="s">
        <v>5307</v>
      </c>
      <c r="D2081" s="37"/>
      <c r="E2081" s="13">
        <v>663</v>
      </c>
      <c r="F2081" s="13" t="s">
        <v>20</v>
      </c>
      <c r="G2081" s="13">
        <v>23067400</v>
      </c>
      <c r="H2081" s="13" t="s">
        <v>714</v>
      </c>
      <c r="I2081" s="13">
        <v>0.33333333333333331</v>
      </c>
      <c r="J2081" s="13">
        <v>0.625</v>
      </c>
    </row>
    <row r="2082" spans="1:10" x14ac:dyDescent="0.25">
      <c r="A2082" s="37">
        <v>109569</v>
      </c>
      <c r="B2082" s="37" t="s">
        <v>5308</v>
      </c>
      <c r="C2082" s="37" t="s">
        <v>5309</v>
      </c>
      <c r="D2082" s="37"/>
      <c r="E2082" s="13" t="s">
        <v>1287</v>
      </c>
      <c r="F2082" s="13" t="s">
        <v>476</v>
      </c>
      <c r="G2082" s="13"/>
      <c r="H2082" s="13" t="s">
        <v>714</v>
      </c>
      <c r="I2082" s="13">
        <v>0.33333333333333331</v>
      </c>
      <c r="J2082" s="13">
        <v>0.625</v>
      </c>
    </row>
    <row r="2083" spans="1:10" x14ac:dyDescent="0.25">
      <c r="A2083" s="37">
        <v>109597</v>
      </c>
      <c r="B2083" s="37" t="s">
        <v>5310</v>
      </c>
      <c r="C2083" s="37" t="s">
        <v>5311</v>
      </c>
      <c r="D2083" s="37"/>
      <c r="E2083" s="13" t="s">
        <v>5312</v>
      </c>
      <c r="F2083" s="13" t="s">
        <v>228</v>
      </c>
      <c r="G2083" s="13"/>
      <c r="H2083" s="13" t="s">
        <v>714</v>
      </c>
      <c r="I2083" s="13">
        <v>0.33333333333333331</v>
      </c>
      <c r="J2083" s="13">
        <v>0.625</v>
      </c>
    </row>
    <row r="2084" spans="1:10" x14ac:dyDescent="0.25">
      <c r="A2084" s="37">
        <v>109652</v>
      </c>
      <c r="B2084" s="37" t="s">
        <v>5313</v>
      </c>
      <c r="C2084" s="37" t="s">
        <v>5314</v>
      </c>
      <c r="D2084" s="37"/>
      <c r="E2084" s="13">
        <v>851</v>
      </c>
      <c r="F2084" s="13" t="s">
        <v>20</v>
      </c>
      <c r="G2084" s="13">
        <v>23202000</v>
      </c>
      <c r="H2084" s="13" t="s">
        <v>723</v>
      </c>
      <c r="I2084" s="13">
        <v>0.375</v>
      </c>
      <c r="J2084" s="13">
        <v>0.70833333333333337</v>
      </c>
    </row>
    <row r="2085" spans="1:10" x14ac:dyDescent="0.25">
      <c r="A2085" s="37">
        <v>109657</v>
      </c>
      <c r="B2085" s="37" t="s">
        <v>2757</v>
      </c>
      <c r="C2085" s="37" t="s">
        <v>5315</v>
      </c>
      <c r="D2085" s="37"/>
      <c r="E2085" s="13">
        <v>264</v>
      </c>
      <c r="F2085" s="13" t="s">
        <v>20</v>
      </c>
      <c r="G2085" s="13">
        <v>22541000</v>
      </c>
      <c r="H2085" s="13" t="s">
        <v>714</v>
      </c>
      <c r="I2085" s="13">
        <v>0.33333333333333331</v>
      </c>
      <c r="J2085" s="13">
        <v>0.625</v>
      </c>
    </row>
    <row r="2086" spans="1:10" x14ac:dyDescent="0.25">
      <c r="A2086" s="37">
        <v>109664</v>
      </c>
      <c r="B2086" s="37" t="s">
        <v>5316</v>
      </c>
      <c r="C2086" s="37" t="s">
        <v>5317</v>
      </c>
      <c r="D2086" s="37" t="s">
        <v>5318</v>
      </c>
      <c r="E2086" s="13">
        <v>953</v>
      </c>
      <c r="F2086" s="13" t="s">
        <v>20</v>
      </c>
      <c r="G2086" s="13">
        <v>22803280</v>
      </c>
      <c r="H2086" s="13" t="s">
        <v>723</v>
      </c>
      <c r="I2086" s="13">
        <v>0.375</v>
      </c>
      <c r="J2086" s="13">
        <v>0.70833333333333337</v>
      </c>
    </row>
    <row r="2087" spans="1:10" x14ac:dyDescent="0.25">
      <c r="A2087" s="37">
        <v>109667</v>
      </c>
      <c r="B2087" s="37" t="s">
        <v>5319</v>
      </c>
      <c r="C2087" s="37" t="s">
        <v>5320</v>
      </c>
      <c r="D2087" s="37"/>
      <c r="E2087" s="13">
        <v>3440</v>
      </c>
      <c r="F2087" s="13" t="s">
        <v>18</v>
      </c>
      <c r="G2087" s="13">
        <v>31280692</v>
      </c>
      <c r="H2087" s="13" t="s">
        <v>723</v>
      </c>
      <c r="I2087" s="13">
        <v>0.375</v>
      </c>
      <c r="J2087" s="13">
        <v>0.70833333333333337</v>
      </c>
    </row>
    <row r="2088" spans="1:10" x14ac:dyDescent="0.25">
      <c r="A2088" s="37">
        <v>109678</v>
      </c>
      <c r="B2088" s="37" t="s">
        <v>5321</v>
      </c>
      <c r="C2088" s="37" t="s">
        <v>5322</v>
      </c>
      <c r="D2088" s="37"/>
      <c r="E2088" s="13">
        <v>165</v>
      </c>
      <c r="F2088" s="13" t="s">
        <v>20</v>
      </c>
      <c r="G2088" s="13"/>
      <c r="H2088" s="13" t="s">
        <v>714</v>
      </c>
      <c r="I2088" s="13">
        <v>0.33333333333333331</v>
      </c>
      <c r="J2088" s="13">
        <v>0.625</v>
      </c>
    </row>
    <row r="2089" spans="1:10" x14ac:dyDescent="0.25">
      <c r="A2089" s="37">
        <v>109678</v>
      </c>
      <c r="B2089" s="37" t="s">
        <v>5323</v>
      </c>
      <c r="C2089" s="37" t="s">
        <v>5324</v>
      </c>
      <c r="D2089" s="37"/>
      <c r="E2089" s="13" t="s">
        <v>1340</v>
      </c>
      <c r="F2089" s="13" t="s">
        <v>88</v>
      </c>
      <c r="G2089" s="13"/>
      <c r="H2089" s="13" t="s">
        <v>714</v>
      </c>
      <c r="I2089" s="13">
        <v>0.33333333333333331</v>
      </c>
      <c r="J2089" s="13">
        <v>0.625</v>
      </c>
    </row>
    <row r="2090" spans="1:10" x14ac:dyDescent="0.25">
      <c r="A2090" s="37">
        <v>109687</v>
      </c>
      <c r="B2090" s="37" t="s">
        <v>5325</v>
      </c>
      <c r="C2090" s="37" t="s">
        <v>5326</v>
      </c>
      <c r="D2090" s="37"/>
      <c r="E2090" s="13">
        <v>356</v>
      </c>
      <c r="F2090" s="13" t="s">
        <v>20</v>
      </c>
      <c r="G2090" s="13">
        <v>22691299</v>
      </c>
      <c r="H2090" s="13" t="s">
        <v>714</v>
      </c>
      <c r="I2090" s="13">
        <v>0.33333333333333331</v>
      </c>
      <c r="J2090" s="13">
        <v>0.625</v>
      </c>
    </row>
    <row r="2091" spans="1:10" x14ac:dyDescent="0.25">
      <c r="A2091" s="37">
        <v>109696</v>
      </c>
      <c r="B2091" s="37" t="s">
        <v>5327</v>
      </c>
      <c r="C2091" s="37" t="s">
        <v>5328</v>
      </c>
      <c r="D2091" s="37"/>
      <c r="E2091" s="13">
        <v>1410</v>
      </c>
      <c r="F2091" s="13" t="s">
        <v>488</v>
      </c>
      <c r="G2091" s="13">
        <v>66813580</v>
      </c>
      <c r="H2091" s="13" t="s">
        <v>723</v>
      </c>
      <c r="I2091" s="13">
        <v>0.375</v>
      </c>
      <c r="J2091" s="13">
        <v>0.70833333333333337</v>
      </c>
    </row>
    <row r="2092" spans="1:10" x14ac:dyDescent="0.25">
      <c r="A2092" s="37">
        <v>109753</v>
      </c>
      <c r="B2092" s="37" t="s">
        <v>5329</v>
      </c>
      <c r="C2092" s="37" t="s">
        <v>5330</v>
      </c>
      <c r="D2092" s="37"/>
      <c r="E2092" s="13" t="s">
        <v>5331</v>
      </c>
      <c r="F2092" s="13" t="s">
        <v>147</v>
      </c>
      <c r="G2092" s="13"/>
      <c r="H2092" s="13" t="s">
        <v>714</v>
      </c>
      <c r="I2092" s="13">
        <v>0.33333333333333331</v>
      </c>
      <c r="J2092" s="13">
        <v>0.625</v>
      </c>
    </row>
    <row r="2093" spans="1:10" x14ac:dyDescent="0.25">
      <c r="A2093" s="37">
        <v>109762</v>
      </c>
      <c r="B2093" s="37" t="s">
        <v>5332</v>
      </c>
      <c r="C2093" s="37" t="s">
        <v>5333</v>
      </c>
      <c r="D2093" s="37"/>
      <c r="E2093" s="13">
        <v>3480</v>
      </c>
      <c r="F2093" s="13" t="s">
        <v>135</v>
      </c>
      <c r="G2093" s="13">
        <v>32797100</v>
      </c>
      <c r="H2093" s="13" t="s">
        <v>714</v>
      </c>
      <c r="I2093" s="13">
        <v>0.33333333333333331</v>
      </c>
      <c r="J2093" s="13">
        <v>0.625</v>
      </c>
    </row>
    <row r="2094" spans="1:10" x14ac:dyDescent="0.25">
      <c r="A2094" s="37">
        <v>109781</v>
      </c>
      <c r="B2094" s="37" t="s">
        <v>5334</v>
      </c>
      <c r="C2094" s="37" t="s">
        <v>4557</v>
      </c>
      <c r="D2094" s="37"/>
      <c r="E2094" s="13">
        <v>2609</v>
      </c>
      <c r="F2094" s="13" t="s">
        <v>638</v>
      </c>
      <c r="G2094" s="13">
        <v>61054500</v>
      </c>
      <c r="H2094" s="13" t="s">
        <v>714</v>
      </c>
      <c r="I2094" s="13">
        <v>0.33333333333333331</v>
      </c>
      <c r="J2094" s="13">
        <v>0.625</v>
      </c>
    </row>
    <row r="2095" spans="1:10" x14ac:dyDescent="0.25">
      <c r="A2095" s="37">
        <v>109784</v>
      </c>
      <c r="B2095" s="37" t="s">
        <v>5335</v>
      </c>
      <c r="C2095" s="37" t="s">
        <v>868</v>
      </c>
      <c r="D2095" s="37"/>
      <c r="E2095" s="13">
        <v>2819</v>
      </c>
      <c r="F2095" s="13" t="s">
        <v>90</v>
      </c>
      <c r="G2095" s="13">
        <v>61137000</v>
      </c>
      <c r="H2095" s="13" t="s">
        <v>714</v>
      </c>
      <c r="I2095" s="13">
        <v>0.33333333333333331</v>
      </c>
      <c r="J2095" s="13">
        <v>0.625</v>
      </c>
    </row>
    <row r="2096" spans="1:10" x14ac:dyDescent="0.25">
      <c r="A2096" s="37">
        <v>109804</v>
      </c>
      <c r="B2096" s="37" t="s">
        <v>5336</v>
      </c>
      <c r="C2096" s="37" t="s">
        <v>5337</v>
      </c>
      <c r="D2096" s="37"/>
      <c r="E2096" s="13">
        <v>4876</v>
      </c>
      <c r="F2096" s="13" t="s">
        <v>412</v>
      </c>
      <c r="G2096" s="13">
        <v>37047100</v>
      </c>
      <c r="H2096" s="13" t="s">
        <v>714</v>
      </c>
      <c r="I2096" s="13">
        <v>0.33333333333333331</v>
      </c>
      <c r="J2096" s="13">
        <v>0.625</v>
      </c>
    </row>
    <row r="2097" spans="1:10" x14ac:dyDescent="0.25">
      <c r="A2097" s="37">
        <v>109816</v>
      </c>
      <c r="B2097" s="37" t="s">
        <v>5338</v>
      </c>
      <c r="C2097" s="37" t="s">
        <v>5339</v>
      </c>
      <c r="D2097" s="37"/>
      <c r="E2097" s="13" t="s">
        <v>4397</v>
      </c>
      <c r="F2097" s="13" t="s">
        <v>619</v>
      </c>
      <c r="G2097" s="13"/>
      <c r="H2097" s="13" t="s">
        <v>714</v>
      </c>
      <c r="I2097" s="13">
        <v>0.33333333333333331</v>
      </c>
      <c r="J2097" s="13">
        <v>0.625</v>
      </c>
    </row>
    <row r="2098" spans="1:10" x14ac:dyDescent="0.25">
      <c r="A2098" s="37">
        <v>109852</v>
      </c>
      <c r="B2098" s="37" t="s">
        <v>5340</v>
      </c>
      <c r="C2098" s="37" t="s">
        <v>5341</v>
      </c>
      <c r="D2098" s="37"/>
      <c r="E2098" s="13">
        <v>3158</v>
      </c>
      <c r="F2098" s="13" t="s">
        <v>3617</v>
      </c>
      <c r="G2098" s="13">
        <v>33438060</v>
      </c>
      <c r="H2098" s="13" t="s">
        <v>723</v>
      </c>
      <c r="I2098" s="13">
        <v>0.375</v>
      </c>
      <c r="J2098" s="13">
        <v>0.70833333333333337</v>
      </c>
    </row>
    <row r="2099" spans="1:10" x14ac:dyDescent="0.25">
      <c r="A2099" s="37">
        <v>109864</v>
      </c>
      <c r="B2099" s="37" t="s">
        <v>5342</v>
      </c>
      <c r="C2099" s="37" t="s">
        <v>4476</v>
      </c>
      <c r="D2099" s="37"/>
      <c r="E2099" s="13" t="s">
        <v>1434</v>
      </c>
      <c r="F2099" s="13" t="s">
        <v>1435</v>
      </c>
      <c r="G2099" s="13"/>
      <c r="H2099" s="13" t="s">
        <v>714</v>
      </c>
      <c r="I2099" s="13">
        <v>0.33333333333333331</v>
      </c>
      <c r="J2099" s="13">
        <v>0.625</v>
      </c>
    </row>
    <row r="2100" spans="1:10" x14ac:dyDescent="0.25">
      <c r="A2100" s="37">
        <v>109869</v>
      </c>
      <c r="B2100" s="37" t="s">
        <v>5343</v>
      </c>
      <c r="C2100" s="37" t="s">
        <v>5344</v>
      </c>
      <c r="D2100" s="37"/>
      <c r="E2100" s="13" t="s">
        <v>1290</v>
      </c>
      <c r="F2100" s="13" t="s">
        <v>233</v>
      </c>
      <c r="G2100" s="13"/>
      <c r="H2100" s="13" t="s">
        <v>714</v>
      </c>
      <c r="I2100" s="13">
        <v>0.33333333333333331</v>
      </c>
      <c r="J2100" s="13">
        <v>0.625</v>
      </c>
    </row>
    <row r="2101" spans="1:10" x14ac:dyDescent="0.25">
      <c r="A2101" s="37">
        <v>109883</v>
      </c>
      <c r="B2101" s="37" t="s">
        <v>5345</v>
      </c>
      <c r="C2101" s="37" t="s">
        <v>5346</v>
      </c>
      <c r="D2101" s="37"/>
      <c r="E2101" s="13">
        <v>469</v>
      </c>
      <c r="F2101" s="13" t="s">
        <v>20</v>
      </c>
      <c r="G2101" s="13" t="s">
        <v>5347</v>
      </c>
      <c r="H2101" s="13" t="s">
        <v>714</v>
      </c>
      <c r="I2101" s="13">
        <v>0.33333333333333331</v>
      </c>
      <c r="J2101" s="13">
        <v>0.625</v>
      </c>
    </row>
    <row r="2102" spans="1:10" x14ac:dyDescent="0.25">
      <c r="A2102" s="37">
        <v>109907</v>
      </c>
      <c r="B2102" s="37" t="s">
        <v>5348</v>
      </c>
      <c r="C2102" s="37" t="s">
        <v>5349</v>
      </c>
      <c r="D2102" s="37"/>
      <c r="E2102" s="13" t="s">
        <v>1431</v>
      </c>
      <c r="F2102" s="13" t="s">
        <v>228</v>
      </c>
      <c r="G2102" s="13"/>
      <c r="H2102" s="13" t="s">
        <v>723</v>
      </c>
      <c r="I2102" s="13">
        <v>0.375</v>
      </c>
      <c r="J2102" s="13">
        <v>0.70833333333333337</v>
      </c>
    </row>
    <row r="2103" spans="1:10" x14ac:dyDescent="0.25">
      <c r="A2103" s="37">
        <v>109910</v>
      </c>
      <c r="B2103" s="37" t="s">
        <v>5350</v>
      </c>
      <c r="C2103" s="37" t="s">
        <v>5233</v>
      </c>
      <c r="D2103" s="37"/>
      <c r="E2103" s="13">
        <v>154</v>
      </c>
      <c r="F2103" s="13" t="s">
        <v>20</v>
      </c>
      <c r="G2103" s="13">
        <v>22440800</v>
      </c>
      <c r="H2103" s="13" t="s">
        <v>714</v>
      </c>
      <c r="I2103" s="13">
        <v>0.33333333333333331</v>
      </c>
      <c r="J2103" s="13">
        <v>0.625</v>
      </c>
    </row>
    <row r="2104" spans="1:10" x14ac:dyDescent="0.25">
      <c r="A2104" s="37">
        <v>109923</v>
      </c>
      <c r="B2104" s="37" t="s">
        <v>5351</v>
      </c>
      <c r="C2104" s="37" t="s">
        <v>5352</v>
      </c>
      <c r="D2104" s="37" t="s">
        <v>5353</v>
      </c>
      <c r="E2104" s="13">
        <v>3514</v>
      </c>
      <c r="F2104" s="13" t="s">
        <v>383</v>
      </c>
      <c r="G2104" s="13">
        <v>32122200</v>
      </c>
      <c r="H2104" s="13" t="s">
        <v>714</v>
      </c>
      <c r="I2104" s="13">
        <v>0.33333333333333331</v>
      </c>
      <c r="J2104" s="13">
        <v>0.625</v>
      </c>
    </row>
    <row r="2105" spans="1:10" x14ac:dyDescent="0.25">
      <c r="A2105" s="37">
        <v>109936</v>
      </c>
      <c r="B2105" s="37" t="s">
        <v>5354</v>
      </c>
      <c r="C2105" s="37" t="s">
        <v>5346</v>
      </c>
      <c r="D2105" s="37" t="s">
        <v>844</v>
      </c>
      <c r="E2105" s="13">
        <v>469</v>
      </c>
      <c r="F2105" s="13" t="s">
        <v>20</v>
      </c>
      <c r="G2105" s="13">
        <v>3265000</v>
      </c>
      <c r="H2105" s="13" t="s">
        <v>714</v>
      </c>
      <c r="I2105" s="13">
        <v>0.33333333333333331</v>
      </c>
      <c r="J2105" s="13">
        <v>0.625</v>
      </c>
    </row>
    <row r="2106" spans="1:10" x14ac:dyDescent="0.25">
      <c r="A2106" s="37">
        <v>109968</v>
      </c>
      <c r="B2106" s="37" t="s">
        <v>5355</v>
      </c>
      <c r="C2106" s="37" t="s">
        <v>5356</v>
      </c>
      <c r="D2106" s="37"/>
      <c r="E2106" s="13" t="s">
        <v>2243</v>
      </c>
      <c r="F2106" s="13" t="s">
        <v>204</v>
      </c>
      <c r="G2106" s="13"/>
      <c r="H2106" s="13" t="s">
        <v>723</v>
      </c>
      <c r="I2106" s="13">
        <v>0.375</v>
      </c>
      <c r="J2106" s="13">
        <v>0.70833333333333337</v>
      </c>
    </row>
    <row r="2107" spans="1:10" x14ac:dyDescent="0.25">
      <c r="A2107" s="37">
        <v>109974</v>
      </c>
      <c r="B2107" s="37" t="s">
        <v>5357</v>
      </c>
      <c r="C2107" s="37" t="s">
        <v>5358</v>
      </c>
      <c r="D2107" s="37"/>
      <c r="E2107" s="13">
        <v>551</v>
      </c>
      <c r="F2107" s="13" t="s">
        <v>20</v>
      </c>
      <c r="G2107" s="13"/>
      <c r="H2107" s="13" t="s">
        <v>714</v>
      </c>
      <c r="I2107" s="13">
        <v>0.33333333333333331</v>
      </c>
      <c r="J2107" s="13">
        <v>0.66666666666666663</v>
      </c>
    </row>
    <row r="2108" spans="1:10" x14ac:dyDescent="0.25">
      <c r="A2108" s="37">
        <v>109976</v>
      </c>
      <c r="B2108" s="37" t="s">
        <v>5359</v>
      </c>
      <c r="C2108" s="37" t="s">
        <v>5360</v>
      </c>
      <c r="D2108" s="37"/>
      <c r="E2108" s="13" t="s">
        <v>2803</v>
      </c>
      <c r="F2108" s="13" t="s">
        <v>619</v>
      </c>
      <c r="G2108" s="13"/>
      <c r="H2108" s="13" t="s">
        <v>714</v>
      </c>
      <c r="I2108" s="13">
        <v>0.33333333333333331</v>
      </c>
      <c r="J2108" s="13">
        <v>0.625</v>
      </c>
    </row>
    <row r="2109" spans="1:10" x14ac:dyDescent="0.25">
      <c r="A2109" s="37">
        <v>109985</v>
      </c>
      <c r="B2109" s="37" t="s">
        <v>5361</v>
      </c>
      <c r="C2109" s="37" t="s">
        <v>5362</v>
      </c>
      <c r="D2109" s="37" t="s">
        <v>5363</v>
      </c>
      <c r="E2109" s="13" t="s">
        <v>2467</v>
      </c>
      <c r="F2109" s="13" t="s">
        <v>95</v>
      </c>
      <c r="G2109" s="13"/>
      <c r="H2109" s="13" t="s">
        <v>714</v>
      </c>
      <c r="I2109" s="13">
        <v>0.33333333333333331</v>
      </c>
      <c r="J2109" s="13">
        <v>0.625</v>
      </c>
    </row>
    <row r="2110" spans="1:10" x14ac:dyDescent="0.25">
      <c r="A2110" s="37">
        <v>110012</v>
      </c>
      <c r="B2110" s="37" t="s">
        <v>4358</v>
      </c>
      <c r="C2110" s="37" t="s">
        <v>5364</v>
      </c>
      <c r="D2110" s="37"/>
      <c r="E2110" s="13" t="s">
        <v>5365</v>
      </c>
      <c r="F2110" s="13" t="s">
        <v>2358</v>
      </c>
      <c r="G2110" s="13"/>
      <c r="H2110" s="13" t="s">
        <v>714</v>
      </c>
      <c r="I2110" s="13">
        <v>0.33333333333333331</v>
      </c>
      <c r="J2110" s="13">
        <v>0.625</v>
      </c>
    </row>
    <row r="2111" spans="1:10" x14ac:dyDescent="0.25">
      <c r="A2111" s="37">
        <v>110043</v>
      </c>
      <c r="B2111" s="37" t="s">
        <v>5366</v>
      </c>
      <c r="C2111" s="37" t="s">
        <v>5367</v>
      </c>
      <c r="D2111" s="37" t="s">
        <v>5368</v>
      </c>
      <c r="E2111" s="13">
        <v>556</v>
      </c>
      <c r="F2111" s="13" t="s">
        <v>20</v>
      </c>
      <c r="G2111" s="13">
        <v>23464200</v>
      </c>
      <c r="H2111" s="13" t="s">
        <v>714</v>
      </c>
      <c r="I2111" s="13">
        <v>0.33333333333333331</v>
      </c>
      <c r="J2111" s="13">
        <v>0.625</v>
      </c>
    </row>
    <row r="2112" spans="1:10" x14ac:dyDescent="0.25">
      <c r="A2112" s="37">
        <v>110053</v>
      </c>
      <c r="B2112" s="37" t="s">
        <v>5369</v>
      </c>
      <c r="C2112" s="37" t="s">
        <v>2017</v>
      </c>
      <c r="D2112" s="37"/>
      <c r="E2112" s="13" t="s">
        <v>2018</v>
      </c>
      <c r="F2112" s="13" t="s">
        <v>228</v>
      </c>
      <c r="G2112" s="13"/>
      <c r="H2112" s="13" t="s">
        <v>723</v>
      </c>
      <c r="I2112" s="13">
        <v>0.375</v>
      </c>
      <c r="J2112" s="13">
        <v>0.70833333333333337</v>
      </c>
    </row>
    <row r="2113" spans="1:10" x14ac:dyDescent="0.25">
      <c r="A2113" s="37">
        <v>110073</v>
      </c>
      <c r="B2113" s="37" t="s">
        <v>5370</v>
      </c>
      <c r="C2113" s="37" t="s">
        <v>5371</v>
      </c>
      <c r="D2113" s="37"/>
      <c r="E2113" s="13">
        <v>3730</v>
      </c>
      <c r="F2113" s="13" t="s">
        <v>63</v>
      </c>
      <c r="G2113" s="13">
        <v>90958858</v>
      </c>
      <c r="H2113" s="13" t="s">
        <v>714</v>
      </c>
      <c r="I2113" s="13">
        <v>0.33333333333333331</v>
      </c>
      <c r="J2113" s="13">
        <v>0.625</v>
      </c>
    </row>
    <row r="2114" spans="1:10" x14ac:dyDescent="0.25">
      <c r="A2114" s="37">
        <v>110088</v>
      </c>
      <c r="B2114" s="37" t="s">
        <v>5372</v>
      </c>
      <c r="C2114" s="37" t="s">
        <v>5373</v>
      </c>
      <c r="D2114" s="37"/>
      <c r="E2114" s="13" t="s">
        <v>984</v>
      </c>
      <c r="F2114" s="13" t="s">
        <v>556</v>
      </c>
      <c r="G2114" s="13"/>
      <c r="H2114" s="13" t="s">
        <v>723</v>
      </c>
      <c r="I2114" s="13">
        <v>0.375</v>
      </c>
      <c r="J2114" s="13">
        <v>0.70833333333333337</v>
      </c>
    </row>
    <row r="2115" spans="1:10" x14ac:dyDescent="0.25">
      <c r="A2115" s="37">
        <v>110092</v>
      </c>
      <c r="B2115" s="37" t="s">
        <v>5374</v>
      </c>
      <c r="C2115" s="37" t="s">
        <v>5375</v>
      </c>
      <c r="D2115" s="37"/>
      <c r="E2115" s="13" t="s">
        <v>1817</v>
      </c>
      <c r="F2115" s="13" t="s">
        <v>228</v>
      </c>
      <c r="G2115" s="13"/>
      <c r="H2115" s="13" t="s">
        <v>714</v>
      </c>
      <c r="I2115" s="13">
        <v>0.33333333333333331</v>
      </c>
      <c r="J2115" s="13">
        <v>0.625</v>
      </c>
    </row>
    <row r="2116" spans="1:10" x14ac:dyDescent="0.25">
      <c r="A2116" s="37">
        <v>110094</v>
      </c>
      <c r="B2116" s="37" t="s">
        <v>5376</v>
      </c>
      <c r="C2116" s="37" t="s">
        <v>5377</v>
      </c>
      <c r="D2116" s="37"/>
      <c r="E2116" s="13">
        <v>3262</v>
      </c>
      <c r="F2116" s="13" t="s">
        <v>592</v>
      </c>
      <c r="G2116" s="13"/>
      <c r="H2116" s="13" t="s">
        <v>714</v>
      </c>
      <c r="I2116" s="13">
        <v>0.33333333333333331</v>
      </c>
      <c r="J2116" s="13">
        <v>0.625</v>
      </c>
    </row>
    <row r="2117" spans="1:10" x14ac:dyDescent="0.25">
      <c r="A2117" s="37">
        <v>110100</v>
      </c>
      <c r="B2117" s="37" t="s">
        <v>5378</v>
      </c>
      <c r="C2117" s="37" t="s">
        <v>5379</v>
      </c>
      <c r="D2117" s="37"/>
      <c r="E2117" s="13">
        <v>560</v>
      </c>
      <c r="F2117" s="13" t="s">
        <v>20</v>
      </c>
      <c r="G2117" s="13">
        <v>99442288</v>
      </c>
      <c r="H2117" s="13" t="s">
        <v>714</v>
      </c>
      <c r="I2117" s="13">
        <v>0.33333333333333331</v>
      </c>
      <c r="J2117" s="13">
        <v>0.625</v>
      </c>
    </row>
    <row r="2118" spans="1:10" x14ac:dyDescent="0.25">
      <c r="A2118" s="37">
        <v>110141</v>
      </c>
      <c r="B2118" s="37" t="s">
        <v>5380</v>
      </c>
      <c r="C2118" s="37" t="s">
        <v>5337</v>
      </c>
      <c r="D2118" s="37"/>
      <c r="E2118" s="13">
        <v>4876</v>
      </c>
      <c r="F2118" s="13" t="s">
        <v>412</v>
      </c>
      <c r="G2118" s="13">
        <v>37258100</v>
      </c>
      <c r="H2118" s="13" t="s">
        <v>714</v>
      </c>
      <c r="I2118" s="13">
        <v>0.33333333333333331</v>
      </c>
      <c r="J2118" s="13">
        <v>0.625</v>
      </c>
    </row>
    <row r="2119" spans="1:10" x14ac:dyDescent="0.25">
      <c r="A2119" s="37">
        <v>110190</v>
      </c>
      <c r="B2119" s="37" t="s">
        <v>5381</v>
      </c>
      <c r="C2119" s="37" t="s">
        <v>5382</v>
      </c>
      <c r="D2119" s="37" t="s">
        <v>5383</v>
      </c>
      <c r="E2119" s="13">
        <v>3580</v>
      </c>
      <c r="F2119" s="13" t="s">
        <v>216</v>
      </c>
      <c r="G2119" s="13">
        <v>32095880</v>
      </c>
      <c r="H2119" s="13" t="s">
        <v>723</v>
      </c>
      <c r="I2119" s="13">
        <v>0.375</v>
      </c>
      <c r="J2119" s="13">
        <v>0.70833333333333337</v>
      </c>
    </row>
    <row r="2120" spans="1:10" x14ac:dyDescent="0.25">
      <c r="A2120" s="37">
        <v>110206</v>
      </c>
      <c r="B2120" s="37" t="s">
        <v>5384</v>
      </c>
      <c r="C2120" s="37" t="s">
        <v>5385</v>
      </c>
      <c r="D2120" s="37"/>
      <c r="E2120" s="13">
        <v>2414</v>
      </c>
      <c r="F2120" s="13" t="s">
        <v>8</v>
      </c>
      <c r="G2120" s="13"/>
      <c r="H2120" s="13" t="s">
        <v>714</v>
      </c>
      <c r="I2120" s="13">
        <v>0.33333333333333331</v>
      </c>
      <c r="J2120" s="13">
        <v>0.625</v>
      </c>
    </row>
    <row r="2121" spans="1:10" x14ac:dyDescent="0.25">
      <c r="A2121" s="37">
        <v>110225</v>
      </c>
      <c r="B2121" s="37" t="s">
        <v>5386</v>
      </c>
      <c r="C2121" s="37" t="s">
        <v>5387</v>
      </c>
      <c r="D2121" s="37"/>
      <c r="E2121" s="13">
        <v>1338</v>
      </c>
      <c r="F2121" s="13" t="s">
        <v>235</v>
      </c>
      <c r="G2121" s="13">
        <v>67565688</v>
      </c>
      <c r="H2121" s="13" t="s">
        <v>723</v>
      </c>
      <c r="I2121" s="13">
        <v>0.375</v>
      </c>
      <c r="J2121" s="13">
        <v>0.70833333333333337</v>
      </c>
    </row>
    <row r="2122" spans="1:10" x14ac:dyDescent="0.25">
      <c r="A2122" s="37">
        <v>110238</v>
      </c>
      <c r="B2122" s="37" t="s">
        <v>5388</v>
      </c>
      <c r="C2122" s="37" t="s">
        <v>5389</v>
      </c>
      <c r="D2122" s="37" t="s">
        <v>5390</v>
      </c>
      <c r="E2122" s="13">
        <v>3295</v>
      </c>
      <c r="F2122" s="13" t="s">
        <v>5391</v>
      </c>
      <c r="G2122" s="13">
        <v>33140650</v>
      </c>
      <c r="H2122" s="13" t="s">
        <v>714</v>
      </c>
      <c r="I2122" s="13">
        <v>0.33333333333333331</v>
      </c>
      <c r="J2122" s="13">
        <v>0.625</v>
      </c>
    </row>
    <row r="2123" spans="1:10" x14ac:dyDescent="0.25">
      <c r="A2123" s="37">
        <v>110249</v>
      </c>
      <c r="B2123" s="37" t="s">
        <v>5392</v>
      </c>
      <c r="C2123" s="37" t="s">
        <v>5393</v>
      </c>
      <c r="D2123" s="37"/>
      <c r="E2123" s="13">
        <v>2390</v>
      </c>
      <c r="F2123" s="13" t="s">
        <v>3479</v>
      </c>
      <c r="G2123" s="13">
        <v>62330133</v>
      </c>
      <c r="H2123" s="13" t="s">
        <v>714</v>
      </c>
      <c r="I2123" s="13">
        <v>0.33333333333333331</v>
      </c>
      <c r="J2123" s="13">
        <v>0.625</v>
      </c>
    </row>
    <row r="2124" spans="1:10" x14ac:dyDescent="0.25">
      <c r="A2124" s="37">
        <v>110256</v>
      </c>
      <c r="B2124" s="37" t="s">
        <v>5394</v>
      </c>
      <c r="C2124" s="37" t="s">
        <v>5395</v>
      </c>
      <c r="D2124" s="37"/>
      <c r="E2124" s="13" t="s">
        <v>1072</v>
      </c>
      <c r="F2124" s="13" t="s">
        <v>143</v>
      </c>
      <c r="G2124" s="13"/>
      <c r="H2124" s="13" t="s">
        <v>714</v>
      </c>
      <c r="I2124" s="13">
        <v>0.33333333333333331</v>
      </c>
      <c r="J2124" s="13">
        <v>0.625</v>
      </c>
    </row>
    <row r="2125" spans="1:10" x14ac:dyDescent="0.25">
      <c r="A2125" s="37">
        <v>110257</v>
      </c>
      <c r="B2125" s="37" t="s">
        <v>5396</v>
      </c>
      <c r="C2125" s="37" t="s">
        <v>5397</v>
      </c>
      <c r="D2125" s="37" t="s">
        <v>5398</v>
      </c>
      <c r="E2125" s="13">
        <v>176</v>
      </c>
      <c r="F2125" s="13" t="s">
        <v>20</v>
      </c>
      <c r="G2125" s="13" t="s">
        <v>5399</v>
      </c>
      <c r="H2125" s="13" t="s">
        <v>714</v>
      </c>
      <c r="I2125" s="13">
        <v>0.33333333333333331</v>
      </c>
      <c r="J2125" s="13">
        <v>0.625</v>
      </c>
    </row>
    <row r="2126" spans="1:10" x14ac:dyDescent="0.25">
      <c r="A2126" s="37">
        <v>110258</v>
      </c>
      <c r="B2126" s="37" t="s">
        <v>5400</v>
      </c>
      <c r="C2126" s="37" t="s">
        <v>5401</v>
      </c>
      <c r="D2126" s="37"/>
      <c r="E2126" s="13" t="s">
        <v>3127</v>
      </c>
      <c r="F2126" s="13" t="s">
        <v>233</v>
      </c>
      <c r="G2126" s="13"/>
      <c r="H2126" s="13" t="s">
        <v>714</v>
      </c>
      <c r="I2126" s="13">
        <v>0.33333333333333331</v>
      </c>
      <c r="J2126" s="13">
        <v>0.625</v>
      </c>
    </row>
    <row r="2127" spans="1:10" x14ac:dyDescent="0.25">
      <c r="A2127" s="37">
        <v>110259</v>
      </c>
      <c r="B2127" s="37" t="s">
        <v>5402</v>
      </c>
      <c r="C2127" s="37" t="s">
        <v>5403</v>
      </c>
      <c r="D2127" s="37"/>
      <c r="E2127" s="13">
        <v>1178</v>
      </c>
      <c r="F2127" s="13" t="s">
        <v>20</v>
      </c>
      <c r="G2127" s="13">
        <v>2033</v>
      </c>
      <c r="H2127" s="13" t="s">
        <v>714</v>
      </c>
      <c r="I2127" s="13">
        <v>0.33333333333333331</v>
      </c>
      <c r="J2127" s="13">
        <v>0.625</v>
      </c>
    </row>
    <row r="2128" spans="1:10" x14ac:dyDescent="0.25">
      <c r="A2128" s="37">
        <v>110263</v>
      </c>
      <c r="B2128" s="37" t="s">
        <v>5404</v>
      </c>
      <c r="C2128" s="37" t="s">
        <v>5405</v>
      </c>
      <c r="D2128" s="37" t="s">
        <v>5406</v>
      </c>
      <c r="E2128" s="13" t="s">
        <v>5407</v>
      </c>
      <c r="F2128" s="13" t="s">
        <v>500</v>
      </c>
      <c r="G2128" s="13"/>
      <c r="H2128" s="13" t="s">
        <v>714</v>
      </c>
      <c r="I2128" s="13">
        <v>0.33333333333333331</v>
      </c>
      <c r="J2128" s="13">
        <v>0.625</v>
      </c>
    </row>
    <row r="2129" spans="1:10" x14ac:dyDescent="0.25">
      <c r="A2129" s="37">
        <v>110264</v>
      </c>
      <c r="B2129" s="37" t="s">
        <v>5408</v>
      </c>
      <c r="C2129" s="37" t="s">
        <v>5409</v>
      </c>
      <c r="D2129" s="37"/>
      <c r="E2129" s="13" t="s">
        <v>5410</v>
      </c>
      <c r="F2129" s="13" t="s">
        <v>619</v>
      </c>
      <c r="G2129" s="13"/>
      <c r="H2129" s="13" t="s">
        <v>714</v>
      </c>
      <c r="I2129" s="13">
        <v>0.33333333333333331</v>
      </c>
      <c r="J2129" s="13">
        <v>0.625</v>
      </c>
    </row>
    <row r="2130" spans="1:10" x14ac:dyDescent="0.25">
      <c r="A2130" s="37">
        <v>110266</v>
      </c>
      <c r="B2130" s="37" t="s">
        <v>5411</v>
      </c>
      <c r="C2130" s="37" t="s">
        <v>2048</v>
      </c>
      <c r="D2130" s="37"/>
      <c r="E2130" s="13">
        <v>2070</v>
      </c>
      <c r="F2130" s="13" t="s">
        <v>2049</v>
      </c>
      <c r="G2130" s="13">
        <v>63924646</v>
      </c>
      <c r="H2130" s="13" t="s">
        <v>723</v>
      </c>
      <c r="I2130" s="13">
        <v>0.375</v>
      </c>
      <c r="J2130" s="13">
        <v>0.70833333333333337</v>
      </c>
    </row>
    <row r="2131" spans="1:10" x14ac:dyDescent="0.25">
      <c r="A2131" s="37">
        <v>110269</v>
      </c>
      <c r="B2131" s="37" t="s">
        <v>5412</v>
      </c>
      <c r="C2131" s="37" t="s">
        <v>5413</v>
      </c>
      <c r="D2131" s="37"/>
      <c r="E2131" s="13">
        <v>4631</v>
      </c>
      <c r="F2131" s="13" t="s">
        <v>80</v>
      </c>
      <c r="G2131" s="13">
        <v>38107800</v>
      </c>
      <c r="H2131" s="13" t="s">
        <v>714</v>
      </c>
      <c r="I2131" s="13">
        <v>0.33333333333333331</v>
      </c>
      <c r="J2131" s="13">
        <v>0.625</v>
      </c>
    </row>
    <row r="2132" spans="1:10" x14ac:dyDescent="0.25">
      <c r="A2132" s="37">
        <v>110286</v>
      </c>
      <c r="B2132" s="37" t="s">
        <v>437</v>
      </c>
      <c r="C2132" s="37" t="s">
        <v>5414</v>
      </c>
      <c r="D2132" s="37"/>
      <c r="E2132" s="13" t="s">
        <v>1103</v>
      </c>
      <c r="F2132" s="13" t="s">
        <v>436</v>
      </c>
      <c r="G2132" s="13"/>
      <c r="H2132" s="13" t="s">
        <v>714</v>
      </c>
      <c r="I2132" s="13">
        <v>0.33333333333333331</v>
      </c>
      <c r="J2132" s="13">
        <v>0.625</v>
      </c>
    </row>
    <row r="2133" spans="1:10" x14ac:dyDescent="0.25">
      <c r="A2133" s="37">
        <v>110290</v>
      </c>
      <c r="B2133" s="37" t="s">
        <v>5415</v>
      </c>
      <c r="C2133" s="37" t="s">
        <v>5416</v>
      </c>
      <c r="D2133" s="37" t="s">
        <v>2046</v>
      </c>
      <c r="E2133" s="13">
        <v>259</v>
      </c>
      <c r="F2133" s="13" t="s">
        <v>20</v>
      </c>
      <c r="G2133" s="13">
        <v>22440000</v>
      </c>
      <c r="H2133" s="13" t="s">
        <v>714</v>
      </c>
      <c r="I2133" s="13">
        <v>0.33333333333333331</v>
      </c>
      <c r="J2133" s="13">
        <v>0.625</v>
      </c>
    </row>
    <row r="2134" spans="1:10" x14ac:dyDescent="0.25">
      <c r="A2134" s="37">
        <v>110295</v>
      </c>
      <c r="B2134" s="37" t="s">
        <v>5417</v>
      </c>
      <c r="C2134" s="37" t="s">
        <v>4911</v>
      </c>
      <c r="D2134" s="37"/>
      <c r="E2134" s="13">
        <v>579</v>
      </c>
      <c r="F2134" s="13" t="s">
        <v>20</v>
      </c>
      <c r="G2134" s="13">
        <v>90993300</v>
      </c>
      <c r="H2134" s="13" t="s">
        <v>714</v>
      </c>
      <c r="I2134" s="13">
        <v>0.33333333333333331</v>
      </c>
      <c r="J2134" s="13">
        <v>0.625</v>
      </c>
    </row>
    <row r="2135" spans="1:10" x14ac:dyDescent="0.25">
      <c r="A2135" s="37">
        <v>110300</v>
      </c>
      <c r="B2135" s="37" t="s">
        <v>5418</v>
      </c>
      <c r="C2135" s="37" t="s">
        <v>5419</v>
      </c>
      <c r="D2135" s="37"/>
      <c r="E2135" s="13">
        <v>3770</v>
      </c>
      <c r="F2135" s="13" t="s">
        <v>153</v>
      </c>
      <c r="G2135" s="13">
        <v>35989999</v>
      </c>
      <c r="H2135" s="13" t="s">
        <v>714</v>
      </c>
      <c r="I2135" s="13">
        <v>0.33333333333333331</v>
      </c>
      <c r="J2135" s="13">
        <v>0.625</v>
      </c>
    </row>
    <row r="2136" spans="1:10" x14ac:dyDescent="0.25">
      <c r="A2136" s="37">
        <v>110313</v>
      </c>
      <c r="B2136" s="37" t="s">
        <v>5420</v>
      </c>
      <c r="C2136" s="37" t="s">
        <v>5421</v>
      </c>
      <c r="D2136" s="37"/>
      <c r="E2136" s="13" t="s">
        <v>1069</v>
      </c>
      <c r="F2136" s="13" t="s">
        <v>295</v>
      </c>
      <c r="G2136" s="13"/>
      <c r="H2136" s="13" t="s">
        <v>714</v>
      </c>
      <c r="I2136" s="13">
        <v>0.33333333333333331</v>
      </c>
      <c r="J2136" s="13">
        <v>0.625</v>
      </c>
    </row>
    <row r="2137" spans="1:10" x14ac:dyDescent="0.25">
      <c r="A2137" s="37">
        <v>110315</v>
      </c>
      <c r="B2137" s="37" t="s">
        <v>5422</v>
      </c>
      <c r="C2137" s="37" t="s">
        <v>5423</v>
      </c>
      <c r="D2137" s="37" t="s">
        <v>5424</v>
      </c>
      <c r="E2137" s="13">
        <v>3511</v>
      </c>
      <c r="F2137" s="13" t="s">
        <v>383</v>
      </c>
      <c r="G2137" s="13"/>
      <c r="H2137" s="13" t="s">
        <v>723</v>
      </c>
      <c r="I2137" s="13">
        <v>0.375</v>
      </c>
      <c r="J2137" s="13">
        <v>0.70833333333333337</v>
      </c>
    </row>
    <row r="2138" spans="1:10" x14ac:dyDescent="0.25">
      <c r="A2138" s="37">
        <v>110324</v>
      </c>
      <c r="B2138" s="37" t="s">
        <v>5425</v>
      </c>
      <c r="C2138" s="37" t="s">
        <v>5426</v>
      </c>
      <c r="D2138" s="37" t="s">
        <v>5427</v>
      </c>
      <c r="E2138" s="13">
        <v>560</v>
      </c>
      <c r="F2138" s="13" t="s">
        <v>20</v>
      </c>
      <c r="G2138" s="13"/>
      <c r="H2138" s="13" t="s">
        <v>714</v>
      </c>
      <c r="I2138" s="13">
        <v>0.33333333333333331</v>
      </c>
      <c r="J2138" s="13">
        <v>0.625</v>
      </c>
    </row>
    <row r="2139" spans="1:10" x14ac:dyDescent="0.25">
      <c r="A2139" s="37">
        <v>110329</v>
      </c>
      <c r="B2139" s="37" t="s">
        <v>5428</v>
      </c>
      <c r="C2139" s="37" t="s">
        <v>5429</v>
      </c>
      <c r="D2139" s="37"/>
      <c r="E2139" s="13">
        <v>1337</v>
      </c>
      <c r="F2139" s="13" t="s">
        <v>235</v>
      </c>
      <c r="G2139" s="13">
        <v>67566030</v>
      </c>
      <c r="H2139" s="13" t="s">
        <v>723</v>
      </c>
      <c r="I2139" s="13">
        <v>0.33333333333333331</v>
      </c>
      <c r="J2139" s="13">
        <v>0.70833333333333337</v>
      </c>
    </row>
    <row r="2140" spans="1:10" x14ac:dyDescent="0.25">
      <c r="A2140" s="37">
        <v>110337</v>
      </c>
      <c r="B2140" s="37" t="s">
        <v>5430</v>
      </c>
      <c r="C2140" s="37" t="s">
        <v>5431</v>
      </c>
      <c r="D2140" s="37"/>
      <c r="E2140" s="13">
        <v>366</v>
      </c>
      <c r="F2140" s="13" t="s">
        <v>20</v>
      </c>
      <c r="G2140" s="13">
        <v>22853950</v>
      </c>
      <c r="H2140" s="13" t="s">
        <v>723</v>
      </c>
      <c r="I2140" s="13">
        <v>0.375</v>
      </c>
      <c r="J2140" s="13">
        <v>0.70833333333333337</v>
      </c>
    </row>
    <row r="2141" spans="1:10" x14ac:dyDescent="0.25">
      <c r="A2141" s="37">
        <v>110348</v>
      </c>
      <c r="B2141" s="37" t="s">
        <v>5432</v>
      </c>
      <c r="C2141" s="37" t="s">
        <v>5433</v>
      </c>
      <c r="D2141" s="37"/>
      <c r="E2141" s="13" t="s">
        <v>1290</v>
      </c>
      <c r="F2141" s="13" t="s">
        <v>233</v>
      </c>
      <c r="G2141" s="13"/>
      <c r="H2141" s="13" t="s">
        <v>723</v>
      </c>
      <c r="I2141" s="13">
        <v>0.375</v>
      </c>
      <c r="J2141" s="13">
        <v>0.70833333333333337</v>
      </c>
    </row>
    <row r="2142" spans="1:10" x14ac:dyDescent="0.25">
      <c r="A2142" s="37">
        <v>110356</v>
      </c>
      <c r="B2142" s="37" t="s">
        <v>337</v>
      </c>
      <c r="C2142" s="37" t="s">
        <v>730</v>
      </c>
      <c r="D2142" s="37"/>
      <c r="E2142" s="13">
        <v>477</v>
      </c>
      <c r="F2142" s="13" t="s">
        <v>20</v>
      </c>
      <c r="G2142" s="13" t="s">
        <v>731</v>
      </c>
      <c r="H2142" s="13" t="s">
        <v>714</v>
      </c>
      <c r="I2142" s="13">
        <v>0.33333333333333331</v>
      </c>
      <c r="J2142" s="13">
        <v>0.625</v>
      </c>
    </row>
    <row r="2143" spans="1:10" x14ac:dyDescent="0.25">
      <c r="A2143" s="37">
        <v>110362</v>
      </c>
      <c r="B2143" s="37" t="s">
        <v>3992</v>
      </c>
      <c r="C2143" s="37" t="s">
        <v>5434</v>
      </c>
      <c r="D2143" s="37"/>
      <c r="E2143" s="13">
        <v>3170</v>
      </c>
      <c r="F2143" s="13" t="s">
        <v>3084</v>
      </c>
      <c r="G2143" s="13">
        <v>90402960</v>
      </c>
      <c r="H2143" s="13" t="s">
        <v>714</v>
      </c>
      <c r="I2143" s="13">
        <v>0.33333333333333331</v>
      </c>
      <c r="J2143" s="13">
        <v>0.625</v>
      </c>
    </row>
    <row r="2144" spans="1:10" x14ac:dyDescent="0.25">
      <c r="A2144" s="37">
        <v>110367</v>
      </c>
      <c r="B2144" s="37" t="s">
        <v>5435</v>
      </c>
      <c r="C2144" s="37" t="s">
        <v>5436</v>
      </c>
      <c r="D2144" s="37"/>
      <c r="E2144" s="13">
        <v>1617</v>
      </c>
      <c r="F2144" s="13" t="s">
        <v>2383</v>
      </c>
      <c r="G2144" s="13"/>
      <c r="H2144" s="13" t="s">
        <v>714</v>
      </c>
      <c r="I2144" s="13">
        <v>0.33333333333333331</v>
      </c>
      <c r="J2144" s="13">
        <v>0.625</v>
      </c>
    </row>
    <row r="2145" spans="1:10" x14ac:dyDescent="0.25">
      <c r="A2145" s="37">
        <v>110369</v>
      </c>
      <c r="B2145" s="37" t="s">
        <v>5437</v>
      </c>
      <c r="C2145" s="37" t="s">
        <v>4299</v>
      </c>
      <c r="D2145" s="37" t="s">
        <v>5438</v>
      </c>
      <c r="E2145" s="13">
        <v>667</v>
      </c>
      <c r="F2145" s="13" t="s">
        <v>20</v>
      </c>
      <c r="G2145" s="13">
        <v>21095600</v>
      </c>
      <c r="H2145" s="13" t="s">
        <v>714</v>
      </c>
      <c r="I2145" s="13">
        <v>0.33333333333333331</v>
      </c>
      <c r="J2145" s="13">
        <v>0.625</v>
      </c>
    </row>
    <row r="2146" spans="1:10" x14ac:dyDescent="0.25">
      <c r="A2146" s="37">
        <v>110389</v>
      </c>
      <c r="B2146" s="37" t="s">
        <v>2267</v>
      </c>
      <c r="C2146" s="37" t="s">
        <v>5439</v>
      </c>
      <c r="D2146" s="37" t="s">
        <v>5440</v>
      </c>
      <c r="E2146" s="13">
        <v>1714</v>
      </c>
      <c r="F2146" s="13" t="s">
        <v>464</v>
      </c>
      <c r="G2146" s="13"/>
      <c r="H2146" s="13" t="s">
        <v>714</v>
      </c>
      <c r="I2146" s="13">
        <v>0.33333333333333331</v>
      </c>
      <c r="J2146" s="13">
        <v>0.625</v>
      </c>
    </row>
    <row r="2147" spans="1:10" x14ac:dyDescent="0.25">
      <c r="A2147" s="37">
        <v>110414</v>
      </c>
      <c r="B2147" s="37" t="s">
        <v>5441</v>
      </c>
      <c r="C2147" s="37" t="s">
        <v>5442</v>
      </c>
      <c r="D2147" s="37"/>
      <c r="E2147" s="13">
        <v>1252</v>
      </c>
      <c r="F2147" s="13" t="s">
        <v>20</v>
      </c>
      <c r="G2147" s="13">
        <v>22624851</v>
      </c>
      <c r="H2147" s="13" t="s">
        <v>714</v>
      </c>
      <c r="I2147" s="13">
        <v>0.33333333333333331</v>
      </c>
      <c r="J2147" s="13">
        <v>0.625</v>
      </c>
    </row>
    <row r="2148" spans="1:10" x14ac:dyDescent="0.25">
      <c r="A2148" s="37">
        <v>110430</v>
      </c>
      <c r="B2148" s="37" t="s">
        <v>5443</v>
      </c>
      <c r="C2148" s="37" t="s">
        <v>3331</v>
      </c>
      <c r="D2148" s="37" t="s">
        <v>5444</v>
      </c>
      <c r="E2148" s="13" t="s">
        <v>3332</v>
      </c>
      <c r="F2148" s="13" t="s">
        <v>2343</v>
      </c>
      <c r="G2148" s="13"/>
      <c r="H2148" s="13" t="s">
        <v>723</v>
      </c>
      <c r="I2148" s="13">
        <v>0.375</v>
      </c>
      <c r="J2148" s="13">
        <v>0.70833333333333337</v>
      </c>
    </row>
    <row r="2149" spans="1:10" x14ac:dyDescent="0.25">
      <c r="A2149" s="37">
        <v>110435</v>
      </c>
      <c r="B2149" s="37" t="s">
        <v>5445</v>
      </c>
      <c r="C2149" s="37" t="s">
        <v>5446</v>
      </c>
      <c r="D2149" s="37" t="s">
        <v>5447</v>
      </c>
      <c r="E2149" s="13" t="s">
        <v>1079</v>
      </c>
      <c r="F2149" s="13" t="s">
        <v>178</v>
      </c>
      <c r="G2149" s="13"/>
      <c r="H2149" s="13" t="s">
        <v>723</v>
      </c>
      <c r="I2149" s="13">
        <v>0.375</v>
      </c>
      <c r="J2149" s="13">
        <v>0.70833333333333337</v>
      </c>
    </row>
    <row r="2150" spans="1:10" x14ac:dyDescent="0.25">
      <c r="A2150" s="37">
        <v>110480</v>
      </c>
      <c r="B2150" s="37" t="s">
        <v>5448</v>
      </c>
      <c r="C2150" s="37" t="s">
        <v>5449</v>
      </c>
      <c r="D2150" s="37" t="s">
        <v>5450</v>
      </c>
      <c r="E2150" s="13">
        <v>1940</v>
      </c>
      <c r="F2150" s="13" t="s">
        <v>404</v>
      </c>
      <c r="G2150" s="13">
        <v>63857750</v>
      </c>
      <c r="H2150" s="13" t="s">
        <v>723</v>
      </c>
      <c r="I2150" s="13">
        <v>0.375</v>
      </c>
      <c r="J2150" s="13">
        <v>0.70833333333333337</v>
      </c>
    </row>
    <row r="2151" spans="1:10" x14ac:dyDescent="0.25">
      <c r="A2151" s="37">
        <v>110505</v>
      </c>
      <c r="B2151" s="37" t="s">
        <v>5451</v>
      </c>
      <c r="C2151" s="37" t="s">
        <v>5452</v>
      </c>
      <c r="D2151" s="37"/>
      <c r="E2151" s="13">
        <v>1850</v>
      </c>
      <c r="F2151" s="13" t="s">
        <v>104</v>
      </c>
      <c r="G2151" s="13"/>
      <c r="H2151" s="13" t="s">
        <v>714</v>
      </c>
      <c r="I2151" s="13">
        <v>0.33333333333333331</v>
      </c>
      <c r="J2151" s="13">
        <v>0.625</v>
      </c>
    </row>
    <row r="2152" spans="1:10" x14ac:dyDescent="0.25">
      <c r="A2152" s="37">
        <v>110513</v>
      </c>
      <c r="B2152" s="37" t="s">
        <v>5453</v>
      </c>
      <c r="C2152" s="37" t="s">
        <v>5454</v>
      </c>
      <c r="D2152" s="37"/>
      <c r="E2152" s="13" t="s">
        <v>1141</v>
      </c>
      <c r="F2152" s="13" t="s">
        <v>208</v>
      </c>
      <c r="G2152" s="13"/>
      <c r="H2152" s="13" t="s">
        <v>714</v>
      </c>
      <c r="I2152" s="13">
        <v>0.33333333333333331</v>
      </c>
      <c r="J2152" s="13">
        <v>0.625</v>
      </c>
    </row>
    <row r="2153" spans="1:10" x14ac:dyDescent="0.25">
      <c r="A2153" s="37">
        <v>110519</v>
      </c>
      <c r="B2153" s="37" t="s">
        <v>5455</v>
      </c>
      <c r="C2153" s="37" t="s">
        <v>5456</v>
      </c>
      <c r="D2153" s="37"/>
      <c r="E2153" s="13">
        <v>1607</v>
      </c>
      <c r="F2153" s="13" t="s">
        <v>2383</v>
      </c>
      <c r="G2153" s="13"/>
      <c r="H2153" s="13" t="s">
        <v>714</v>
      </c>
      <c r="I2153" s="13">
        <v>0.33333333333333331</v>
      </c>
      <c r="J2153" s="13">
        <v>0.625</v>
      </c>
    </row>
    <row r="2154" spans="1:10" x14ac:dyDescent="0.25">
      <c r="A2154" s="37">
        <v>110551</v>
      </c>
      <c r="B2154" s="37" t="s">
        <v>457</v>
      </c>
      <c r="C2154" s="37" t="s">
        <v>820</v>
      </c>
      <c r="D2154" s="37"/>
      <c r="E2154" s="13">
        <v>2100</v>
      </c>
      <c r="F2154" s="13" t="s">
        <v>456</v>
      </c>
      <c r="G2154" s="13">
        <v>62966020</v>
      </c>
      <c r="H2154" s="13" t="s">
        <v>714</v>
      </c>
      <c r="I2154" s="13">
        <v>0.33333333333333331</v>
      </c>
      <c r="J2154" s="13">
        <v>0.625</v>
      </c>
    </row>
    <row r="2155" spans="1:10" x14ac:dyDescent="0.25">
      <c r="A2155" s="37">
        <v>110565</v>
      </c>
      <c r="B2155" s="37" t="s">
        <v>60</v>
      </c>
      <c r="C2155" s="37" t="s">
        <v>1347</v>
      </c>
      <c r="D2155" s="37" t="s">
        <v>1348</v>
      </c>
      <c r="E2155" s="13" t="s">
        <v>1349</v>
      </c>
      <c r="F2155" s="13" t="s">
        <v>59</v>
      </c>
      <c r="G2155" s="13"/>
      <c r="H2155" s="13" t="s">
        <v>714</v>
      </c>
      <c r="I2155" s="13">
        <v>0.33333333333333331</v>
      </c>
      <c r="J2155" s="13">
        <v>0.625</v>
      </c>
    </row>
    <row r="2156" spans="1:10" x14ac:dyDescent="0.25">
      <c r="A2156" s="37">
        <v>110570</v>
      </c>
      <c r="B2156" s="37" t="s">
        <v>5457</v>
      </c>
      <c r="C2156" s="37" t="s">
        <v>3193</v>
      </c>
      <c r="D2156" s="37"/>
      <c r="E2156" s="13">
        <v>1177</v>
      </c>
      <c r="F2156" s="13" t="s">
        <v>20</v>
      </c>
      <c r="G2156" s="13"/>
      <c r="H2156" s="13" t="s">
        <v>714</v>
      </c>
      <c r="I2156" s="13">
        <v>0.33333333333333331</v>
      </c>
      <c r="J2156" s="13">
        <v>0.625</v>
      </c>
    </row>
    <row r="2157" spans="1:10" x14ac:dyDescent="0.25">
      <c r="A2157" s="37">
        <v>110571</v>
      </c>
      <c r="B2157" s="37" t="s">
        <v>3992</v>
      </c>
      <c r="C2157" s="37" t="s">
        <v>5030</v>
      </c>
      <c r="D2157" s="37"/>
      <c r="E2157" s="13">
        <v>2380</v>
      </c>
      <c r="F2157" s="13" t="s">
        <v>132</v>
      </c>
      <c r="G2157" s="13">
        <v>95097728</v>
      </c>
      <c r="H2157" s="13" t="s">
        <v>714</v>
      </c>
      <c r="I2157" s="13">
        <v>0.33333333333333331</v>
      </c>
      <c r="J2157" s="13">
        <v>0.625</v>
      </c>
    </row>
    <row r="2158" spans="1:10" x14ac:dyDescent="0.25">
      <c r="A2158" s="37">
        <v>110613</v>
      </c>
      <c r="B2158" s="37" t="s">
        <v>5458</v>
      </c>
      <c r="C2158" s="37" t="s">
        <v>5459</v>
      </c>
      <c r="D2158" s="37"/>
      <c r="E2158" s="13" t="s">
        <v>1488</v>
      </c>
      <c r="F2158" s="13" t="s">
        <v>340</v>
      </c>
      <c r="G2158" s="13"/>
      <c r="H2158" s="13" t="s">
        <v>723</v>
      </c>
      <c r="I2158" s="13">
        <v>0.375</v>
      </c>
      <c r="J2158" s="13">
        <v>0.70833333333333337</v>
      </c>
    </row>
    <row r="2159" spans="1:10" x14ac:dyDescent="0.25">
      <c r="A2159" s="37">
        <v>110614</v>
      </c>
      <c r="B2159" s="37" t="s">
        <v>5460</v>
      </c>
      <c r="C2159" s="37" t="s">
        <v>5461</v>
      </c>
      <c r="D2159" s="37"/>
      <c r="E2159" s="13" t="s">
        <v>5462</v>
      </c>
      <c r="F2159" s="13" t="s">
        <v>539</v>
      </c>
      <c r="G2159" s="13"/>
      <c r="H2159" s="13" t="s">
        <v>714</v>
      </c>
      <c r="I2159" s="13">
        <v>0.33333333333333331</v>
      </c>
      <c r="J2159" s="13">
        <v>0.625</v>
      </c>
    </row>
    <row r="2160" spans="1:10" x14ac:dyDescent="0.25">
      <c r="A2160" s="37">
        <v>110617</v>
      </c>
      <c r="B2160" s="37" t="s">
        <v>5463</v>
      </c>
      <c r="C2160" s="37" t="s">
        <v>1760</v>
      </c>
      <c r="D2160" s="37" t="s">
        <v>5464</v>
      </c>
      <c r="E2160" s="13">
        <v>1920</v>
      </c>
      <c r="F2160" s="13" t="s">
        <v>600</v>
      </c>
      <c r="G2160" s="13">
        <v>63824637</v>
      </c>
      <c r="H2160" s="13" t="s">
        <v>723</v>
      </c>
      <c r="I2160" s="13">
        <v>0.375</v>
      </c>
      <c r="J2160" s="13">
        <v>0.70833333333333337</v>
      </c>
    </row>
    <row r="2161" spans="1:10" x14ac:dyDescent="0.25">
      <c r="A2161" s="37">
        <v>110619</v>
      </c>
      <c r="B2161" s="37" t="s">
        <v>5465</v>
      </c>
      <c r="C2161" s="37" t="s">
        <v>5466</v>
      </c>
      <c r="D2161" s="37"/>
      <c r="E2161" s="13">
        <v>754</v>
      </c>
      <c r="F2161" s="13" t="s">
        <v>20</v>
      </c>
      <c r="G2161" s="13">
        <v>22923000</v>
      </c>
      <c r="H2161" s="13" t="s">
        <v>714</v>
      </c>
      <c r="I2161" s="13">
        <v>0.33333333333333331</v>
      </c>
      <c r="J2161" s="13">
        <v>0.625</v>
      </c>
    </row>
    <row r="2162" spans="1:10" x14ac:dyDescent="0.25">
      <c r="A2162" s="37">
        <v>110620</v>
      </c>
      <c r="B2162" s="37" t="s">
        <v>5467</v>
      </c>
      <c r="C2162" s="37" t="s">
        <v>5468</v>
      </c>
      <c r="D2162" s="37"/>
      <c r="E2162" s="13">
        <v>4640</v>
      </c>
      <c r="F2162" s="13" t="s">
        <v>69</v>
      </c>
      <c r="G2162" s="13">
        <v>38050403</v>
      </c>
      <c r="H2162" s="13" t="s">
        <v>723</v>
      </c>
      <c r="I2162" s="13">
        <v>0.375</v>
      </c>
      <c r="J2162" s="13">
        <v>0.70833333333333337</v>
      </c>
    </row>
    <row r="2163" spans="1:10" x14ac:dyDescent="0.25">
      <c r="A2163" s="37">
        <v>110621</v>
      </c>
      <c r="B2163" s="37" t="s">
        <v>5469</v>
      </c>
      <c r="C2163" s="37" t="s">
        <v>5470</v>
      </c>
      <c r="D2163" s="37"/>
      <c r="E2163" s="13" t="s">
        <v>1978</v>
      </c>
      <c r="F2163" s="13" t="s">
        <v>660</v>
      </c>
      <c r="G2163" s="13"/>
      <c r="H2163" s="13" t="s">
        <v>723</v>
      </c>
      <c r="I2163" s="13">
        <v>0.375</v>
      </c>
      <c r="J2163" s="13">
        <v>0.70833333333333337</v>
      </c>
    </row>
    <row r="2164" spans="1:10" x14ac:dyDescent="0.25">
      <c r="A2164" s="37">
        <v>110640</v>
      </c>
      <c r="B2164" s="37" t="s">
        <v>5471</v>
      </c>
      <c r="C2164" s="37" t="s">
        <v>5472</v>
      </c>
      <c r="D2164" s="37"/>
      <c r="E2164" s="13">
        <v>3187</v>
      </c>
      <c r="F2164" s="13" t="s">
        <v>149</v>
      </c>
      <c r="G2164" s="13">
        <v>33205150</v>
      </c>
      <c r="H2164" s="13" t="s">
        <v>723</v>
      </c>
      <c r="I2164" s="13">
        <v>0.375</v>
      </c>
      <c r="J2164" s="13">
        <v>0.70833333333333337</v>
      </c>
    </row>
    <row r="2165" spans="1:10" x14ac:dyDescent="0.25">
      <c r="A2165" s="37">
        <v>110653</v>
      </c>
      <c r="B2165" s="37" t="s">
        <v>5473</v>
      </c>
      <c r="C2165" s="37" t="s">
        <v>5474</v>
      </c>
      <c r="D2165" s="37"/>
      <c r="E2165" s="13">
        <v>278</v>
      </c>
      <c r="F2165" s="13" t="s">
        <v>20</v>
      </c>
      <c r="G2165" s="13">
        <v>22555780</v>
      </c>
      <c r="H2165" s="13" t="s">
        <v>723</v>
      </c>
      <c r="I2165" s="13">
        <v>0.375</v>
      </c>
      <c r="J2165" s="13">
        <v>0.70833333333333337</v>
      </c>
    </row>
    <row r="2166" spans="1:10" x14ac:dyDescent="0.25">
      <c r="A2166" s="37">
        <v>110655</v>
      </c>
      <c r="B2166" s="37" t="s">
        <v>5475</v>
      </c>
      <c r="C2166" s="37" t="s">
        <v>5476</v>
      </c>
      <c r="D2166" s="37" t="s">
        <v>5477</v>
      </c>
      <c r="E2166" s="13" t="s">
        <v>961</v>
      </c>
      <c r="F2166" s="13" t="s">
        <v>108</v>
      </c>
      <c r="G2166" s="13"/>
      <c r="H2166" s="13" t="s">
        <v>723</v>
      </c>
      <c r="I2166" s="13">
        <v>0.375</v>
      </c>
      <c r="J2166" s="13">
        <v>0.70833333333333337</v>
      </c>
    </row>
    <row r="2167" spans="1:10" x14ac:dyDescent="0.25">
      <c r="A2167" s="37">
        <v>110658</v>
      </c>
      <c r="B2167" s="37" t="s">
        <v>5478</v>
      </c>
      <c r="C2167" s="37" t="s">
        <v>2340</v>
      </c>
      <c r="D2167" s="37"/>
      <c r="E2167" s="13" t="s">
        <v>2342</v>
      </c>
      <c r="F2167" s="13" t="s">
        <v>2343</v>
      </c>
      <c r="G2167" s="13"/>
      <c r="H2167" s="13" t="s">
        <v>714</v>
      </c>
      <c r="I2167" s="13">
        <v>0.33333333333333331</v>
      </c>
      <c r="J2167" s="13">
        <v>0.625</v>
      </c>
    </row>
    <row r="2168" spans="1:10" x14ac:dyDescent="0.25">
      <c r="A2168" s="37">
        <v>110660</v>
      </c>
      <c r="B2168" s="37" t="s">
        <v>5479</v>
      </c>
      <c r="C2168" s="37" t="s">
        <v>5480</v>
      </c>
      <c r="D2168" s="37"/>
      <c r="E2168" s="13">
        <v>2317</v>
      </c>
      <c r="F2168" s="13" t="s">
        <v>165</v>
      </c>
      <c r="G2168" s="13">
        <v>62555900</v>
      </c>
      <c r="H2168" s="13" t="s">
        <v>723</v>
      </c>
      <c r="I2168" s="13">
        <v>0.375</v>
      </c>
      <c r="J2168" s="13">
        <v>0.70833333333333337</v>
      </c>
    </row>
    <row r="2169" spans="1:10" x14ac:dyDescent="0.25">
      <c r="A2169" s="37">
        <v>110662</v>
      </c>
      <c r="B2169" s="37" t="s">
        <v>5481</v>
      </c>
      <c r="C2169" s="37" t="s">
        <v>5482</v>
      </c>
      <c r="D2169" s="37" t="s">
        <v>5483</v>
      </c>
      <c r="E2169" s="13">
        <v>3370</v>
      </c>
      <c r="F2169" s="13" t="s">
        <v>1938</v>
      </c>
      <c r="G2169" s="13">
        <v>32781410</v>
      </c>
      <c r="H2169" s="13" t="s">
        <v>723</v>
      </c>
      <c r="I2169" s="13">
        <v>0.375</v>
      </c>
      <c r="J2169" s="13">
        <v>0.70833333333333337</v>
      </c>
    </row>
    <row r="2170" spans="1:10" x14ac:dyDescent="0.25">
      <c r="A2170" s="37">
        <v>110666</v>
      </c>
      <c r="B2170" s="37" t="s">
        <v>5180</v>
      </c>
      <c r="C2170" s="37" t="s">
        <v>5484</v>
      </c>
      <c r="D2170" s="37" t="s">
        <v>5485</v>
      </c>
      <c r="E2170" s="13" t="s">
        <v>3733</v>
      </c>
      <c r="F2170" s="13" t="s">
        <v>228</v>
      </c>
      <c r="G2170" s="13"/>
      <c r="H2170" s="13" t="s">
        <v>714</v>
      </c>
      <c r="I2170" s="13">
        <v>0.33333333333333331</v>
      </c>
      <c r="J2170" s="13">
        <v>0.625</v>
      </c>
    </row>
    <row r="2171" spans="1:10" x14ac:dyDescent="0.25">
      <c r="A2171" s="37">
        <v>110678</v>
      </c>
      <c r="B2171" s="37" t="s">
        <v>1030</v>
      </c>
      <c r="C2171" s="37" t="s">
        <v>757</v>
      </c>
      <c r="D2171" s="37" t="s">
        <v>1046</v>
      </c>
      <c r="E2171" s="13">
        <v>1383</v>
      </c>
      <c r="F2171" s="13" t="s">
        <v>141</v>
      </c>
      <c r="G2171" s="13">
        <v>66768330</v>
      </c>
      <c r="H2171" s="13" t="s">
        <v>714</v>
      </c>
      <c r="I2171" s="13">
        <v>0.33333333333333331</v>
      </c>
      <c r="J2171" s="13">
        <v>0.625</v>
      </c>
    </row>
    <row r="2172" spans="1:10" x14ac:dyDescent="0.25">
      <c r="A2172" s="37">
        <v>110815</v>
      </c>
      <c r="B2172" s="37" t="s">
        <v>5486</v>
      </c>
      <c r="C2172" s="37" t="s">
        <v>5487</v>
      </c>
      <c r="D2172" s="37"/>
      <c r="E2172" s="13">
        <v>4841</v>
      </c>
      <c r="F2172" s="13" t="s">
        <v>210</v>
      </c>
      <c r="G2172" s="13">
        <v>37020070</v>
      </c>
      <c r="H2172" s="13" t="s">
        <v>714</v>
      </c>
      <c r="I2172" s="13">
        <v>0.33333333333333331</v>
      </c>
      <c r="J2172" s="13">
        <v>0.625</v>
      </c>
    </row>
    <row r="2173" spans="1:10" x14ac:dyDescent="0.25">
      <c r="A2173" s="37">
        <v>110817</v>
      </c>
      <c r="B2173" s="37" t="s">
        <v>5488</v>
      </c>
      <c r="C2173" s="37" t="s">
        <v>2417</v>
      </c>
      <c r="D2173" s="37" t="s">
        <v>5489</v>
      </c>
      <c r="E2173" s="13">
        <v>1430</v>
      </c>
      <c r="F2173" s="13" t="s">
        <v>653</v>
      </c>
      <c r="G2173" s="13">
        <v>64962240</v>
      </c>
      <c r="H2173" s="13" t="s">
        <v>714</v>
      </c>
      <c r="I2173" s="13">
        <v>0.33333333333333331</v>
      </c>
      <c r="J2173" s="13">
        <v>0.625</v>
      </c>
    </row>
    <row r="2174" spans="1:10" x14ac:dyDescent="0.25">
      <c r="A2174" s="37">
        <v>110825</v>
      </c>
      <c r="B2174" s="37" t="s">
        <v>5490</v>
      </c>
      <c r="C2174" s="37" t="s">
        <v>5491</v>
      </c>
      <c r="D2174" s="37"/>
      <c r="E2174" s="13">
        <v>1354</v>
      </c>
      <c r="F2174" s="13" t="s">
        <v>1511</v>
      </c>
      <c r="G2174" s="13">
        <v>91511381</v>
      </c>
      <c r="H2174" s="13" t="s">
        <v>714</v>
      </c>
      <c r="I2174" s="13">
        <v>0.33333333333333331</v>
      </c>
      <c r="J2174" s="13">
        <v>0.625</v>
      </c>
    </row>
    <row r="2175" spans="1:10" x14ac:dyDescent="0.25">
      <c r="A2175" s="37">
        <v>110826</v>
      </c>
      <c r="B2175" s="37" t="s">
        <v>5492</v>
      </c>
      <c r="C2175" s="37" t="s">
        <v>5493</v>
      </c>
      <c r="D2175" s="37"/>
      <c r="E2175" s="13" t="s">
        <v>2018</v>
      </c>
      <c r="F2175" s="13" t="s">
        <v>228</v>
      </c>
      <c r="G2175" s="13"/>
      <c r="H2175" s="13" t="s">
        <v>714</v>
      </c>
      <c r="I2175" s="13">
        <v>0.33333333333333331</v>
      </c>
      <c r="J2175" s="13">
        <v>0.625</v>
      </c>
    </row>
    <row r="2176" spans="1:10" x14ac:dyDescent="0.25">
      <c r="A2176" s="37">
        <v>110827</v>
      </c>
      <c r="B2176" s="37" t="s">
        <v>5494</v>
      </c>
      <c r="C2176" s="37" t="s">
        <v>5495</v>
      </c>
      <c r="D2176" s="37"/>
      <c r="E2176" s="13">
        <v>585</v>
      </c>
      <c r="F2176" s="13" t="s">
        <v>20</v>
      </c>
      <c r="G2176" s="13">
        <v>21018780</v>
      </c>
      <c r="H2176" s="13" t="s">
        <v>714</v>
      </c>
      <c r="I2176" s="13">
        <v>0.33333333333333331</v>
      </c>
      <c r="J2176" s="13">
        <v>0.625</v>
      </c>
    </row>
    <row r="2177" spans="1:10" x14ac:dyDescent="0.25">
      <c r="A2177" s="37">
        <v>110837</v>
      </c>
      <c r="B2177" s="37" t="s">
        <v>5496</v>
      </c>
      <c r="C2177" s="37" t="s">
        <v>5497</v>
      </c>
      <c r="D2177" s="37"/>
      <c r="E2177" s="13">
        <v>352</v>
      </c>
      <c r="F2177" s="13" t="s">
        <v>20</v>
      </c>
      <c r="G2177" s="13">
        <v>22930810</v>
      </c>
      <c r="H2177" s="13" t="s">
        <v>714</v>
      </c>
      <c r="I2177" s="13">
        <v>0.33333333333333331</v>
      </c>
      <c r="J2177" s="13">
        <v>0.625</v>
      </c>
    </row>
    <row r="2178" spans="1:10" x14ac:dyDescent="0.25">
      <c r="A2178" s="37">
        <v>110840</v>
      </c>
      <c r="B2178" s="37" t="s">
        <v>5498</v>
      </c>
      <c r="C2178" s="37" t="s">
        <v>5499</v>
      </c>
      <c r="D2178" s="37"/>
      <c r="E2178" s="13" t="s">
        <v>1787</v>
      </c>
      <c r="F2178" s="13" t="s">
        <v>233</v>
      </c>
      <c r="G2178" s="13"/>
      <c r="H2178" s="13" t="s">
        <v>723</v>
      </c>
      <c r="I2178" s="13">
        <v>0.375</v>
      </c>
      <c r="J2178" s="13">
        <v>0.70833333333333337</v>
      </c>
    </row>
    <row r="2179" spans="1:10" x14ac:dyDescent="0.25">
      <c r="A2179" s="37">
        <v>110846</v>
      </c>
      <c r="B2179" s="37" t="s">
        <v>5500</v>
      </c>
      <c r="C2179" s="37" t="s">
        <v>5501</v>
      </c>
      <c r="D2179" s="37"/>
      <c r="E2179" s="13">
        <v>3256</v>
      </c>
      <c r="F2179" s="13" t="s">
        <v>592</v>
      </c>
      <c r="G2179" s="13"/>
      <c r="H2179" s="13" t="s">
        <v>714</v>
      </c>
      <c r="I2179" s="13">
        <v>0.33333333333333331</v>
      </c>
      <c r="J2179" s="13">
        <v>0.625</v>
      </c>
    </row>
    <row r="2180" spans="1:10" x14ac:dyDescent="0.25">
      <c r="A2180" s="37">
        <v>110850</v>
      </c>
      <c r="B2180" s="37" t="s">
        <v>4694</v>
      </c>
      <c r="C2180" s="37" t="s">
        <v>4695</v>
      </c>
      <c r="D2180" s="37"/>
      <c r="E2180" s="13">
        <v>253</v>
      </c>
      <c r="F2180" s="13" t="s">
        <v>20</v>
      </c>
      <c r="G2180" s="13">
        <v>23272840</v>
      </c>
      <c r="H2180" s="13" t="s">
        <v>714</v>
      </c>
      <c r="I2180" s="13">
        <v>0.33333333333333331</v>
      </c>
      <c r="J2180" s="13">
        <v>0.625</v>
      </c>
    </row>
    <row r="2181" spans="1:10" x14ac:dyDescent="0.25">
      <c r="A2181" s="37">
        <v>110850</v>
      </c>
      <c r="B2181" s="37" t="s">
        <v>5502</v>
      </c>
      <c r="C2181" s="37" t="s">
        <v>5503</v>
      </c>
      <c r="D2181" s="37"/>
      <c r="E2181" s="13">
        <v>598</v>
      </c>
      <c r="F2181" s="13" t="s">
        <v>20</v>
      </c>
      <c r="G2181" s="13"/>
      <c r="H2181" s="13" t="s">
        <v>714</v>
      </c>
      <c r="I2181" s="13">
        <v>0.33333333333333331</v>
      </c>
      <c r="J2181" s="13">
        <v>0.625</v>
      </c>
    </row>
    <row r="2182" spans="1:10" x14ac:dyDescent="0.25">
      <c r="A2182" s="37">
        <v>110854</v>
      </c>
      <c r="B2182" s="37" t="s">
        <v>5504</v>
      </c>
      <c r="C2182" s="37" t="s">
        <v>5505</v>
      </c>
      <c r="D2182" s="37"/>
      <c r="E2182" s="13">
        <v>354</v>
      </c>
      <c r="F2182" s="13" t="s">
        <v>20</v>
      </c>
      <c r="G2182" s="13">
        <v>22209033</v>
      </c>
      <c r="H2182" s="13" t="s">
        <v>714</v>
      </c>
      <c r="I2182" s="13">
        <v>0.33333333333333331</v>
      </c>
      <c r="J2182" s="13">
        <v>0.625</v>
      </c>
    </row>
    <row r="2183" spans="1:10" x14ac:dyDescent="0.25">
      <c r="A2183" s="37">
        <v>110874</v>
      </c>
      <c r="B2183" s="37" t="s">
        <v>5506</v>
      </c>
      <c r="C2183" s="37" t="s">
        <v>5507</v>
      </c>
      <c r="D2183" s="37"/>
      <c r="E2183" s="13">
        <v>364</v>
      </c>
      <c r="F2183" s="13" t="s">
        <v>20</v>
      </c>
      <c r="G2183" s="13">
        <v>22691601</v>
      </c>
      <c r="H2183" s="13" t="s">
        <v>714</v>
      </c>
      <c r="I2183" s="13">
        <v>0.33333333333333331</v>
      </c>
      <c r="J2183" s="13">
        <v>0.625</v>
      </c>
    </row>
    <row r="2184" spans="1:10" x14ac:dyDescent="0.25">
      <c r="A2184" s="37">
        <v>110875</v>
      </c>
      <c r="B2184" s="37" t="s">
        <v>5508</v>
      </c>
      <c r="C2184" s="37" t="s">
        <v>768</v>
      </c>
      <c r="D2184" s="37" t="s">
        <v>5509</v>
      </c>
      <c r="E2184" s="13">
        <v>1453</v>
      </c>
      <c r="F2184" s="13" t="s">
        <v>365</v>
      </c>
      <c r="G2184" s="13">
        <v>66969000</v>
      </c>
      <c r="H2184" s="13" t="s">
        <v>714</v>
      </c>
      <c r="I2184" s="13">
        <v>0.33333333333333331</v>
      </c>
      <c r="J2184" s="13">
        <v>0.625</v>
      </c>
    </row>
    <row r="2185" spans="1:10" x14ac:dyDescent="0.25">
      <c r="A2185" s="37">
        <v>110876</v>
      </c>
      <c r="B2185" s="37" t="s">
        <v>5510</v>
      </c>
      <c r="C2185" s="37" t="s">
        <v>5511</v>
      </c>
      <c r="D2185" s="37"/>
      <c r="E2185" s="13">
        <v>3126</v>
      </c>
      <c r="F2185" s="13" t="s">
        <v>24</v>
      </c>
      <c r="G2185" s="13">
        <v>33319455</v>
      </c>
      <c r="H2185" s="13" t="s">
        <v>714</v>
      </c>
      <c r="I2185" s="13">
        <v>0.33333333333333331</v>
      </c>
      <c r="J2185" s="13">
        <v>0.625</v>
      </c>
    </row>
    <row r="2186" spans="1:10" x14ac:dyDescent="0.25">
      <c r="A2186" s="37">
        <v>110887</v>
      </c>
      <c r="B2186" s="37" t="s">
        <v>5512</v>
      </c>
      <c r="C2186" s="37" t="s">
        <v>5513</v>
      </c>
      <c r="D2186" s="37"/>
      <c r="E2186" s="13">
        <v>3615</v>
      </c>
      <c r="F2186" s="13" t="s">
        <v>570</v>
      </c>
      <c r="G2186" s="13">
        <v>32732580</v>
      </c>
      <c r="H2186" s="13" t="s">
        <v>714</v>
      </c>
      <c r="I2186" s="13">
        <v>0.33333333333333331</v>
      </c>
      <c r="J2186" s="13">
        <v>0.625</v>
      </c>
    </row>
    <row r="2187" spans="1:10" x14ac:dyDescent="0.25">
      <c r="A2187" s="37">
        <v>110905</v>
      </c>
      <c r="B2187" s="37" t="s">
        <v>5514</v>
      </c>
      <c r="C2187" s="37" t="s">
        <v>5515</v>
      </c>
      <c r="D2187" s="37"/>
      <c r="E2187" s="13" t="s">
        <v>1336</v>
      </c>
      <c r="F2187" s="13" t="s">
        <v>525</v>
      </c>
      <c r="G2187" s="13"/>
      <c r="H2187" s="13" t="s">
        <v>723</v>
      </c>
      <c r="I2187" s="13">
        <v>0.375</v>
      </c>
      <c r="J2187" s="13">
        <v>0.70833333333333337</v>
      </c>
    </row>
    <row r="2188" spans="1:10" x14ac:dyDescent="0.25">
      <c r="A2188" s="37">
        <v>110910</v>
      </c>
      <c r="B2188" s="37" t="s">
        <v>5516</v>
      </c>
      <c r="C2188" s="37" t="s">
        <v>3208</v>
      </c>
      <c r="D2188" s="37" t="s">
        <v>5517</v>
      </c>
      <c r="E2188" s="13">
        <v>3188</v>
      </c>
      <c r="F2188" s="13" t="s">
        <v>149</v>
      </c>
      <c r="G2188" s="13">
        <v>33031650</v>
      </c>
      <c r="H2188" s="13" t="s">
        <v>714</v>
      </c>
      <c r="I2188" s="13">
        <v>0.33333333333333331</v>
      </c>
      <c r="J2188" s="13">
        <v>0.625</v>
      </c>
    </row>
    <row r="2189" spans="1:10" x14ac:dyDescent="0.25">
      <c r="A2189" s="37">
        <v>110947</v>
      </c>
      <c r="B2189" s="37" t="s">
        <v>5518</v>
      </c>
      <c r="C2189" s="37" t="s">
        <v>2930</v>
      </c>
      <c r="D2189" s="37" t="s">
        <v>5519</v>
      </c>
      <c r="E2189" s="13">
        <v>1346</v>
      </c>
      <c r="F2189" s="13" t="s">
        <v>2135</v>
      </c>
      <c r="G2189" s="13">
        <v>6780</v>
      </c>
      <c r="H2189" s="13" t="s">
        <v>714</v>
      </c>
      <c r="I2189" s="13">
        <v>0.33333333333333331</v>
      </c>
      <c r="J2189" s="13">
        <v>0.625</v>
      </c>
    </row>
    <row r="2190" spans="1:10" x14ac:dyDescent="0.25">
      <c r="A2190" s="37">
        <v>110974</v>
      </c>
      <c r="B2190" s="37" t="s">
        <v>5520</v>
      </c>
      <c r="C2190" s="37" t="s">
        <v>5521</v>
      </c>
      <c r="D2190" s="37"/>
      <c r="E2190" s="13">
        <v>4621</v>
      </c>
      <c r="F2190" s="13" t="s">
        <v>80</v>
      </c>
      <c r="G2190" s="13">
        <v>38002470</v>
      </c>
      <c r="H2190" s="13" t="s">
        <v>723</v>
      </c>
      <c r="I2190" s="13">
        <v>0.375</v>
      </c>
      <c r="J2190" s="13">
        <v>0.70833333333333337</v>
      </c>
    </row>
    <row r="2191" spans="1:10" x14ac:dyDescent="0.25">
      <c r="A2191" s="37">
        <v>110976</v>
      </c>
      <c r="B2191" s="37" t="s">
        <v>5522</v>
      </c>
      <c r="C2191" s="37" t="s">
        <v>5523</v>
      </c>
      <c r="D2191" s="37"/>
      <c r="E2191" s="13">
        <v>582</v>
      </c>
      <c r="F2191" s="13" t="s">
        <v>20</v>
      </c>
      <c r="G2191" s="13">
        <v>24075600</v>
      </c>
      <c r="H2191" s="13" t="s">
        <v>714</v>
      </c>
      <c r="I2191" s="13">
        <v>0.33333333333333331</v>
      </c>
      <c r="J2191" s="13">
        <v>0.625</v>
      </c>
    </row>
    <row r="2192" spans="1:10" x14ac:dyDescent="0.25">
      <c r="A2192" s="37">
        <v>110990</v>
      </c>
      <c r="B2192" s="37" t="s">
        <v>5524</v>
      </c>
      <c r="C2192" s="37" t="s">
        <v>5525</v>
      </c>
      <c r="D2192" s="37"/>
      <c r="E2192" s="13" t="s">
        <v>3176</v>
      </c>
      <c r="F2192" s="13" t="s">
        <v>3177</v>
      </c>
      <c r="G2192" s="13"/>
      <c r="H2192" s="13" t="s">
        <v>723</v>
      </c>
      <c r="I2192" s="13">
        <v>0.375</v>
      </c>
      <c r="J2192" s="13">
        <v>0.70833333333333337</v>
      </c>
    </row>
    <row r="2193" spans="1:10" x14ac:dyDescent="0.25">
      <c r="A2193" s="37">
        <v>110991</v>
      </c>
      <c r="B2193" s="37" t="s">
        <v>5526</v>
      </c>
      <c r="C2193" s="37" t="s">
        <v>5527</v>
      </c>
      <c r="D2193" s="37"/>
      <c r="E2193" s="13">
        <v>751</v>
      </c>
      <c r="F2193" s="13" t="s">
        <v>20</v>
      </c>
      <c r="G2193" s="13">
        <v>22064410</v>
      </c>
      <c r="H2193" s="13" t="s">
        <v>723</v>
      </c>
      <c r="I2193" s="13">
        <v>0.375</v>
      </c>
      <c r="J2193" s="13">
        <v>0.70833333333333337</v>
      </c>
    </row>
    <row r="2194" spans="1:10" x14ac:dyDescent="0.25">
      <c r="A2194" s="37">
        <v>110999</v>
      </c>
      <c r="B2194" s="37" t="s">
        <v>5528</v>
      </c>
      <c r="C2194" s="37" t="s">
        <v>5529</v>
      </c>
      <c r="D2194" s="37"/>
      <c r="E2194" s="13">
        <v>3540</v>
      </c>
      <c r="F2194" s="13" t="s">
        <v>117</v>
      </c>
      <c r="G2194" s="13">
        <v>32070230</v>
      </c>
      <c r="H2194" s="13" t="s">
        <v>714</v>
      </c>
      <c r="I2194" s="13">
        <v>0.33333333333333331</v>
      </c>
      <c r="J2194" s="13">
        <v>0.625</v>
      </c>
    </row>
    <row r="2195" spans="1:10" x14ac:dyDescent="0.25">
      <c r="A2195" s="37">
        <v>111023</v>
      </c>
      <c r="B2195" s="37" t="s">
        <v>5530</v>
      </c>
      <c r="C2195" s="37" t="s">
        <v>3967</v>
      </c>
      <c r="D2195" s="37"/>
      <c r="E2195" s="13">
        <v>2743</v>
      </c>
      <c r="F2195" s="13" t="s">
        <v>3968</v>
      </c>
      <c r="G2195" s="13">
        <v>61324990</v>
      </c>
      <c r="H2195" s="13" t="s">
        <v>714</v>
      </c>
      <c r="I2195" s="13">
        <v>0.33333333333333331</v>
      </c>
      <c r="J2195" s="13">
        <v>0.625</v>
      </c>
    </row>
    <row r="2196" spans="1:10" x14ac:dyDescent="0.25">
      <c r="A2196" s="37">
        <v>111027</v>
      </c>
      <c r="B2196" s="37" t="s">
        <v>5531</v>
      </c>
      <c r="C2196" s="37" t="s">
        <v>5532</v>
      </c>
      <c r="D2196" s="37"/>
      <c r="E2196" s="13">
        <v>1366</v>
      </c>
      <c r="F2196" s="13" t="s">
        <v>3039</v>
      </c>
      <c r="G2196" s="13">
        <v>67492330</v>
      </c>
      <c r="H2196" s="13" t="s">
        <v>723</v>
      </c>
      <c r="I2196" s="13">
        <v>0.375</v>
      </c>
      <c r="J2196" s="13">
        <v>0.70833333333333337</v>
      </c>
    </row>
    <row r="2197" spans="1:10" x14ac:dyDescent="0.25">
      <c r="A2197" s="37">
        <v>111039</v>
      </c>
      <c r="B2197" s="37" t="s">
        <v>5533</v>
      </c>
      <c r="C2197" s="37" t="s">
        <v>5534</v>
      </c>
      <c r="D2197" s="37"/>
      <c r="E2197" s="13">
        <v>2680</v>
      </c>
      <c r="F2197" s="13" t="s">
        <v>396</v>
      </c>
      <c r="G2197" s="13">
        <v>61237530</v>
      </c>
      <c r="H2197" s="13" t="s">
        <v>723</v>
      </c>
      <c r="I2197" s="13">
        <v>0.375</v>
      </c>
      <c r="J2197" s="13">
        <v>0.70833333333333337</v>
      </c>
    </row>
    <row r="2198" spans="1:10" x14ac:dyDescent="0.25">
      <c r="A2198" s="37">
        <v>111043</v>
      </c>
      <c r="B2198" s="37" t="s">
        <v>5535</v>
      </c>
      <c r="C2198" s="37" t="s">
        <v>5536</v>
      </c>
      <c r="D2198" s="37" t="s">
        <v>2046</v>
      </c>
      <c r="E2198" s="13">
        <v>575</v>
      </c>
      <c r="F2198" s="13" t="s">
        <v>20</v>
      </c>
      <c r="G2198" s="13">
        <v>23468500</v>
      </c>
      <c r="H2198" s="13" t="s">
        <v>714</v>
      </c>
      <c r="I2198" s="13">
        <v>0.33333333333333331</v>
      </c>
      <c r="J2198" s="13">
        <v>0.625</v>
      </c>
    </row>
    <row r="2199" spans="1:10" x14ac:dyDescent="0.25">
      <c r="A2199" s="37">
        <v>111048</v>
      </c>
      <c r="B2199" s="37" t="s">
        <v>5537</v>
      </c>
      <c r="C2199" s="37" t="s">
        <v>5538</v>
      </c>
      <c r="D2199" s="37" t="s">
        <v>5539</v>
      </c>
      <c r="E2199" s="13">
        <v>380</v>
      </c>
      <c r="F2199" s="13" t="s">
        <v>20</v>
      </c>
      <c r="G2199" s="13">
        <v>23251111</v>
      </c>
      <c r="H2199" s="13" t="s">
        <v>714</v>
      </c>
      <c r="I2199" s="13">
        <v>0.33333333333333331</v>
      </c>
      <c r="J2199" s="13">
        <v>0.625</v>
      </c>
    </row>
    <row r="2200" spans="1:10" x14ac:dyDescent="0.25">
      <c r="A2200" s="37">
        <v>111054</v>
      </c>
      <c r="B2200" s="37" t="s">
        <v>5540</v>
      </c>
      <c r="C2200" s="37" t="s">
        <v>5541</v>
      </c>
      <c r="D2200" s="37"/>
      <c r="E2200" s="13">
        <v>3208</v>
      </c>
      <c r="F2200" s="13" t="s">
        <v>159</v>
      </c>
      <c r="G2200" s="13"/>
      <c r="H2200" s="13" t="s">
        <v>714</v>
      </c>
      <c r="I2200" s="13">
        <v>0.33333333333333331</v>
      </c>
      <c r="J2200" s="13">
        <v>0.625</v>
      </c>
    </row>
    <row r="2201" spans="1:10" x14ac:dyDescent="0.25">
      <c r="A2201" s="37">
        <v>111060</v>
      </c>
      <c r="B2201" s="37" t="s">
        <v>5542</v>
      </c>
      <c r="C2201" s="37" t="s">
        <v>5543</v>
      </c>
      <c r="D2201" s="37" t="s">
        <v>5544</v>
      </c>
      <c r="E2201" s="13">
        <v>2625</v>
      </c>
      <c r="F2201" s="13" t="s">
        <v>5545</v>
      </c>
      <c r="G2201" s="13"/>
      <c r="H2201" s="13" t="s">
        <v>714</v>
      </c>
      <c r="I2201" s="13">
        <v>0.33333333333333331</v>
      </c>
      <c r="J2201" s="13">
        <v>0.625</v>
      </c>
    </row>
    <row r="2202" spans="1:10" x14ac:dyDescent="0.25">
      <c r="A2202" s="37">
        <v>111088</v>
      </c>
      <c r="B2202" s="37" t="s">
        <v>5546</v>
      </c>
      <c r="C2202" s="37" t="s">
        <v>5547</v>
      </c>
      <c r="D2202" s="37"/>
      <c r="E2202" s="13" t="s">
        <v>2890</v>
      </c>
      <c r="F2202" s="13" t="s">
        <v>619</v>
      </c>
      <c r="G2202" s="13"/>
      <c r="H2202" s="13" t="s">
        <v>714</v>
      </c>
      <c r="I2202" s="13">
        <v>0.33333333333333331</v>
      </c>
      <c r="J2202" s="13">
        <v>0.625</v>
      </c>
    </row>
    <row r="2203" spans="1:10" x14ac:dyDescent="0.25">
      <c r="A2203" s="37">
        <v>111104</v>
      </c>
      <c r="B2203" s="37" t="s">
        <v>5548</v>
      </c>
      <c r="C2203" s="37" t="s">
        <v>5549</v>
      </c>
      <c r="D2203" s="37"/>
      <c r="E2203" s="13" t="s">
        <v>1338</v>
      </c>
      <c r="F2203" s="13" t="s">
        <v>422</v>
      </c>
      <c r="G2203" s="13"/>
      <c r="H2203" s="13" t="s">
        <v>714</v>
      </c>
      <c r="I2203" s="13">
        <v>0.33333333333333331</v>
      </c>
      <c r="J2203" s="13">
        <v>0.625</v>
      </c>
    </row>
    <row r="2204" spans="1:10" x14ac:dyDescent="0.25">
      <c r="A2204" s="37">
        <v>111106</v>
      </c>
      <c r="B2204" s="37" t="s">
        <v>5550</v>
      </c>
      <c r="C2204" s="37" t="s">
        <v>5551</v>
      </c>
      <c r="D2204" s="37"/>
      <c r="E2204" s="13" t="s">
        <v>1072</v>
      </c>
      <c r="F2204" s="13" t="s">
        <v>143</v>
      </c>
      <c r="G2204" s="13"/>
      <c r="H2204" s="13" t="s">
        <v>723</v>
      </c>
      <c r="I2204" s="13">
        <v>0.375</v>
      </c>
      <c r="J2204" s="13">
        <v>0.70833333333333337</v>
      </c>
    </row>
    <row r="2205" spans="1:10" x14ac:dyDescent="0.25">
      <c r="A2205" s="37">
        <v>111110</v>
      </c>
      <c r="B2205" s="37" t="s">
        <v>2674</v>
      </c>
      <c r="C2205" s="37" t="s">
        <v>5552</v>
      </c>
      <c r="D2205" s="37"/>
      <c r="E2205" s="13">
        <v>2900</v>
      </c>
      <c r="F2205" s="13" t="s">
        <v>311</v>
      </c>
      <c r="G2205" s="13">
        <v>61363100</v>
      </c>
      <c r="H2205" s="13" t="s">
        <v>714</v>
      </c>
      <c r="I2205" s="13">
        <v>0.33333333333333331</v>
      </c>
      <c r="J2205" s="13">
        <v>0.625</v>
      </c>
    </row>
    <row r="2206" spans="1:10" x14ac:dyDescent="0.25">
      <c r="A2206" s="37">
        <v>111111</v>
      </c>
      <c r="B2206" s="37" t="s">
        <v>5553</v>
      </c>
      <c r="C2206" s="37" t="s">
        <v>5554</v>
      </c>
      <c r="D2206" s="37"/>
      <c r="E2206" s="13" t="s">
        <v>2890</v>
      </c>
      <c r="F2206" s="13" t="s">
        <v>619</v>
      </c>
      <c r="G2206" s="13"/>
      <c r="H2206" s="13" t="s">
        <v>723</v>
      </c>
      <c r="I2206" s="13">
        <v>0.375</v>
      </c>
      <c r="J2206" s="13">
        <v>0.70833333333333337</v>
      </c>
    </row>
    <row r="2207" spans="1:10" x14ac:dyDescent="0.25">
      <c r="A2207" s="37">
        <v>111112</v>
      </c>
      <c r="B2207" s="37" t="s">
        <v>5555</v>
      </c>
      <c r="C2207" s="37" t="s">
        <v>5556</v>
      </c>
      <c r="D2207" s="37"/>
      <c r="E2207" s="13">
        <v>1360</v>
      </c>
      <c r="F2207" s="13" t="s">
        <v>12</v>
      </c>
      <c r="G2207" s="13"/>
      <c r="H2207" s="13" t="s">
        <v>714</v>
      </c>
      <c r="I2207" s="13">
        <v>0.33333333333333331</v>
      </c>
      <c r="J2207" s="13">
        <v>0.625</v>
      </c>
    </row>
    <row r="2208" spans="1:10" x14ac:dyDescent="0.25">
      <c r="A2208" s="37">
        <v>111113</v>
      </c>
      <c r="B2208" s="37" t="s">
        <v>5557</v>
      </c>
      <c r="C2208" s="37" t="s">
        <v>5558</v>
      </c>
      <c r="D2208" s="37" t="s">
        <v>5559</v>
      </c>
      <c r="E2208" s="13">
        <v>754</v>
      </c>
      <c r="F2208" s="13" t="s">
        <v>20</v>
      </c>
      <c r="G2208" s="13"/>
      <c r="H2208" s="13" t="s">
        <v>714</v>
      </c>
      <c r="I2208" s="13">
        <v>0.33333333333333331</v>
      </c>
      <c r="J2208" s="13">
        <v>0.625</v>
      </c>
    </row>
    <row r="2209" spans="1:10" x14ac:dyDescent="0.25">
      <c r="A2209" s="37">
        <v>111114</v>
      </c>
      <c r="B2209" s="37" t="s">
        <v>5560</v>
      </c>
      <c r="C2209" s="37" t="s">
        <v>2922</v>
      </c>
      <c r="D2209" s="37"/>
      <c r="E2209" s="13">
        <v>190</v>
      </c>
      <c r="F2209" s="13" t="s">
        <v>20</v>
      </c>
      <c r="G2209" s="13">
        <v>23002900</v>
      </c>
      <c r="H2209" s="13" t="s">
        <v>714</v>
      </c>
      <c r="I2209" s="13">
        <v>0.33333333333333331</v>
      </c>
      <c r="J2209" s="13">
        <v>0.625</v>
      </c>
    </row>
    <row r="2210" spans="1:10" x14ac:dyDescent="0.25">
      <c r="A2210" s="37">
        <v>111116</v>
      </c>
      <c r="B2210" s="37" t="s">
        <v>5561</v>
      </c>
      <c r="C2210" s="37" t="s">
        <v>2719</v>
      </c>
      <c r="D2210" s="37" t="s">
        <v>5562</v>
      </c>
      <c r="E2210" s="13">
        <v>182</v>
      </c>
      <c r="F2210" s="13" t="s">
        <v>20</v>
      </c>
      <c r="G2210" s="13">
        <v>22117296</v>
      </c>
      <c r="H2210" s="13" t="s">
        <v>714</v>
      </c>
      <c r="I2210" s="13">
        <v>0.33333333333333331</v>
      </c>
      <c r="J2210" s="13">
        <v>0.625</v>
      </c>
    </row>
    <row r="2211" spans="1:10" x14ac:dyDescent="0.25">
      <c r="A2211" s="37">
        <v>111119</v>
      </c>
      <c r="B2211" s="37" t="s">
        <v>5563</v>
      </c>
      <c r="C2211" s="37" t="s">
        <v>5564</v>
      </c>
      <c r="D2211" s="37"/>
      <c r="E2211" s="13">
        <v>2030</v>
      </c>
      <c r="F2211" s="13" t="s">
        <v>115</v>
      </c>
      <c r="G2211" s="13">
        <v>63994400</v>
      </c>
      <c r="H2211" s="13" t="s">
        <v>714</v>
      </c>
      <c r="I2211" s="13">
        <v>0.33333333333333331</v>
      </c>
      <c r="J2211" s="13">
        <v>0.625</v>
      </c>
    </row>
    <row r="2212" spans="1:10" x14ac:dyDescent="0.25">
      <c r="A2212" s="37">
        <v>111129</v>
      </c>
      <c r="B2212" s="37" t="s">
        <v>5565</v>
      </c>
      <c r="C2212" s="37" t="s">
        <v>5566</v>
      </c>
      <c r="D2212" s="37"/>
      <c r="E2212" s="13">
        <v>565</v>
      </c>
      <c r="F2212" s="13" t="s">
        <v>20</v>
      </c>
      <c r="G2212" s="13">
        <v>22381610</v>
      </c>
      <c r="H2212" s="13" t="s">
        <v>723</v>
      </c>
      <c r="I2212" s="13">
        <v>0.375</v>
      </c>
      <c r="J2212" s="13">
        <v>0.70833333333333337</v>
      </c>
    </row>
    <row r="2213" spans="1:10" x14ac:dyDescent="0.25">
      <c r="A2213" s="37">
        <v>111138</v>
      </c>
      <c r="B2213" s="37" t="s">
        <v>5567</v>
      </c>
      <c r="C2213" s="37" t="s">
        <v>3139</v>
      </c>
      <c r="D2213" s="37" t="s">
        <v>5568</v>
      </c>
      <c r="E2213" s="13" t="s">
        <v>3141</v>
      </c>
      <c r="F2213" s="13" t="s">
        <v>2343</v>
      </c>
      <c r="G2213" s="13"/>
      <c r="H2213" s="13" t="s">
        <v>714</v>
      </c>
      <c r="I2213" s="13">
        <v>0.33333333333333331</v>
      </c>
      <c r="J2213" s="13">
        <v>0.625</v>
      </c>
    </row>
    <row r="2214" spans="1:10" x14ac:dyDescent="0.25">
      <c r="A2214" s="37">
        <v>111157</v>
      </c>
      <c r="B2214" s="37" t="s">
        <v>5569</v>
      </c>
      <c r="C2214" s="37" t="s">
        <v>5570</v>
      </c>
      <c r="D2214" s="37"/>
      <c r="E2214" s="13">
        <v>2920</v>
      </c>
      <c r="F2214" s="13" t="s">
        <v>5155</v>
      </c>
      <c r="G2214" s="13">
        <v>61362810</v>
      </c>
      <c r="H2214" s="13" t="s">
        <v>723</v>
      </c>
      <c r="I2214" s="13">
        <v>0.375</v>
      </c>
      <c r="J2214" s="13">
        <v>0.70833333333333337</v>
      </c>
    </row>
    <row r="2215" spans="1:10" x14ac:dyDescent="0.25">
      <c r="A2215" s="37">
        <v>111160</v>
      </c>
      <c r="B2215" s="37" t="s">
        <v>5571</v>
      </c>
      <c r="C2215" s="37" t="s">
        <v>5572</v>
      </c>
      <c r="D2215" s="37" t="s">
        <v>5573</v>
      </c>
      <c r="E2215" s="13">
        <v>1281</v>
      </c>
      <c r="F2215" s="13" t="s">
        <v>20</v>
      </c>
      <c r="G2215" s="13">
        <v>21450446</v>
      </c>
      <c r="H2215" s="13" t="s">
        <v>723</v>
      </c>
      <c r="I2215" s="13">
        <v>0.375</v>
      </c>
      <c r="J2215" s="13">
        <v>0.70833333333333337</v>
      </c>
    </row>
    <row r="2216" spans="1:10" x14ac:dyDescent="0.25">
      <c r="A2216" s="37">
        <v>111162</v>
      </c>
      <c r="B2216" s="37" t="s">
        <v>5574</v>
      </c>
      <c r="C2216" s="37" t="s">
        <v>5575</v>
      </c>
      <c r="D2216" s="37"/>
      <c r="E2216" s="13">
        <v>257</v>
      </c>
      <c r="F2216" s="13" t="s">
        <v>20</v>
      </c>
      <c r="G2216" s="13">
        <v>22926600</v>
      </c>
      <c r="H2216" s="13" t="s">
        <v>723</v>
      </c>
      <c r="I2216" s="13">
        <v>0.375</v>
      </c>
      <c r="J2216" s="13">
        <v>0.70833333333333337</v>
      </c>
    </row>
    <row r="2217" spans="1:10" x14ac:dyDescent="0.25">
      <c r="A2217" s="37">
        <v>111166</v>
      </c>
      <c r="B2217" s="37" t="s">
        <v>5576</v>
      </c>
      <c r="C2217" s="37" t="s">
        <v>5577</v>
      </c>
      <c r="D2217" s="37"/>
      <c r="E2217" s="13" t="s">
        <v>961</v>
      </c>
      <c r="F2217" s="13" t="s">
        <v>108</v>
      </c>
      <c r="G2217" s="13"/>
      <c r="H2217" s="13" t="s">
        <v>714</v>
      </c>
      <c r="I2217" s="13">
        <v>0.33333333333333331</v>
      </c>
      <c r="J2217" s="13">
        <v>0.625</v>
      </c>
    </row>
    <row r="2218" spans="1:10" x14ac:dyDescent="0.25">
      <c r="A2218" s="37">
        <v>111176</v>
      </c>
      <c r="B2218" s="37" t="s">
        <v>5578</v>
      </c>
      <c r="C2218" s="37" t="s">
        <v>2928</v>
      </c>
      <c r="D2218" s="37"/>
      <c r="E2218" s="13">
        <v>589</v>
      </c>
      <c r="F2218" s="13" t="s">
        <v>20</v>
      </c>
      <c r="G2218" s="13">
        <v>22066530</v>
      </c>
      <c r="H2218" s="13" t="s">
        <v>723</v>
      </c>
      <c r="I2218" s="13">
        <v>0.375</v>
      </c>
      <c r="J2218" s="13">
        <v>0.70833333333333337</v>
      </c>
    </row>
    <row r="2219" spans="1:10" x14ac:dyDescent="0.25">
      <c r="A2219" s="37">
        <v>111177</v>
      </c>
      <c r="B2219" s="37" t="s">
        <v>5579</v>
      </c>
      <c r="C2219" s="37" t="s">
        <v>5580</v>
      </c>
      <c r="D2219" s="37"/>
      <c r="E2219" s="13">
        <v>1358</v>
      </c>
      <c r="F2219" s="13" t="s">
        <v>5581</v>
      </c>
      <c r="G2219" s="13">
        <v>67491230</v>
      </c>
      <c r="H2219" s="13" t="s">
        <v>723</v>
      </c>
      <c r="I2219" s="13">
        <v>0.375</v>
      </c>
      <c r="J2219" s="13">
        <v>0.70833333333333337</v>
      </c>
    </row>
    <row r="2220" spans="1:10" x14ac:dyDescent="0.25">
      <c r="A2220" s="37">
        <v>111180</v>
      </c>
      <c r="B2220" s="37" t="s">
        <v>5582</v>
      </c>
      <c r="C2220" s="37" t="s">
        <v>5583</v>
      </c>
      <c r="D2220" s="37"/>
      <c r="E2220" s="13">
        <v>1484</v>
      </c>
      <c r="F2220" s="13" t="s">
        <v>4148</v>
      </c>
      <c r="G2220" s="13">
        <v>67060060</v>
      </c>
      <c r="H2220" s="13" t="s">
        <v>723</v>
      </c>
      <c r="I2220" s="13">
        <v>0.375</v>
      </c>
      <c r="J2220" s="13">
        <v>0.70833333333333337</v>
      </c>
    </row>
    <row r="2221" spans="1:10" x14ac:dyDescent="0.25">
      <c r="A2221" s="37">
        <v>111181</v>
      </c>
      <c r="B2221" s="37" t="s">
        <v>5584</v>
      </c>
      <c r="C2221" s="37" t="s">
        <v>3329</v>
      </c>
      <c r="D2221" s="37"/>
      <c r="E2221" s="13">
        <v>50</v>
      </c>
      <c r="F2221" s="13" t="s">
        <v>20</v>
      </c>
      <c r="G2221" s="13">
        <v>22177194</v>
      </c>
      <c r="H2221" s="13" t="s">
        <v>723</v>
      </c>
      <c r="I2221" s="13">
        <v>0.375</v>
      </c>
      <c r="J2221" s="13">
        <v>0.70833333333333337</v>
      </c>
    </row>
    <row r="2222" spans="1:10" x14ac:dyDescent="0.25">
      <c r="A2222" s="37">
        <v>111182</v>
      </c>
      <c r="B2222" s="37" t="s">
        <v>5585</v>
      </c>
      <c r="C2222" s="37" t="s">
        <v>5586</v>
      </c>
      <c r="D2222" s="37" t="s">
        <v>5587</v>
      </c>
      <c r="E2222" s="13">
        <v>277</v>
      </c>
      <c r="F2222" s="13" t="s">
        <v>20</v>
      </c>
      <c r="G2222" s="13">
        <v>22606200</v>
      </c>
      <c r="H2222" s="13" t="s">
        <v>714</v>
      </c>
      <c r="I2222" s="13">
        <v>0.33333333333333331</v>
      </c>
      <c r="J2222" s="13">
        <v>0.625</v>
      </c>
    </row>
    <row r="2223" spans="1:10" x14ac:dyDescent="0.25">
      <c r="A2223" s="37">
        <v>111185</v>
      </c>
      <c r="B2223" s="37" t="s">
        <v>5588</v>
      </c>
      <c r="C2223" s="37" t="s">
        <v>5589</v>
      </c>
      <c r="D2223" s="37"/>
      <c r="E2223" s="13" t="s">
        <v>1717</v>
      </c>
      <c r="F2223" s="13" t="s">
        <v>1718</v>
      </c>
      <c r="G2223" s="13"/>
      <c r="H2223" s="13" t="s">
        <v>723</v>
      </c>
      <c r="I2223" s="13">
        <v>0.375</v>
      </c>
      <c r="J2223" s="13">
        <v>0.70833333333333337</v>
      </c>
    </row>
    <row r="2224" spans="1:10" x14ac:dyDescent="0.25">
      <c r="A2224" s="37">
        <v>111186</v>
      </c>
      <c r="B2224" s="37" t="s">
        <v>5590</v>
      </c>
      <c r="C2224" s="37" t="s">
        <v>5591</v>
      </c>
      <c r="D2224" s="37"/>
      <c r="E2224" s="13">
        <v>3208</v>
      </c>
      <c r="F2224" s="13" t="s">
        <v>159</v>
      </c>
      <c r="G2224" s="13">
        <v>33488010</v>
      </c>
      <c r="H2224" s="13" t="s">
        <v>723</v>
      </c>
      <c r="I2224" s="13">
        <v>0.375</v>
      </c>
      <c r="J2224" s="13">
        <v>0.70833333333333337</v>
      </c>
    </row>
    <row r="2225" spans="1:10" x14ac:dyDescent="0.25">
      <c r="A2225" s="37">
        <v>111187</v>
      </c>
      <c r="B2225" s="37" t="s">
        <v>5592</v>
      </c>
      <c r="C2225" s="37" t="s">
        <v>5593</v>
      </c>
      <c r="D2225" s="37" t="s">
        <v>5594</v>
      </c>
      <c r="E2225" s="13">
        <v>4815</v>
      </c>
      <c r="F2225" s="13" t="s">
        <v>5595</v>
      </c>
      <c r="G2225" s="13">
        <v>37034666</v>
      </c>
      <c r="H2225" s="13" t="s">
        <v>714</v>
      </c>
      <c r="I2225" s="13">
        <v>0.33333333333333331</v>
      </c>
      <c r="J2225" s="13">
        <v>0.625</v>
      </c>
    </row>
    <row r="2226" spans="1:10" x14ac:dyDescent="0.25">
      <c r="A2226" s="37">
        <v>111195</v>
      </c>
      <c r="B2226" s="37" t="s">
        <v>5596</v>
      </c>
      <c r="C2226" s="37" t="s">
        <v>5597</v>
      </c>
      <c r="D2226" s="37"/>
      <c r="E2226" s="13">
        <v>1960</v>
      </c>
      <c r="F2226" s="13" t="s">
        <v>4455</v>
      </c>
      <c r="G2226" s="13">
        <v>63858000</v>
      </c>
      <c r="H2226" s="13" t="s">
        <v>723</v>
      </c>
      <c r="I2226" s="13">
        <v>0.375</v>
      </c>
      <c r="J2226" s="13">
        <v>0.70833333333333337</v>
      </c>
    </row>
    <row r="2227" spans="1:10" x14ac:dyDescent="0.25">
      <c r="A2227" s="37">
        <v>111196</v>
      </c>
      <c r="B2227" s="37" t="s">
        <v>5598</v>
      </c>
      <c r="C2227" s="37" t="s">
        <v>5599</v>
      </c>
      <c r="D2227" s="37"/>
      <c r="E2227" s="13">
        <v>2017</v>
      </c>
      <c r="F2227" s="13" t="s">
        <v>5600</v>
      </c>
      <c r="G2227" s="13">
        <v>63820015</v>
      </c>
      <c r="H2227" s="13" t="s">
        <v>723</v>
      </c>
      <c r="I2227" s="13">
        <v>0.375</v>
      </c>
      <c r="J2227" s="13">
        <v>0.70833333333333337</v>
      </c>
    </row>
    <row r="2228" spans="1:10" x14ac:dyDescent="0.25">
      <c r="A2228" s="37">
        <v>111199</v>
      </c>
      <c r="B2228" s="37" t="s">
        <v>5601</v>
      </c>
      <c r="C2228" s="37" t="s">
        <v>1472</v>
      </c>
      <c r="D2228" s="37"/>
      <c r="E2228" s="13">
        <v>4836</v>
      </c>
      <c r="F2228" s="13" t="s">
        <v>210</v>
      </c>
      <c r="G2228" s="13">
        <v>37006850</v>
      </c>
      <c r="H2228" s="13" t="s">
        <v>714</v>
      </c>
      <c r="I2228" s="13">
        <v>0.33333333333333331</v>
      </c>
      <c r="J2228" s="13">
        <v>0.625</v>
      </c>
    </row>
    <row r="2229" spans="1:10" x14ac:dyDescent="0.25">
      <c r="A2229" s="37">
        <v>111218</v>
      </c>
      <c r="B2229" s="37" t="s">
        <v>5602</v>
      </c>
      <c r="C2229" s="37" t="s">
        <v>5603</v>
      </c>
      <c r="D2229" s="37"/>
      <c r="E2229" s="13">
        <v>1400</v>
      </c>
      <c r="F2229" s="13" t="s">
        <v>650</v>
      </c>
      <c r="G2229" s="13">
        <v>64000222</v>
      </c>
      <c r="H2229" s="13" t="s">
        <v>714</v>
      </c>
      <c r="I2229" s="13">
        <v>0.33333333333333331</v>
      </c>
      <c r="J2229" s="13">
        <v>0.625</v>
      </c>
    </row>
    <row r="2230" spans="1:10" x14ac:dyDescent="0.25">
      <c r="A2230" s="37">
        <v>111220</v>
      </c>
      <c r="B2230" s="37" t="s">
        <v>5604</v>
      </c>
      <c r="C2230" s="37" t="s">
        <v>5605</v>
      </c>
      <c r="D2230" s="37"/>
      <c r="E2230" s="13">
        <v>667</v>
      </c>
      <c r="F2230" s="13" t="s">
        <v>20</v>
      </c>
      <c r="G2230" s="13">
        <v>22066550</v>
      </c>
      <c r="H2230" s="13" t="s">
        <v>714</v>
      </c>
      <c r="I2230" s="13">
        <v>0.33333333333333331</v>
      </c>
      <c r="J2230" s="13">
        <v>0.625</v>
      </c>
    </row>
    <row r="2231" spans="1:10" x14ac:dyDescent="0.25">
      <c r="A2231" s="37">
        <v>111221</v>
      </c>
      <c r="B2231" s="37" t="s">
        <v>5606</v>
      </c>
      <c r="C2231" s="37" t="s">
        <v>5607</v>
      </c>
      <c r="D2231" s="37"/>
      <c r="E2231" s="13" t="s">
        <v>5410</v>
      </c>
      <c r="F2231" s="13" t="s">
        <v>619</v>
      </c>
      <c r="G2231" s="13"/>
      <c r="H2231" s="13" t="s">
        <v>723</v>
      </c>
      <c r="I2231" s="13">
        <v>0.375</v>
      </c>
      <c r="J2231" s="13">
        <v>0.70833333333333337</v>
      </c>
    </row>
    <row r="2232" spans="1:10" x14ac:dyDescent="0.25">
      <c r="A2232" s="37">
        <v>111230</v>
      </c>
      <c r="B2232" s="37" t="s">
        <v>5608</v>
      </c>
      <c r="C2232" s="37" t="s">
        <v>5609</v>
      </c>
      <c r="D2232" s="37"/>
      <c r="E2232" s="13" t="s">
        <v>3674</v>
      </c>
      <c r="F2232" s="13" t="s">
        <v>41</v>
      </c>
      <c r="G2232" s="13"/>
      <c r="H2232" s="13" t="s">
        <v>714</v>
      </c>
      <c r="I2232" s="13">
        <v>0.33333333333333331</v>
      </c>
      <c r="J2232" s="13">
        <v>0.625</v>
      </c>
    </row>
    <row r="2233" spans="1:10" x14ac:dyDescent="0.25">
      <c r="A2233" s="37">
        <v>111232</v>
      </c>
      <c r="B2233" s="37" t="s">
        <v>5610</v>
      </c>
      <c r="C2233" s="37" t="s">
        <v>5611</v>
      </c>
      <c r="D2233" s="37"/>
      <c r="E2233" s="13">
        <v>3683</v>
      </c>
      <c r="F2233" s="13" t="s">
        <v>65</v>
      </c>
      <c r="G2233" s="13"/>
      <c r="H2233" s="13" t="s">
        <v>714</v>
      </c>
      <c r="I2233" s="13">
        <v>0.33333333333333331</v>
      </c>
      <c r="J2233" s="13">
        <v>0.625</v>
      </c>
    </row>
    <row r="2234" spans="1:10" x14ac:dyDescent="0.25">
      <c r="A2234" s="37">
        <v>111242</v>
      </c>
      <c r="B2234" s="37" t="s">
        <v>5612</v>
      </c>
      <c r="C2234" s="37" t="s">
        <v>5613</v>
      </c>
      <c r="D2234" s="37"/>
      <c r="E2234" s="13">
        <v>182</v>
      </c>
      <c r="F2234" s="13" t="s">
        <v>20</v>
      </c>
      <c r="G2234" s="13">
        <v>22208900</v>
      </c>
      <c r="H2234" s="13" t="s">
        <v>723</v>
      </c>
      <c r="I2234" s="13">
        <v>0.375</v>
      </c>
      <c r="J2234" s="13">
        <v>0.70833333333333337</v>
      </c>
    </row>
    <row r="2235" spans="1:10" x14ac:dyDescent="0.25">
      <c r="A2235" s="37">
        <v>111243</v>
      </c>
      <c r="B2235" s="37" t="s">
        <v>5614</v>
      </c>
      <c r="C2235" s="37" t="s">
        <v>5615</v>
      </c>
      <c r="D2235" s="37"/>
      <c r="E2235" s="13" t="s">
        <v>1325</v>
      </c>
      <c r="F2235" s="13" t="s">
        <v>22</v>
      </c>
      <c r="G2235" s="13"/>
      <c r="H2235" s="13" t="s">
        <v>714</v>
      </c>
      <c r="I2235" s="13">
        <v>0.33333333333333331</v>
      </c>
      <c r="J2235" s="13">
        <v>0.625</v>
      </c>
    </row>
    <row r="2236" spans="1:10" x14ac:dyDescent="0.25">
      <c r="A2236" s="37">
        <v>111249</v>
      </c>
      <c r="B2236" s="37" t="s">
        <v>5616</v>
      </c>
      <c r="C2236" s="37" t="s">
        <v>5617</v>
      </c>
      <c r="D2236" s="37"/>
      <c r="E2236" s="13" t="s">
        <v>4102</v>
      </c>
      <c r="F2236" s="13" t="s">
        <v>228</v>
      </c>
      <c r="G2236" s="13"/>
      <c r="H2236" s="13" t="s">
        <v>723</v>
      </c>
      <c r="I2236" s="13">
        <v>0.375</v>
      </c>
      <c r="J2236" s="13">
        <v>0.70833333333333337</v>
      </c>
    </row>
    <row r="2237" spans="1:10" x14ac:dyDescent="0.25">
      <c r="A2237" s="37">
        <v>111252</v>
      </c>
      <c r="B2237" s="37" t="s">
        <v>5618</v>
      </c>
      <c r="C2237" s="37" t="s">
        <v>5619</v>
      </c>
      <c r="D2237" s="37"/>
      <c r="E2237" s="13">
        <v>2150</v>
      </c>
      <c r="F2237" s="13" t="s">
        <v>1516</v>
      </c>
      <c r="G2237" s="13">
        <v>67495350</v>
      </c>
      <c r="H2237" s="13" t="s">
        <v>723</v>
      </c>
      <c r="I2237" s="13">
        <v>0.375</v>
      </c>
      <c r="J2237" s="13">
        <v>0.70833333333333337</v>
      </c>
    </row>
    <row r="2238" spans="1:10" x14ac:dyDescent="0.25">
      <c r="A2238" s="37">
        <v>111263</v>
      </c>
      <c r="B2238" s="37" t="s">
        <v>5620</v>
      </c>
      <c r="C2238" s="37" t="s">
        <v>5621</v>
      </c>
      <c r="D2238" s="37"/>
      <c r="E2238" s="13">
        <v>1430</v>
      </c>
      <c r="F2238" s="13" t="s">
        <v>653</v>
      </c>
      <c r="G2238" s="13">
        <v>64977061</v>
      </c>
      <c r="H2238" s="13" t="s">
        <v>723</v>
      </c>
      <c r="I2238" s="13">
        <v>0.375</v>
      </c>
      <c r="J2238" s="13">
        <v>0.70833333333333337</v>
      </c>
    </row>
    <row r="2239" spans="1:10" x14ac:dyDescent="0.25">
      <c r="A2239" s="37">
        <v>111268</v>
      </c>
      <c r="B2239" s="37" t="s">
        <v>5622</v>
      </c>
      <c r="C2239" s="37" t="s">
        <v>1749</v>
      </c>
      <c r="D2239" s="37"/>
      <c r="E2239" s="13" t="s">
        <v>984</v>
      </c>
      <c r="F2239" s="13" t="s">
        <v>556</v>
      </c>
      <c r="G2239" s="13"/>
      <c r="H2239" s="13" t="s">
        <v>714</v>
      </c>
      <c r="I2239" s="13">
        <v>0.33333333333333331</v>
      </c>
      <c r="J2239" s="13">
        <v>0.625</v>
      </c>
    </row>
    <row r="2240" spans="1:10" x14ac:dyDescent="0.25">
      <c r="A2240" s="37">
        <v>111270</v>
      </c>
      <c r="B2240" s="37" t="s">
        <v>5623</v>
      </c>
      <c r="C2240" s="37" t="s">
        <v>5624</v>
      </c>
      <c r="D2240" s="37"/>
      <c r="E2240" s="13">
        <v>4636</v>
      </c>
      <c r="F2240" s="13" t="s">
        <v>80</v>
      </c>
      <c r="G2240" s="13"/>
      <c r="H2240" s="13" t="s">
        <v>714</v>
      </c>
      <c r="I2240" s="13">
        <v>0.33333333333333298</v>
      </c>
      <c r="J2240" s="13">
        <v>0.625</v>
      </c>
    </row>
    <row r="2241" spans="1:10" x14ac:dyDescent="0.25">
      <c r="A2241" s="37">
        <v>111272</v>
      </c>
      <c r="B2241" s="37" t="s">
        <v>5625</v>
      </c>
      <c r="C2241" s="37" t="s">
        <v>5626</v>
      </c>
      <c r="D2241" s="37"/>
      <c r="E2241" s="13">
        <v>188</v>
      </c>
      <c r="F2241" s="13" t="s">
        <v>20</v>
      </c>
      <c r="G2241" s="13">
        <v>21380000</v>
      </c>
      <c r="H2241" s="13" t="s">
        <v>714</v>
      </c>
      <c r="I2241" s="13">
        <v>0.33333333333333331</v>
      </c>
      <c r="J2241" s="13">
        <v>0.625</v>
      </c>
    </row>
    <row r="2242" spans="1:10" x14ac:dyDescent="0.25">
      <c r="A2242" s="37">
        <v>111278</v>
      </c>
      <c r="B2242" s="37" t="s">
        <v>885</v>
      </c>
      <c r="C2242" s="37" t="s">
        <v>886</v>
      </c>
      <c r="D2242" s="37"/>
      <c r="E2242" s="13">
        <v>3080</v>
      </c>
      <c r="F2242" s="13" t="s">
        <v>646</v>
      </c>
      <c r="G2242" s="13" t="s">
        <v>887</v>
      </c>
      <c r="H2242" s="13" t="s">
        <v>723</v>
      </c>
      <c r="I2242" s="13">
        <v>0.375</v>
      </c>
      <c r="J2242" s="13">
        <v>0.70833333333333337</v>
      </c>
    </row>
    <row r="2243" spans="1:10" x14ac:dyDescent="0.25">
      <c r="A2243" s="37">
        <v>111279</v>
      </c>
      <c r="B2243" s="37" t="s">
        <v>5627</v>
      </c>
      <c r="C2243" s="37" t="s">
        <v>5628</v>
      </c>
      <c r="D2243" s="37"/>
      <c r="E2243" s="13">
        <v>1777</v>
      </c>
      <c r="F2243" s="13" t="s">
        <v>145</v>
      </c>
      <c r="G2243" s="13">
        <v>69174662</v>
      </c>
      <c r="H2243" s="13" t="s">
        <v>714</v>
      </c>
      <c r="I2243" s="13">
        <v>0.33333333333333331</v>
      </c>
      <c r="J2243" s="13">
        <v>0.625</v>
      </c>
    </row>
    <row r="2244" spans="1:10" x14ac:dyDescent="0.25">
      <c r="A2244" s="37">
        <v>111292</v>
      </c>
      <c r="B2244" s="37" t="s">
        <v>508</v>
      </c>
      <c r="C2244" s="37" t="s">
        <v>1303</v>
      </c>
      <c r="D2244" s="37"/>
      <c r="E2244" s="13" t="s">
        <v>1304</v>
      </c>
      <c r="F2244" s="13" t="s">
        <v>507</v>
      </c>
      <c r="G2244" s="13"/>
      <c r="H2244" s="13" t="s">
        <v>714</v>
      </c>
      <c r="I2244" s="13">
        <v>0.33333333333333331</v>
      </c>
      <c r="J2244" s="13">
        <v>0.625</v>
      </c>
    </row>
    <row r="2245" spans="1:10" x14ac:dyDescent="0.25">
      <c r="A2245" s="37">
        <v>111303</v>
      </c>
      <c r="B2245" s="37" t="s">
        <v>5629</v>
      </c>
      <c r="C2245" s="37" t="s">
        <v>4488</v>
      </c>
      <c r="D2245" s="37" t="s">
        <v>5630</v>
      </c>
      <c r="E2245" s="13">
        <v>485</v>
      </c>
      <c r="F2245" s="13" t="s">
        <v>20</v>
      </c>
      <c r="G2245" s="13">
        <v>22795510</v>
      </c>
      <c r="H2245" s="13" t="s">
        <v>723</v>
      </c>
      <c r="I2245" s="13">
        <v>0.375</v>
      </c>
      <c r="J2245" s="13">
        <v>0.70833333333333337</v>
      </c>
    </row>
    <row r="2246" spans="1:10" x14ac:dyDescent="0.25">
      <c r="A2246" s="37">
        <v>111305</v>
      </c>
      <c r="B2246" s="37" t="s">
        <v>5631</v>
      </c>
      <c r="C2246" s="37" t="s">
        <v>5632</v>
      </c>
      <c r="D2246" s="37"/>
      <c r="E2246" s="13" t="s">
        <v>2074</v>
      </c>
      <c r="F2246" s="13" t="s">
        <v>2075</v>
      </c>
      <c r="G2246" s="13"/>
      <c r="H2246" s="13" t="s">
        <v>723</v>
      </c>
      <c r="I2246" s="13">
        <v>0.375</v>
      </c>
      <c r="J2246" s="13">
        <v>0.70833333333333337</v>
      </c>
    </row>
    <row r="2247" spans="1:10" x14ac:dyDescent="0.25">
      <c r="A2247" s="37">
        <v>111309</v>
      </c>
      <c r="B2247" s="37" t="s">
        <v>5633</v>
      </c>
      <c r="C2247" s="37"/>
      <c r="D2247" s="37" t="s">
        <v>5634</v>
      </c>
      <c r="E2247" s="13">
        <v>2058</v>
      </c>
      <c r="F2247" s="13" t="s">
        <v>2312</v>
      </c>
      <c r="G2247" s="13"/>
      <c r="H2247" s="13" t="s">
        <v>714</v>
      </c>
      <c r="I2247" s="13">
        <v>0.33333333333333331</v>
      </c>
      <c r="J2247" s="13">
        <v>0.625</v>
      </c>
    </row>
    <row r="2248" spans="1:10" x14ac:dyDescent="0.25">
      <c r="A2248" s="37">
        <v>111356</v>
      </c>
      <c r="B2248" s="37" t="s">
        <v>5635</v>
      </c>
      <c r="C2248" s="37" t="s">
        <v>5636</v>
      </c>
      <c r="D2248" s="37"/>
      <c r="E2248" s="13">
        <v>2004</v>
      </c>
      <c r="F2248" s="13" t="s">
        <v>161</v>
      </c>
      <c r="G2248" s="13">
        <v>67209191</v>
      </c>
      <c r="H2248" s="13" t="s">
        <v>714</v>
      </c>
      <c r="I2248" s="13">
        <v>0.33333333333333331</v>
      </c>
      <c r="J2248" s="13">
        <v>0.625</v>
      </c>
    </row>
    <row r="2249" spans="1:10" x14ac:dyDescent="0.25">
      <c r="A2249" s="37">
        <v>111362</v>
      </c>
      <c r="B2249" s="37" t="s">
        <v>5637</v>
      </c>
      <c r="C2249" s="37" t="s">
        <v>5638</v>
      </c>
      <c r="D2249" s="37"/>
      <c r="E2249" s="13">
        <v>1624</v>
      </c>
      <c r="F2249" s="13" t="s">
        <v>1778</v>
      </c>
      <c r="G2249" s="13">
        <v>69337530</v>
      </c>
      <c r="H2249" s="13" t="s">
        <v>714</v>
      </c>
      <c r="I2249" s="13">
        <v>0.33333333333333331</v>
      </c>
      <c r="J2249" s="13">
        <v>0.625</v>
      </c>
    </row>
    <row r="2250" spans="1:10" x14ac:dyDescent="0.25">
      <c r="A2250" s="37">
        <v>111365</v>
      </c>
      <c r="B2250" s="37" t="s">
        <v>5639</v>
      </c>
      <c r="C2250" s="37" t="s">
        <v>5640</v>
      </c>
      <c r="D2250" s="37"/>
      <c r="E2250" s="13">
        <v>3510</v>
      </c>
      <c r="F2250" s="13" t="s">
        <v>383</v>
      </c>
      <c r="G2250" s="13">
        <v>99006141</v>
      </c>
      <c r="H2250" s="13" t="s">
        <v>714</v>
      </c>
      <c r="I2250" s="13">
        <v>0.33333333333333331</v>
      </c>
      <c r="J2250" s="13">
        <v>0.625</v>
      </c>
    </row>
    <row r="2251" spans="1:10" x14ac:dyDescent="0.25">
      <c r="A2251" s="37">
        <v>111368</v>
      </c>
      <c r="B2251" s="37" t="s">
        <v>5641</v>
      </c>
      <c r="C2251" s="37" t="s">
        <v>5642</v>
      </c>
      <c r="D2251" s="37"/>
      <c r="E2251" s="13">
        <v>2830</v>
      </c>
      <c r="F2251" s="13" t="s">
        <v>568</v>
      </c>
      <c r="G2251" s="13">
        <v>61991370</v>
      </c>
      <c r="H2251" s="13" t="s">
        <v>723</v>
      </c>
      <c r="I2251" s="13">
        <v>0.375</v>
      </c>
      <c r="J2251" s="13">
        <v>0.70833333333333337</v>
      </c>
    </row>
    <row r="2252" spans="1:10" x14ac:dyDescent="0.25">
      <c r="A2252" s="37">
        <v>111377</v>
      </c>
      <c r="B2252" s="37" t="s">
        <v>5643</v>
      </c>
      <c r="C2252" s="37" t="s">
        <v>5644</v>
      </c>
      <c r="D2252" s="37"/>
      <c r="E2252" s="13">
        <v>2260</v>
      </c>
      <c r="F2252" s="13" t="s">
        <v>603</v>
      </c>
      <c r="G2252" s="13">
        <v>62945800</v>
      </c>
      <c r="H2252" s="13" t="s">
        <v>723</v>
      </c>
      <c r="I2252" s="13">
        <v>0.375</v>
      </c>
      <c r="J2252" s="13">
        <v>0.70833333333333337</v>
      </c>
    </row>
    <row r="2253" spans="1:10" x14ac:dyDescent="0.25">
      <c r="A2253" s="37">
        <v>111387</v>
      </c>
      <c r="B2253" s="37" t="s">
        <v>5645</v>
      </c>
      <c r="C2253" s="37" t="s">
        <v>1076</v>
      </c>
      <c r="D2253" s="37"/>
      <c r="E2253" s="13" t="s">
        <v>1077</v>
      </c>
      <c r="F2253" s="13" t="s">
        <v>204</v>
      </c>
      <c r="G2253" s="13"/>
      <c r="H2253" s="13" t="s">
        <v>714</v>
      </c>
      <c r="I2253" s="13">
        <v>0.33333333333333331</v>
      </c>
      <c r="J2253" s="13">
        <v>0.625</v>
      </c>
    </row>
    <row r="2254" spans="1:10" x14ac:dyDescent="0.25">
      <c r="A2254" s="37">
        <v>111388</v>
      </c>
      <c r="B2254" s="37" t="s">
        <v>5646</v>
      </c>
      <c r="C2254" s="37" t="s">
        <v>5647</v>
      </c>
      <c r="D2254" s="37"/>
      <c r="E2254" s="13">
        <v>4656</v>
      </c>
      <c r="F2254" s="13" t="s">
        <v>5648</v>
      </c>
      <c r="G2254" s="13">
        <v>38129390</v>
      </c>
      <c r="H2254" s="13" t="s">
        <v>723</v>
      </c>
      <c r="I2254" s="13">
        <v>0.375</v>
      </c>
      <c r="J2254" s="13">
        <v>0.70833333333333337</v>
      </c>
    </row>
    <row r="2255" spans="1:10" x14ac:dyDescent="0.25">
      <c r="A2255" s="37">
        <v>111389</v>
      </c>
      <c r="B2255" s="37" t="s">
        <v>5649</v>
      </c>
      <c r="C2255" s="37" t="s">
        <v>5650</v>
      </c>
      <c r="D2255" s="37"/>
      <c r="E2255" s="13" t="s">
        <v>5651</v>
      </c>
      <c r="F2255" s="13" t="s">
        <v>233</v>
      </c>
      <c r="G2255" s="13"/>
      <c r="H2255" s="13" t="s">
        <v>714</v>
      </c>
      <c r="I2255" s="13">
        <v>0.33333333333333331</v>
      </c>
      <c r="J2255" s="13">
        <v>0.625</v>
      </c>
    </row>
    <row r="2256" spans="1:10" x14ac:dyDescent="0.25">
      <c r="A2256" s="37">
        <v>111401</v>
      </c>
      <c r="B2256" s="37" t="s">
        <v>4302</v>
      </c>
      <c r="C2256" s="37" t="s">
        <v>5652</v>
      </c>
      <c r="D2256" s="37"/>
      <c r="E2256" s="13">
        <v>1400</v>
      </c>
      <c r="F2256" s="13" t="s">
        <v>650</v>
      </c>
      <c r="G2256" s="13">
        <v>64859494</v>
      </c>
      <c r="H2256" s="13" t="s">
        <v>714</v>
      </c>
      <c r="I2256" s="13">
        <v>0.33333333333333331</v>
      </c>
      <c r="J2256" s="13">
        <v>0.625</v>
      </c>
    </row>
    <row r="2257" spans="1:10" x14ac:dyDescent="0.25">
      <c r="A2257" s="37">
        <v>111405</v>
      </c>
      <c r="B2257" s="37" t="s">
        <v>5653</v>
      </c>
      <c r="C2257" s="37" t="s">
        <v>5654</v>
      </c>
      <c r="D2257" s="37"/>
      <c r="E2257" s="13">
        <v>1153</v>
      </c>
      <c r="F2257" s="13" t="s">
        <v>20</v>
      </c>
      <c r="G2257" s="13">
        <v>23167340</v>
      </c>
      <c r="H2257" s="13" t="s">
        <v>723</v>
      </c>
      <c r="I2257" s="13">
        <v>0.375</v>
      </c>
      <c r="J2257" s="13">
        <v>0.70833333333333337</v>
      </c>
    </row>
    <row r="2258" spans="1:10" x14ac:dyDescent="0.25">
      <c r="A2258" s="37">
        <v>111407</v>
      </c>
      <c r="B2258" s="37" t="s">
        <v>5655</v>
      </c>
      <c r="C2258" s="37" t="s">
        <v>5656</v>
      </c>
      <c r="D2258" s="37"/>
      <c r="E2258" s="13">
        <v>3158</v>
      </c>
      <c r="F2258" s="13" t="s">
        <v>3617</v>
      </c>
      <c r="G2258" s="13">
        <v>33438600</v>
      </c>
      <c r="H2258" s="13" t="s">
        <v>714</v>
      </c>
      <c r="I2258" s="13">
        <v>0.33333333333333331</v>
      </c>
      <c r="J2258" s="13">
        <v>0.625</v>
      </c>
    </row>
    <row r="2259" spans="1:10" x14ac:dyDescent="0.25">
      <c r="A2259" s="37">
        <v>111412</v>
      </c>
      <c r="B2259" s="37" t="s">
        <v>5657</v>
      </c>
      <c r="C2259" s="37" t="s">
        <v>5658</v>
      </c>
      <c r="D2259" s="37"/>
      <c r="E2259" s="13">
        <v>861</v>
      </c>
      <c r="F2259" s="13" t="s">
        <v>20</v>
      </c>
      <c r="G2259" s="13">
        <v>23005370</v>
      </c>
      <c r="H2259" s="13" t="s">
        <v>714</v>
      </c>
      <c r="I2259" s="13">
        <v>0.33333333333333331</v>
      </c>
      <c r="J2259" s="13">
        <v>0.625</v>
      </c>
    </row>
    <row r="2260" spans="1:10" x14ac:dyDescent="0.25">
      <c r="A2260" s="37">
        <v>111413</v>
      </c>
      <c r="B2260" s="37" t="s">
        <v>5659</v>
      </c>
      <c r="C2260" s="37" t="s">
        <v>5660</v>
      </c>
      <c r="D2260" s="37"/>
      <c r="E2260" s="13" t="s">
        <v>2728</v>
      </c>
      <c r="F2260" s="13" t="s">
        <v>233</v>
      </c>
      <c r="G2260" s="13"/>
      <c r="H2260" s="13" t="s">
        <v>714</v>
      </c>
      <c r="I2260" s="13">
        <v>0.33333333333333331</v>
      </c>
      <c r="J2260" s="13">
        <v>0.625</v>
      </c>
    </row>
    <row r="2261" spans="1:10" x14ac:dyDescent="0.25">
      <c r="A2261" s="37">
        <v>111423</v>
      </c>
      <c r="B2261" s="37" t="s">
        <v>5661</v>
      </c>
      <c r="C2261" s="37" t="s">
        <v>5662</v>
      </c>
      <c r="D2261" s="37" t="s">
        <v>1056</v>
      </c>
      <c r="E2261" s="13">
        <v>369</v>
      </c>
      <c r="F2261" s="13" t="s">
        <v>20</v>
      </c>
      <c r="G2261" s="13">
        <v>22567090</v>
      </c>
      <c r="H2261" s="13" t="s">
        <v>714</v>
      </c>
      <c r="I2261" s="13">
        <v>0.33333333333333331</v>
      </c>
      <c r="J2261" s="13">
        <v>0.625</v>
      </c>
    </row>
    <row r="2262" spans="1:10" x14ac:dyDescent="0.25">
      <c r="A2262" s="37">
        <v>111428</v>
      </c>
      <c r="B2262" s="37" t="s">
        <v>5663</v>
      </c>
      <c r="C2262" s="37" t="s">
        <v>5664</v>
      </c>
      <c r="D2262" s="37"/>
      <c r="E2262" s="13">
        <v>481</v>
      </c>
      <c r="F2262" s="13" t="s">
        <v>20</v>
      </c>
      <c r="G2262" s="13">
        <v>22097600</v>
      </c>
      <c r="H2262" s="13" t="s">
        <v>714</v>
      </c>
      <c r="I2262" s="13">
        <v>0.33333333333333331</v>
      </c>
      <c r="J2262" s="13">
        <v>0.625</v>
      </c>
    </row>
    <row r="2263" spans="1:10" x14ac:dyDescent="0.25">
      <c r="A2263" s="37">
        <v>111429</v>
      </c>
      <c r="B2263" s="37" t="s">
        <v>5665</v>
      </c>
      <c r="C2263" s="37" t="s">
        <v>5666</v>
      </c>
      <c r="D2263" s="37"/>
      <c r="E2263" s="13">
        <v>182</v>
      </c>
      <c r="F2263" s="13" t="s">
        <v>20</v>
      </c>
      <c r="G2263" s="13">
        <v>23427200</v>
      </c>
      <c r="H2263" s="13" t="s">
        <v>714</v>
      </c>
      <c r="I2263" s="13">
        <v>0.33333333333333331</v>
      </c>
      <c r="J2263" s="13">
        <v>0.625</v>
      </c>
    </row>
    <row r="2264" spans="1:10" x14ac:dyDescent="0.25">
      <c r="A2264" s="37">
        <v>111431</v>
      </c>
      <c r="B2264" s="37" t="s">
        <v>5667</v>
      </c>
      <c r="C2264" s="37" t="s">
        <v>5668</v>
      </c>
      <c r="D2264" s="37" t="s">
        <v>5669</v>
      </c>
      <c r="E2264" s="13" t="s">
        <v>3088</v>
      </c>
      <c r="F2264" s="13" t="s">
        <v>3089</v>
      </c>
      <c r="G2264" s="13"/>
      <c r="H2264" s="13" t="s">
        <v>723</v>
      </c>
      <c r="I2264" s="13">
        <v>0.375</v>
      </c>
      <c r="J2264" s="13">
        <v>0.70833333333333337</v>
      </c>
    </row>
    <row r="2265" spans="1:10" x14ac:dyDescent="0.25">
      <c r="A2265" s="37">
        <v>111433</v>
      </c>
      <c r="B2265" s="37" t="s">
        <v>5670</v>
      </c>
      <c r="C2265" s="37" t="s">
        <v>5671</v>
      </c>
      <c r="D2265" s="37"/>
      <c r="E2265" s="13">
        <v>2816</v>
      </c>
      <c r="F2265" s="13" t="s">
        <v>90</v>
      </c>
      <c r="G2265" s="13">
        <v>48024894</v>
      </c>
      <c r="H2265" s="13" t="s">
        <v>714</v>
      </c>
      <c r="I2265" s="13">
        <v>0.33333333333333331</v>
      </c>
      <c r="J2265" s="13">
        <v>0.625</v>
      </c>
    </row>
    <row r="2266" spans="1:10" x14ac:dyDescent="0.25">
      <c r="A2266" s="37">
        <v>111434</v>
      </c>
      <c r="B2266" s="37" t="s">
        <v>5672</v>
      </c>
      <c r="C2266" s="37" t="s">
        <v>5673</v>
      </c>
      <c r="D2266" s="37"/>
      <c r="E2266" s="13">
        <v>1706</v>
      </c>
      <c r="F2266" s="13" t="s">
        <v>33</v>
      </c>
      <c r="G2266" s="13">
        <v>69120012</v>
      </c>
      <c r="H2266" s="13" t="s">
        <v>723</v>
      </c>
      <c r="I2266" s="13">
        <v>0.375</v>
      </c>
      <c r="J2266" s="13">
        <v>0.70833333333333337</v>
      </c>
    </row>
    <row r="2267" spans="1:10" x14ac:dyDescent="0.25">
      <c r="A2267" s="37">
        <v>111438</v>
      </c>
      <c r="B2267" s="37" t="s">
        <v>5674</v>
      </c>
      <c r="C2267" s="37" t="s">
        <v>5675</v>
      </c>
      <c r="D2267" s="37"/>
      <c r="E2267" s="13" t="s">
        <v>2071</v>
      </c>
      <c r="F2267" s="13" t="s">
        <v>147</v>
      </c>
      <c r="G2267" s="13"/>
      <c r="H2267" s="13" t="s">
        <v>723</v>
      </c>
      <c r="I2267" s="13">
        <v>0.375</v>
      </c>
      <c r="J2267" s="13">
        <v>0.70833333333333337</v>
      </c>
    </row>
    <row r="2268" spans="1:10" x14ac:dyDescent="0.25">
      <c r="A2268" s="37">
        <v>111440</v>
      </c>
      <c r="B2268" s="37" t="s">
        <v>5676</v>
      </c>
      <c r="C2268" s="37" t="s">
        <v>5677</v>
      </c>
      <c r="D2268" s="37"/>
      <c r="E2268" s="13" t="s">
        <v>1177</v>
      </c>
      <c r="F2268" s="13" t="s">
        <v>301</v>
      </c>
      <c r="G2268" s="13"/>
      <c r="H2268" s="13" t="s">
        <v>714</v>
      </c>
      <c r="I2268" s="13">
        <v>0.33333333333333331</v>
      </c>
      <c r="J2268" s="13">
        <v>0.625</v>
      </c>
    </row>
    <row r="2269" spans="1:10" x14ac:dyDescent="0.25">
      <c r="A2269" s="37">
        <v>111444</v>
      </c>
      <c r="B2269" s="37" t="s">
        <v>5678</v>
      </c>
      <c r="C2269" s="37" t="s">
        <v>5679</v>
      </c>
      <c r="D2269" s="37"/>
      <c r="E2269" s="13" t="s">
        <v>1366</v>
      </c>
      <c r="F2269" s="13" t="s">
        <v>106</v>
      </c>
      <c r="G2269" s="13"/>
      <c r="H2269" s="13" t="s">
        <v>723</v>
      </c>
      <c r="I2269" s="13">
        <v>0.375</v>
      </c>
      <c r="J2269" s="13">
        <v>0.70833333333333337</v>
      </c>
    </row>
    <row r="2270" spans="1:10" x14ac:dyDescent="0.25">
      <c r="A2270" s="37">
        <v>111467</v>
      </c>
      <c r="B2270" s="37" t="s">
        <v>5680</v>
      </c>
      <c r="C2270" s="37" t="s">
        <v>5681</v>
      </c>
      <c r="D2270" s="37"/>
      <c r="E2270" s="13" t="s">
        <v>5289</v>
      </c>
      <c r="F2270" s="13" t="s">
        <v>233</v>
      </c>
      <c r="G2270" s="13"/>
      <c r="H2270" s="13" t="s">
        <v>714</v>
      </c>
      <c r="I2270" s="13">
        <v>0.33333333333333331</v>
      </c>
      <c r="J2270" s="13">
        <v>0.625</v>
      </c>
    </row>
    <row r="2271" spans="1:10" x14ac:dyDescent="0.25">
      <c r="A2271" s="37">
        <v>111470</v>
      </c>
      <c r="B2271" s="37" t="s">
        <v>5682</v>
      </c>
      <c r="C2271" s="37" t="s">
        <v>5683</v>
      </c>
      <c r="D2271" s="37"/>
      <c r="E2271" s="13" t="s">
        <v>1492</v>
      </c>
      <c r="F2271" s="13" t="s">
        <v>53</v>
      </c>
      <c r="G2271" s="13"/>
      <c r="H2271" s="13" t="s">
        <v>723</v>
      </c>
      <c r="I2271" s="13">
        <v>0.375</v>
      </c>
      <c r="J2271" s="13">
        <v>0.70833333333333337</v>
      </c>
    </row>
    <row r="2272" spans="1:10" x14ac:dyDescent="0.25">
      <c r="A2272" s="37">
        <v>111471</v>
      </c>
      <c r="B2272" s="37" t="s">
        <v>5684</v>
      </c>
      <c r="C2272" s="37" t="s">
        <v>5685</v>
      </c>
      <c r="D2272" s="37"/>
      <c r="E2272" s="13" t="s">
        <v>1344</v>
      </c>
      <c r="F2272" s="13" t="s">
        <v>251</v>
      </c>
      <c r="G2272" s="13"/>
      <c r="H2272" s="13" t="s">
        <v>723</v>
      </c>
      <c r="I2272" s="13">
        <v>0.375</v>
      </c>
      <c r="J2272" s="13">
        <v>0.70833333333333337</v>
      </c>
    </row>
    <row r="2273" spans="1:10" x14ac:dyDescent="0.25">
      <c r="A2273" s="37">
        <v>111480</v>
      </c>
      <c r="B2273" s="37" t="s">
        <v>5686</v>
      </c>
      <c r="C2273" s="37" t="s">
        <v>1988</v>
      </c>
      <c r="D2273" s="37"/>
      <c r="E2273" s="13">
        <v>2010</v>
      </c>
      <c r="F2273" s="13" t="s">
        <v>1990</v>
      </c>
      <c r="G2273" s="13">
        <v>67492350</v>
      </c>
      <c r="H2273" s="13" t="s">
        <v>723</v>
      </c>
      <c r="I2273" s="13">
        <v>0.375</v>
      </c>
      <c r="J2273" s="13">
        <v>0.70833333333333337</v>
      </c>
    </row>
    <row r="2274" spans="1:10" x14ac:dyDescent="0.25">
      <c r="A2274" s="37">
        <v>111482</v>
      </c>
      <c r="B2274" s="37" t="s">
        <v>5687</v>
      </c>
      <c r="C2274" s="37" t="s">
        <v>2762</v>
      </c>
      <c r="D2274" s="37"/>
      <c r="E2274" s="13">
        <v>1337</v>
      </c>
      <c r="F2274" s="13" t="s">
        <v>235</v>
      </c>
      <c r="G2274" s="13">
        <v>67808650</v>
      </c>
      <c r="H2274" s="13" t="s">
        <v>714</v>
      </c>
      <c r="I2274" s="13">
        <v>0.33333333333333331</v>
      </c>
      <c r="J2274" s="13">
        <v>0.625</v>
      </c>
    </row>
    <row r="2275" spans="1:10" x14ac:dyDescent="0.25">
      <c r="A2275" s="37">
        <v>111483</v>
      </c>
      <c r="B2275" s="37" t="s">
        <v>5688</v>
      </c>
      <c r="C2275" s="37" t="s">
        <v>5689</v>
      </c>
      <c r="D2275" s="37"/>
      <c r="E2275" s="13">
        <v>661</v>
      </c>
      <c r="F2275" s="13" t="s">
        <v>20</v>
      </c>
      <c r="G2275" s="13">
        <v>23035010</v>
      </c>
      <c r="H2275" s="13" t="s">
        <v>714</v>
      </c>
      <c r="I2275" s="13">
        <v>0.33333333333333331</v>
      </c>
      <c r="J2275" s="13">
        <v>0.625</v>
      </c>
    </row>
    <row r="2276" spans="1:10" x14ac:dyDescent="0.25">
      <c r="A2276" s="37">
        <v>111485</v>
      </c>
      <c r="B2276" s="37" t="s">
        <v>5690</v>
      </c>
      <c r="C2276" s="37" t="s">
        <v>5691</v>
      </c>
      <c r="D2276" s="37"/>
      <c r="E2276" s="13">
        <v>3117</v>
      </c>
      <c r="F2276" s="13" t="s">
        <v>24</v>
      </c>
      <c r="G2276" s="13">
        <v>33316350</v>
      </c>
      <c r="H2276" s="13" t="s">
        <v>714</v>
      </c>
      <c r="I2276" s="13">
        <v>0.33333333333333331</v>
      </c>
      <c r="J2276" s="13">
        <v>0.625</v>
      </c>
    </row>
    <row r="2277" spans="1:10" x14ac:dyDescent="0.25">
      <c r="A2277" s="37">
        <v>111486</v>
      </c>
      <c r="B2277" s="37" t="s">
        <v>5692</v>
      </c>
      <c r="C2277" s="37" t="s">
        <v>5693</v>
      </c>
      <c r="D2277" s="37"/>
      <c r="E2277" s="13" t="s">
        <v>1413</v>
      </c>
      <c r="F2277" s="13" t="s">
        <v>619</v>
      </c>
      <c r="G2277" s="13"/>
      <c r="H2277" s="13" t="s">
        <v>714</v>
      </c>
      <c r="I2277" s="13">
        <v>0.33333333333333331</v>
      </c>
      <c r="J2277" s="13">
        <v>0.625</v>
      </c>
    </row>
    <row r="2278" spans="1:10" x14ac:dyDescent="0.25">
      <c r="A2278" s="37">
        <v>111491</v>
      </c>
      <c r="B2278" s="37" t="s">
        <v>5694</v>
      </c>
      <c r="C2278" s="37" t="s">
        <v>5695</v>
      </c>
      <c r="D2278" s="37"/>
      <c r="E2278" s="13" t="s">
        <v>1468</v>
      </c>
      <c r="F2278" s="13" t="s">
        <v>619</v>
      </c>
      <c r="G2278" s="13"/>
      <c r="H2278" s="13" t="s">
        <v>714</v>
      </c>
      <c r="I2278" s="13">
        <v>0.33333333333333331</v>
      </c>
      <c r="J2278" s="13">
        <v>0.625</v>
      </c>
    </row>
    <row r="2279" spans="1:10" x14ac:dyDescent="0.25">
      <c r="A2279" s="37">
        <v>111496</v>
      </c>
      <c r="B2279" s="37" t="s">
        <v>5696</v>
      </c>
      <c r="C2279" s="37" t="s">
        <v>5697</v>
      </c>
      <c r="D2279" s="37"/>
      <c r="E2279" s="13">
        <v>1671</v>
      </c>
      <c r="F2279" s="13" t="s">
        <v>594</v>
      </c>
      <c r="G2279" s="13">
        <v>69949900</v>
      </c>
      <c r="H2279" s="13" t="s">
        <v>723</v>
      </c>
      <c r="I2279" s="13">
        <v>0.375</v>
      </c>
      <c r="J2279" s="13">
        <v>0.70833333333333337</v>
      </c>
    </row>
    <row r="2280" spans="1:10" x14ac:dyDescent="0.25">
      <c r="A2280" s="37">
        <v>111498</v>
      </c>
      <c r="B2280" s="37" t="s">
        <v>5698</v>
      </c>
      <c r="C2280" s="37" t="s">
        <v>5699</v>
      </c>
      <c r="D2280" s="37"/>
      <c r="E2280" s="13">
        <v>3511</v>
      </c>
      <c r="F2280" s="13" t="s">
        <v>383</v>
      </c>
      <c r="G2280" s="13">
        <v>32121500</v>
      </c>
      <c r="H2280" s="13" t="s">
        <v>723</v>
      </c>
      <c r="I2280" s="13">
        <v>0.375</v>
      </c>
      <c r="J2280" s="13">
        <v>0.70833333333333337</v>
      </c>
    </row>
    <row r="2281" spans="1:10" x14ac:dyDescent="0.25">
      <c r="A2281" s="37">
        <v>111499</v>
      </c>
      <c r="B2281" s="37" t="s">
        <v>5700</v>
      </c>
      <c r="C2281" s="37" t="s">
        <v>4052</v>
      </c>
      <c r="D2281" s="37"/>
      <c r="E2281" s="13">
        <v>190</v>
      </c>
      <c r="F2281" s="13" t="s">
        <v>20</v>
      </c>
      <c r="G2281" s="13">
        <v>22171206</v>
      </c>
      <c r="H2281" s="13" t="s">
        <v>723</v>
      </c>
      <c r="I2281" s="13">
        <v>0.375</v>
      </c>
      <c r="J2281" s="13">
        <v>0.70833333333333337</v>
      </c>
    </row>
    <row r="2282" spans="1:10" x14ac:dyDescent="0.25">
      <c r="A2282" s="37">
        <v>111504</v>
      </c>
      <c r="B2282" s="37" t="s">
        <v>5701</v>
      </c>
      <c r="C2282" s="37" t="s">
        <v>5702</v>
      </c>
      <c r="D2282" s="37"/>
      <c r="E2282" s="13">
        <v>1051</v>
      </c>
      <c r="F2282" s="13" t="s">
        <v>20</v>
      </c>
      <c r="G2282" s="13">
        <v>23143990</v>
      </c>
      <c r="H2282" s="13" t="s">
        <v>714</v>
      </c>
      <c r="I2282" s="13">
        <v>0.33333333333333331</v>
      </c>
      <c r="J2282" s="13">
        <v>0.625</v>
      </c>
    </row>
    <row r="2283" spans="1:10" x14ac:dyDescent="0.25">
      <c r="A2283" s="37">
        <v>111524</v>
      </c>
      <c r="B2283" s="37" t="s">
        <v>5703</v>
      </c>
      <c r="C2283" s="37" t="s">
        <v>5704</v>
      </c>
      <c r="D2283" s="37"/>
      <c r="E2283" s="13">
        <v>3045</v>
      </c>
      <c r="F2283" s="13" t="s">
        <v>605</v>
      </c>
      <c r="G2283" s="13">
        <v>32883600</v>
      </c>
      <c r="H2283" s="13" t="s">
        <v>723</v>
      </c>
      <c r="I2283" s="13">
        <v>0.375</v>
      </c>
      <c r="J2283" s="13">
        <v>0.70833333333333337</v>
      </c>
    </row>
    <row r="2284" spans="1:10" x14ac:dyDescent="0.25">
      <c r="A2284" s="37">
        <v>111526</v>
      </c>
      <c r="B2284" s="37" t="s">
        <v>5705</v>
      </c>
      <c r="C2284" s="37" t="s">
        <v>5706</v>
      </c>
      <c r="D2284" s="37"/>
      <c r="E2284" s="13">
        <v>481</v>
      </c>
      <c r="F2284" s="13" t="s">
        <v>20</v>
      </c>
      <c r="G2284" s="13">
        <v>23696970</v>
      </c>
      <c r="H2284" s="13" t="s">
        <v>723</v>
      </c>
      <c r="I2284" s="13">
        <v>0.375</v>
      </c>
      <c r="J2284" s="13">
        <v>0.70833333333333337</v>
      </c>
    </row>
    <row r="2285" spans="1:10" x14ac:dyDescent="0.25">
      <c r="A2285" s="37">
        <v>111528</v>
      </c>
      <c r="B2285" s="37" t="s">
        <v>5707</v>
      </c>
      <c r="C2285" s="37" t="s">
        <v>5708</v>
      </c>
      <c r="D2285" s="37"/>
      <c r="E2285" s="13">
        <v>2150</v>
      </c>
      <c r="F2285" s="13" t="s">
        <v>1516</v>
      </c>
      <c r="G2285" s="13"/>
      <c r="H2285" s="13" t="s">
        <v>714</v>
      </c>
      <c r="I2285" s="13">
        <v>0.33333333333333331</v>
      </c>
      <c r="J2285" s="13">
        <v>0.625</v>
      </c>
    </row>
    <row r="2286" spans="1:10" x14ac:dyDescent="0.25">
      <c r="A2286" s="37">
        <v>111529</v>
      </c>
      <c r="B2286" s="37" t="s">
        <v>5007</v>
      </c>
      <c r="C2286" s="37" t="s">
        <v>4534</v>
      </c>
      <c r="D2286" s="37"/>
      <c r="E2286" s="13">
        <v>154</v>
      </c>
      <c r="F2286" s="13" t="s">
        <v>20</v>
      </c>
      <c r="G2286" s="13">
        <v>24101250</v>
      </c>
      <c r="H2286" s="13" t="s">
        <v>723</v>
      </c>
      <c r="I2286" s="13">
        <v>0.375</v>
      </c>
      <c r="J2286" s="13">
        <v>0.70833333333333337</v>
      </c>
    </row>
    <row r="2287" spans="1:10" x14ac:dyDescent="0.25">
      <c r="A2287" s="37">
        <v>111530</v>
      </c>
      <c r="B2287" s="37" t="s">
        <v>5709</v>
      </c>
      <c r="C2287" s="37" t="s">
        <v>4319</v>
      </c>
      <c r="D2287" s="37" t="s">
        <v>5710</v>
      </c>
      <c r="E2287" s="13" t="s">
        <v>4321</v>
      </c>
      <c r="F2287" s="13" t="s">
        <v>4322</v>
      </c>
      <c r="G2287" s="13"/>
      <c r="H2287" s="13" t="s">
        <v>714</v>
      </c>
      <c r="I2287" s="13">
        <v>0.33333333333333331</v>
      </c>
      <c r="J2287" s="13">
        <v>0.625</v>
      </c>
    </row>
    <row r="2288" spans="1:10" x14ac:dyDescent="0.25">
      <c r="A2288" s="37">
        <v>111533</v>
      </c>
      <c r="B2288" s="37" t="s">
        <v>5711</v>
      </c>
      <c r="C2288" s="37" t="s">
        <v>5712</v>
      </c>
      <c r="D2288" s="37"/>
      <c r="E2288" s="13">
        <v>3717</v>
      </c>
      <c r="F2288" s="13" t="s">
        <v>63</v>
      </c>
      <c r="G2288" s="13">
        <v>35502880</v>
      </c>
      <c r="H2288" s="13" t="s">
        <v>723</v>
      </c>
      <c r="I2288" s="13">
        <v>0.375</v>
      </c>
      <c r="J2288" s="13">
        <v>0.70833333333333337</v>
      </c>
    </row>
    <row r="2289" spans="1:10" x14ac:dyDescent="0.25">
      <c r="A2289" s="37">
        <v>111534</v>
      </c>
      <c r="B2289" s="37" t="s">
        <v>5713</v>
      </c>
      <c r="C2289" s="37" t="s">
        <v>5714</v>
      </c>
      <c r="D2289" s="37"/>
      <c r="E2289" s="13">
        <v>1482</v>
      </c>
      <c r="F2289" s="13" t="s">
        <v>454</v>
      </c>
      <c r="G2289" s="13">
        <v>67059370</v>
      </c>
      <c r="H2289" s="13" t="s">
        <v>714</v>
      </c>
      <c r="I2289" s="13">
        <v>0.33333333333333331</v>
      </c>
      <c r="J2289" s="13">
        <v>0.625</v>
      </c>
    </row>
    <row r="2290" spans="1:10" x14ac:dyDescent="0.25">
      <c r="A2290" s="37">
        <v>111548</v>
      </c>
      <c r="B2290" s="37" t="s">
        <v>5715</v>
      </c>
      <c r="C2290" s="37" t="s">
        <v>908</v>
      </c>
      <c r="D2290" s="37"/>
      <c r="E2290" s="13">
        <v>3440</v>
      </c>
      <c r="F2290" s="13" t="s">
        <v>18</v>
      </c>
      <c r="G2290" s="13">
        <v>31005050</v>
      </c>
      <c r="H2290" s="13" t="s">
        <v>714</v>
      </c>
      <c r="I2290" s="13">
        <v>0.33333333333333331</v>
      </c>
      <c r="J2290" s="13">
        <v>0.625</v>
      </c>
    </row>
    <row r="2291" spans="1:10" x14ac:dyDescent="0.25">
      <c r="A2291" s="37">
        <v>111554</v>
      </c>
      <c r="B2291" s="37" t="s">
        <v>5716</v>
      </c>
      <c r="C2291" s="37" t="s">
        <v>5717</v>
      </c>
      <c r="D2291" s="37"/>
      <c r="E2291" s="13">
        <v>1850</v>
      </c>
      <c r="F2291" s="13" t="s">
        <v>104</v>
      </c>
      <c r="G2291" s="13">
        <v>69898940</v>
      </c>
      <c r="H2291" s="13" t="s">
        <v>714</v>
      </c>
      <c r="I2291" s="13">
        <v>0.33333333333333331</v>
      </c>
      <c r="J2291" s="13">
        <v>0.625</v>
      </c>
    </row>
    <row r="2292" spans="1:10" x14ac:dyDescent="0.25">
      <c r="A2292" s="37">
        <v>111561</v>
      </c>
      <c r="B2292" s="37" t="s">
        <v>5718</v>
      </c>
      <c r="C2292" s="37" t="s">
        <v>5719</v>
      </c>
      <c r="D2292" s="37"/>
      <c r="E2292" s="13">
        <v>2670</v>
      </c>
      <c r="F2292" s="13" t="s">
        <v>253</v>
      </c>
      <c r="G2292" s="13">
        <v>61700700</v>
      </c>
      <c r="H2292" s="13" t="s">
        <v>714</v>
      </c>
      <c r="I2292" s="13">
        <v>0.33333333333333331</v>
      </c>
      <c r="J2292" s="13">
        <v>0.625</v>
      </c>
    </row>
    <row r="2293" spans="1:10" x14ac:dyDescent="0.25">
      <c r="A2293" s="37">
        <v>111571</v>
      </c>
      <c r="B2293" s="37" t="s">
        <v>5720</v>
      </c>
      <c r="C2293" s="37" t="s">
        <v>5721</v>
      </c>
      <c r="D2293" s="37" t="s">
        <v>5722</v>
      </c>
      <c r="E2293" s="13">
        <v>2060</v>
      </c>
      <c r="F2293" s="13" t="s">
        <v>2068</v>
      </c>
      <c r="G2293" s="13">
        <v>95097728</v>
      </c>
      <c r="H2293" s="13" t="s">
        <v>714</v>
      </c>
      <c r="I2293" s="13">
        <v>0.33333333333333331</v>
      </c>
      <c r="J2293" s="13">
        <v>0.625</v>
      </c>
    </row>
    <row r="2294" spans="1:10" x14ac:dyDescent="0.25">
      <c r="A2294" s="37">
        <v>111581</v>
      </c>
      <c r="B2294" s="37" t="s">
        <v>5723</v>
      </c>
      <c r="C2294" s="37" t="s">
        <v>5724</v>
      </c>
      <c r="D2294" s="37"/>
      <c r="E2294" s="13">
        <v>2000</v>
      </c>
      <c r="F2294" s="13" t="s">
        <v>161</v>
      </c>
      <c r="G2294" s="13">
        <v>63804070</v>
      </c>
      <c r="H2294" s="13" t="s">
        <v>723</v>
      </c>
      <c r="I2294" s="13">
        <v>0.375</v>
      </c>
      <c r="J2294" s="13">
        <v>0.70833333333333337</v>
      </c>
    </row>
    <row r="2295" spans="1:10" x14ac:dyDescent="0.25">
      <c r="A2295" s="37">
        <v>111594</v>
      </c>
      <c r="B2295" s="37" t="s">
        <v>5725</v>
      </c>
      <c r="C2295" s="37" t="s">
        <v>1426</v>
      </c>
      <c r="D2295" s="37" t="s">
        <v>5726</v>
      </c>
      <c r="E2295" s="13">
        <v>777</v>
      </c>
      <c r="F2295" s="13" t="s">
        <v>20</v>
      </c>
      <c r="G2295" s="13">
        <v>23222150</v>
      </c>
      <c r="H2295" s="13" t="s">
        <v>714</v>
      </c>
      <c r="I2295" s="13">
        <v>0.33333333333333331</v>
      </c>
      <c r="J2295" s="13">
        <v>0.625</v>
      </c>
    </row>
    <row r="2296" spans="1:10" x14ac:dyDescent="0.25">
      <c r="A2296" s="37">
        <v>111595</v>
      </c>
      <c r="B2296" s="37" t="s">
        <v>5670</v>
      </c>
      <c r="C2296" s="37" t="s">
        <v>5727</v>
      </c>
      <c r="D2296" s="37"/>
      <c r="E2296" s="13">
        <v>4823</v>
      </c>
      <c r="F2296" s="13" t="s">
        <v>5728</v>
      </c>
      <c r="G2296" s="13">
        <v>5200</v>
      </c>
      <c r="H2296" s="13" t="s">
        <v>714</v>
      </c>
      <c r="I2296" s="13">
        <v>0.33333333333333331</v>
      </c>
      <c r="J2296" s="13">
        <v>0.625</v>
      </c>
    </row>
    <row r="2297" spans="1:10" x14ac:dyDescent="0.25">
      <c r="A2297" s="37">
        <v>111598</v>
      </c>
      <c r="B2297" s="37" t="s">
        <v>5729</v>
      </c>
      <c r="C2297" s="37" t="s">
        <v>5730</v>
      </c>
      <c r="D2297" s="37"/>
      <c r="E2297" s="13">
        <v>1711</v>
      </c>
      <c r="F2297" s="13" t="s">
        <v>33</v>
      </c>
      <c r="G2297" s="13">
        <v>69101890</v>
      </c>
      <c r="H2297" s="13" t="s">
        <v>723</v>
      </c>
      <c r="I2297" s="13">
        <v>0.375</v>
      </c>
      <c r="J2297" s="13">
        <v>0.70833333333333337</v>
      </c>
    </row>
    <row r="2298" spans="1:10" x14ac:dyDescent="0.25">
      <c r="A2298" s="37">
        <v>111601</v>
      </c>
      <c r="B2298" s="37" t="s">
        <v>5731</v>
      </c>
      <c r="C2298" s="37" t="s">
        <v>5732</v>
      </c>
      <c r="D2298" s="37"/>
      <c r="E2298" s="13">
        <v>1475</v>
      </c>
      <c r="F2298" s="13" t="s">
        <v>5733</v>
      </c>
      <c r="G2298" s="13">
        <v>67906848</v>
      </c>
      <c r="H2298" s="13" t="s">
        <v>714</v>
      </c>
      <c r="I2298" s="13">
        <v>0.33333333333333331</v>
      </c>
      <c r="J2298" s="13">
        <v>0.625</v>
      </c>
    </row>
    <row r="2299" spans="1:10" x14ac:dyDescent="0.25">
      <c r="A2299" s="37">
        <v>111607</v>
      </c>
      <c r="B2299" s="37" t="s">
        <v>3943</v>
      </c>
      <c r="C2299" s="37" t="s">
        <v>5734</v>
      </c>
      <c r="D2299" s="37"/>
      <c r="E2299" s="13">
        <v>3515</v>
      </c>
      <c r="F2299" s="13" t="s">
        <v>383</v>
      </c>
      <c r="G2299" s="13">
        <v>32140410</v>
      </c>
      <c r="H2299" s="13" t="s">
        <v>714</v>
      </c>
      <c r="I2299" s="13">
        <v>0.33333333333333331</v>
      </c>
      <c r="J2299" s="13">
        <v>0.625</v>
      </c>
    </row>
    <row r="2300" spans="1:10" x14ac:dyDescent="0.25">
      <c r="A2300" s="37">
        <v>111612</v>
      </c>
      <c r="B2300" s="37" t="s">
        <v>4920</v>
      </c>
      <c r="C2300" s="37" t="s">
        <v>5735</v>
      </c>
      <c r="D2300" s="37"/>
      <c r="E2300" s="13">
        <v>4735</v>
      </c>
      <c r="F2300" s="13" t="s">
        <v>1040</v>
      </c>
      <c r="G2300" s="13">
        <v>37407900</v>
      </c>
      <c r="H2300" s="13" t="s">
        <v>714</v>
      </c>
      <c r="I2300" s="13">
        <v>0.33333333333333331</v>
      </c>
      <c r="J2300" s="13">
        <v>0.625</v>
      </c>
    </row>
    <row r="2301" spans="1:10" x14ac:dyDescent="0.25">
      <c r="A2301" s="37">
        <v>111623</v>
      </c>
      <c r="B2301" s="37" t="s">
        <v>5736</v>
      </c>
      <c r="C2301" s="37" t="s">
        <v>5737</v>
      </c>
      <c r="D2301" s="37"/>
      <c r="E2301" s="13" t="s">
        <v>4337</v>
      </c>
      <c r="F2301" s="13" t="s">
        <v>228</v>
      </c>
      <c r="G2301" s="13"/>
      <c r="H2301" s="13" t="s">
        <v>714</v>
      </c>
      <c r="I2301" s="13">
        <v>0.33333333333333331</v>
      </c>
      <c r="J2301" s="13">
        <v>0.625</v>
      </c>
    </row>
    <row r="2302" spans="1:10" x14ac:dyDescent="0.25">
      <c r="A2302" s="37">
        <v>111624</v>
      </c>
      <c r="B2302" s="37" t="s">
        <v>5738</v>
      </c>
      <c r="C2302" s="37" t="s">
        <v>3167</v>
      </c>
      <c r="D2302" s="37"/>
      <c r="E2302" s="13" t="s">
        <v>2071</v>
      </c>
      <c r="F2302" s="13" t="s">
        <v>147</v>
      </c>
      <c r="G2302" s="13"/>
      <c r="H2302" s="13" t="s">
        <v>714</v>
      </c>
      <c r="I2302" s="13">
        <v>0.33333333333333331</v>
      </c>
      <c r="J2302" s="13">
        <v>0.625</v>
      </c>
    </row>
    <row r="2303" spans="1:10" x14ac:dyDescent="0.25">
      <c r="A2303" s="37">
        <v>111625</v>
      </c>
      <c r="B2303" s="37" t="s">
        <v>5739</v>
      </c>
      <c r="C2303" s="37" t="s">
        <v>5740</v>
      </c>
      <c r="D2303" s="37"/>
      <c r="E2303" s="13" t="s">
        <v>5741</v>
      </c>
      <c r="F2303" s="13" t="s">
        <v>233</v>
      </c>
      <c r="G2303" s="13"/>
      <c r="H2303" s="13" t="s">
        <v>714</v>
      </c>
      <c r="I2303" s="13">
        <v>0.33333333333333331</v>
      </c>
      <c r="J2303" s="13">
        <v>0.625</v>
      </c>
    </row>
    <row r="2304" spans="1:10" x14ac:dyDescent="0.25">
      <c r="A2304" s="37">
        <v>111631</v>
      </c>
      <c r="B2304" s="37" t="s">
        <v>5742</v>
      </c>
      <c r="C2304" s="37" t="s">
        <v>5743</v>
      </c>
      <c r="D2304" s="37"/>
      <c r="E2304" s="13">
        <v>2212</v>
      </c>
      <c r="F2304" s="13" t="s">
        <v>452</v>
      </c>
      <c r="G2304" s="13">
        <v>62818110</v>
      </c>
      <c r="H2304" s="13" t="s">
        <v>723</v>
      </c>
      <c r="I2304" s="13">
        <v>0.375</v>
      </c>
      <c r="J2304" s="13">
        <v>0.70833333333333337</v>
      </c>
    </row>
    <row r="2305" spans="1:10" x14ac:dyDescent="0.25">
      <c r="A2305" s="37">
        <v>111636</v>
      </c>
      <c r="B2305" s="37" t="s">
        <v>5744</v>
      </c>
      <c r="C2305" s="37" t="s">
        <v>5745</v>
      </c>
      <c r="D2305" s="37" t="s">
        <v>1046</v>
      </c>
      <c r="E2305" s="13" t="s">
        <v>5746</v>
      </c>
      <c r="F2305" s="13" t="s">
        <v>147</v>
      </c>
      <c r="G2305" s="13"/>
      <c r="H2305" s="13" t="s">
        <v>714</v>
      </c>
      <c r="I2305" s="13">
        <v>0.33333333333333331</v>
      </c>
      <c r="J2305" s="13">
        <v>0.625</v>
      </c>
    </row>
    <row r="2306" spans="1:10" x14ac:dyDescent="0.25">
      <c r="A2306" s="37">
        <v>111642</v>
      </c>
      <c r="B2306" s="37" t="s">
        <v>5747</v>
      </c>
      <c r="C2306" s="37" t="s">
        <v>5748</v>
      </c>
      <c r="D2306" s="37"/>
      <c r="E2306" s="13">
        <v>3210</v>
      </c>
      <c r="F2306" s="13" t="s">
        <v>159</v>
      </c>
      <c r="G2306" s="13">
        <v>33427880</v>
      </c>
      <c r="H2306" s="13" t="s">
        <v>723</v>
      </c>
      <c r="I2306" s="13">
        <v>0.375</v>
      </c>
      <c r="J2306" s="13">
        <v>0.70833333333333337</v>
      </c>
    </row>
    <row r="2307" spans="1:10" x14ac:dyDescent="0.25">
      <c r="A2307" s="37">
        <v>111646</v>
      </c>
      <c r="B2307" s="37" t="s">
        <v>5749</v>
      </c>
      <c r="C2307" s="37" t="s">
        <v>5750</v>
      </c>
      <c r="D2307" s="37"/>
      <c r="E2307" s="13">
        <v>3179</v>
      </c>
      <c r="F2307" s="13" t="s">
        <v>3258</v>
      </c>
      <c r="G2307" s="13">
        <v>33030590</v>
      </c>
      <c r="H2307" s="13" t="s">
        <v>723</v>
      </c>
      <c r="I2307" s="13">
        <v>0.375</v>
      </c>
      <c r="J2307" s="13">
        <v>0.70833333333333337</v>
      </c>
    </row>
    <row r="2308" spans="1:10" x14ac:dyDescent="0.25">
      <c r="A2308" s="37">
        <v>111662</v>
      </c>
      <c r="B2308" s="37" t="s">
        <v>5751</v>
      </c>
      <c r="C2308" s="37" t="s">
        <v>5752</v>
      </c>
      <c r="D2308" s="37"/>
      <c r="E2308" s="13">
        <v>2150</v>
      </c>
      <c r="F2308" s="13" t="s">
        <v>1516</v>
      </c>
      <c r="G2308" s="13">
        <v>63903080</v>
      </c>
      <c r="H2308" s="13" t="s">
        <v>723</v>
      </c>
      <c r="I2308" s="13">
        <v>0.375</v>
      </c>
      <c r="J2308" s="13">
        <v>0.70833333333333337</v>
      </c>
    </row>
    <row r="2309" spans="1:10" x14ac:dyDescent="0.25">
      <c r="A2309" s="37">
        <v>111667</v>
      </c>
      <c r="B2309" s="37" t="s">
        <v>5753</v>
      </c>
      <c r="C2309" s="37" t="s">
        <v>5754</v>
      </c>
      <c r="D2309" s="37"/>
      <c r="E2309" s="13">
        <v>3145</v>
      </c>
      <c r="F2309" s="13" t="s">
        <v>3612</v>
      </c>
      <c r="G2309" s="13">
        <v>33303210</v>
      </c>
      <c r="H2309" s="13" t="s">
        <v>723</v>
      </c>
      <c r="I2309" s="13">
        <v>0.375</v>
      </c>
      <c r="J2309" s="13">
        <v>0.70833333333333337</v>
      </c>
    </row>
    <row r="2310" spans="1:10" x14ac:dyDescent="0.25">
      <c r="A2310" s="37">
        <v>111675</v>
      </c>
      <c r="B2310" s="37" t="s">
        <v>5755</v>
      </c>
      <c r="C2310" s="37" t="s">
        <v>5756</v>
      </c>
      <c r="D2310" s="37" t="s">
        <v>5757</v>
      </c>
      <c r="E2310" s="13" t="s">
        <v>2926</v>
      </c>
      <c r="F2310" s="13" t="s">
        <v>84</v>
      </c>
      <c r="G2310" s="13"/>
      <c r="H2310" s="13" t="s">
        <v>714</v>
      </c>
      <c r="I2310" s="13">
        <v>0.33333333333333331</v>
      </c>
      <c r="J2310" s="13">
        <v>0.625</v>
      </c>
    </row>
    <row r="2311" spans="1:10" x14ac:dyDescent="0.25">
      <c r="A2311" s="37">
        <v>111679</v>
      </c>
      <c r="B2311" s="37" t="s">
        <v>3943</v>
      </c>
      <c r="C2311" s="37" t="s">
        <v>5758</v>
      </c>
      <c r="D2311" s="37" t="s">
        <v>5759</v>
      </c>
      <c r="E2311" s="13">
        <v>2007</v>
      </c>
      <c r="F2311" s="13" t="s">
        <v>1908</v>
      </c>
      <c r="G2311" s="13">
        <v>95782731</v>
      </c>
      <c r="H2311" s="13" t="s">
        <v>714</v>
      </c>
      <c r="I2311" s="13">
        <v>0.33333333333333331</v>
      </c>
      <c r="J2311" s="13">
        <v>0.625</v>
      </c>
    </row>
    <row r="2312" spans="1:10" x14ac:dyDescent="0.25">
      <c r="A2312" s="37">
        <v>111685</v>
      </c>
      <c r="B2312" s="37" t="s">
        <v>5760</v>
      </c>
      <c r="C2312" s="37" t="s">
        <v>5761</v>
      </c>
      <c r="D2312" s="37" t="s">
        <v>5762</v>
      </c>
      <c r="E2312" s="13" t="s">
        <v>5763</v>
      </c>
      <c r="F2312" s="13" t="s">
        <v>41</v>
      </c>
      <c r="G2312" s="13"/>
      <c r="H2312" s="13" t="s">
        <v>723</v>
      </c>
      <c r="I2312" s="13">
        <v>0.375</v>
      </c>
      <c r="J2312" s="13">
        <v>0.70833333333333337</v>
      </c>
    </row>
    <row r="2313" spans="1:10" x14ac:dyDescent="0.25">
      <c r="A2313" s="37">
        <v>111686</v>
      </c>
      <c r="B2313" s="37" t="s">
        <v>5764</v>
      </c>
      <c r="C2313" s="37" t="s">
        <v>5765</v>
      </c>
      <c r="D2313" s="37"/>
      <c r="E2313" s="13">
        <v>3187</v>
      </c>
      <c r="F2313" s="13" t="s">
        <v>149</v>
      </c>
      <c r="G2313" s="13">
        <v>33071760</v>
      </c>
      <c r="H2313" s="13" t="s">
        <v>714</v>
      </c>
      <c r="I2313" s="13">
        <v>0.33333333333333331</v>
      </c>
      <c r="J2313" s="13">
        <v>0.625</v>
      </c>
    </row>
    <row r="2314" spans="1:10" x14ac:dyDescent="0.25">
      <c r="A2314" s="37">
        <v>111689</v>
      </c>
      <c r="B2314" s="37" t="s">
        <v>5766</v>
      </c>
      <c r="C2314" s="37" t="s">
        <v>5767</v>
      </c>
      <c r="D2314" s="37"/>
      <c r="E2314" s="13">
        <v>2408</v>
      </c>
      <c r="F2314" s="13" t="s">
        <v>8</v>
      </c>
      <c r="G2314" s="13">
        <v>62781290</v>
      </c>
      <c r="H2314" s="13" t="s">
        <v>723</v>
      </c>
      <c r="I2314" s="13">
        <v>0.375</v>
      </c>
      <c r="J2314" s="13">
        <v>0.70833333333333337</v>
      </c>
    </row>
    <row r="2315" spans="1:10" x14ac:dyDescent="0.25">
      <c r="A2315" s="37">
        <v>111690</v>
      </c>
      <c r="B2315" s="37" t="s">
        <v>5768</v>
      </c>
      <c r="C2315" s="37" t="s">
        <v>5513</v>
      </c>
      <c r="D2315" s="37"/>
      <c r="E2315" s="13">
        <v>3615</v>
      </c>
      <c r="F2315" s="13" t="s">
        <v>570</v>
      </c>
      <c r="G2315" s="13">
        <v>32732580</v>
      </c>
      <c r="H2315" s="13" t="s">
        <v>714</v>
      </c>
      <c r="I2315" s="13">
        <v>0.33333333333333331</v>
      </c>
      <c r="J2315" s="13">
        <v>0.625</v>
      </c>
    </row>
    <row r="2316" spans="1:10" x14ac:dyDescent="0.25">
      <c r="A2316" s="37">
        <v>111691</v>
      </c>
      <c r="B2316" s="37" t="s">
        <v>5769</v>
      </c>
      <c r="C2316" s="37" t="s">
        <v>5770</v>
      </c>
      <c r="D2316" s="37"/>
      <c r="E2316" s="13" t="s">
        <v>5741</v>
      </c>
      <c r="F2316" s="13" t="s">
        <v>233</v>
      </c>
      <c r="G2316" s="13"/>
      <c r="H2316" s="13" t="s">
        <v>714</v>
      </c>
      <c r="I2316" s="13">
        <v>0.33333333333333331</v>
      </c>
      <c r="J2316" s="13">
        <v>0.625</v>
      </c>
    </row>
    <row r="2317" spans="1:10" x14ac:dyDescent="0.25">
      <c r="A2317" s="37">
        <v>111692</v>
      </c>
      <c r="B2317" s="37" t="s">
        <v>5771</v>
      </c>
      <c r="C2317" s="37" t="s">
        <v>5772</v>
      </c>
      <c r="D2317" s="37"/>
      <c r="E2317" s="13" t="s">
        <v>5773</v>
      </c>
      <c r="F2317" s="13" t="s">
        <v>3687</v>
      </c>
      <c r="G2317" s="13"/>
      <c r="H2317" s="13" t="s">
        <v>714</v>
      </c>
      <c r="I2317" s="13">
        <v>0.33333333333333331</v>
      </c>
      <c r="J2317" s="13">
        <v>0.625</v>
      </c>
    </row>
    <row r="2318" spans="1:10" x14ac:dyDescent="0.25">
      <c r="A2318" s="37">
        <v>111693</v>
      </c>
      <c r="B2318" s="37" t="s">
        <v>5774</v>
      </c>
      <c r="C2318" s="37" t="s">
        <v>5775</v>
      </c>
      <c r="D2318" s="37"/>
      <c r="E2318" s="13" t="s">
        <v>4397</v>
      </c>
      <c r="F2318" s="13" t="s">
        <v>619</v>
      </c>
      <c r="G2318" s="13"/>
      <c r="H2318" s="13" t="s">
        <v>714</v>
      </c>
      <c r="I2318" s="13">
        <v>0.33333333333333331</v>
      </c>
      <c r="J2318" s="13">
        <v>0.625</v>
      </c>
    </row>
    <row r="2319" spans="1:10" x14ac:dyDescent="0.25">
      <c r="A2319" s="37">
        <v>111700</v>
      </c>
      <c r="B2319" s="37" t="s">
        <v>5776</v>
      </c>
      <c r="C2319" s="37" t="s">
        <v>3713</v>
      </c>
      <c r="D2319" s="37" t="s">
        <v>2046</v>
      </c>
      <c r="E2319" s="13">
        <v>3015</v>
      </c>
      <c r="F2319" s="13" t="s">
        <v>605</v>
      </c>
      <c r="G2319" s="13"/>
      <c r="H2319" s="13" t="s">
        <v>714</v>
      </c>
      <c r="I2319" s="13">
        <v>0.33333333333333331</v>
      </c>
      <c r="J2319" s="13">
        <v>0.625</v>
      </c>
    </row>
    <row r="2320" spans="1:10" x14ac:dyDescent="0.25">
      <c r="A2320" s="37">
        <v>111701</v>
      </c>
      <c r="B2320" s="37" t="s">
        <v>5777</v>
      </c>
      <c r="C2320" s="37" t="s">
        <v>5778</v>
      </c>
      <c r="D2320" s="37"/>
      <c r="E2320" s="13" t="s">
        <v>1134</v>
      </c>
      <c r="F2320" s="13" t="s">
        <v>113</v>
      </c>
      <c r="G2320" s="13"/>
      <c r="H2320" s="13" t="s">
        <v>723</v>
      </c>
      <c r="I2320" s="13">
        <v>0.375</v>
      </c>
      <c r="J2320" s="13">
        <v>0.70833333333333337</v>
      </c>
    </row>
    <row r="2321" spans="1:10" x14ac:dyDescent="0.25">
      <c r="A2321" s="37">
        <v>111704</v>
      </c>
      <c r="B2321" s="37" t="s">
        <v>5779</v>
      </c>
      <c r="C2321" s="37" t="s">
        <v>5780</v>
      </c>
      <c r="D2321" s="37" t="s">
        <v>5779</v>
      </c>
      <c r="E2321" s="13">
        <v>1255</v>
      </c>
      <c r="F2321" s="13" t="s">
        <v>20</v>
      </c>
      <c r="G2321" s="13">
        <v>23497215</v>
      </c>
      <c r="H2321" s="13" t="s">
        <v>714</v>
      </c>
      <c r="I2321" s="13">
        <v>0.33333333333333331</v>
      </c>
      <c r="J2321" s="13">
        <v>0.625</v>
      </c>
    </row>
    <row r="2322" spans="1:10" x14ac:dyDescent="0.25">
      <c r="A2322" s="37">
        <v>111705</v>
      </c>
      <c r="B2322" s="37" t="s">
        <v>5781</v>
      </c>
      <c r="C2322" s="37" t="s">
        <v>5782</v>
      </c>
      <c r="D2322" s="37" t="s">
        <v>4268</v>
      </c>
      <c r="E2322" s="13">
        <v>364</v>
      </c>
      <c r="F2322" s="13" t="s">
        <v>20</v>
      </c>
      <c r="G2322" s="13"/>
      <c r="H2322" s="13" t="s">
        <v>714</v>
      </c>
      <c r="I2322" s="13">
        <v>0.33333333333333331</v>
      </c>
      <c r="J2322" s="13">
        <v>0.625</v>
      </c>
    </row>
    <row r="2323" spans="1:10" x14ac:dyDescent="0.25">
      <c r="A2323" s="37">
        <v>111706</v>
      </c>
      <c r="B2323" s="37" t="s">
        <v>5783</v>
      </c>
      <c r="C2323" s="37" t="s">
        <v>5784</v>
      </c>
      <c r="D2323" s="37"/>
      <c r="E2323" s="13" t="s">
        <v>986</v>
      </c>
      <c r="F2323" s="13" t="s">
        <v>53</v>
      </c>
      <c r="G2323" s="13"/>
      <c r="H2323" s="13" t="s">
        <v>714</v>
      </c>
      <c r="I2323" s="13">
        <v>0.33333333333333331</v>
      </c>
      <c r="J2323" s="13">
        <v>0.625</v>
      </c>
    </row>
    <row r="2324" spans="1:10" x14ac:dyDescent="0.25">
      <c r="A2324" s="37">
        <v>111709</v>
      </c>
      <c r="B2324" s="37" t="s">
        <v>5785</v>
      </c>
      <c r="C2324" s="37" t="s">
        <v>5786</v>
      </c>
      <c r="D2324" s="37"/>
      <c r="E2324" s="13">
        <v>862</v>
      </c>
      <c r="F2324" s="13" t="s">
        <v>20</v>
      </c>
      <c r="G2324" s="13">
        <v>22020330</v>
      </c>
      <c r="H2324" s="13" t="s">
        <v>714</v>
      </c>
      <c r="I2324" s="13">
        <v>0.33333333333333331</v>
      </c>
      <c r="J2324" s="13">
        <v>0.625</v>
      </c>
    </row>
    <row r="2325" spans="1:10" x14ac:dyDescent="0.25">
      <c r="A2325" s="37">
        <v>111711</v>
      </c>
      <c r="B2325" s="37" t="s">
        <v>5787</v>
      </c>
      <c r="C2325" s="37" t="s">
        <v>5788</v>
      </c>
      <c r="D2325" s="37"/>
      <c r="E2325" s="13">
        <v>2317</v>
      </c>
      <c r="F2325" s="13" t="s">
        <v>165</v>
      </c>
      <c r="G2325" s="13">
        <v>3313</v>
      </c>
      <c r="H2325" s="13" t="s">
        <v>714</v>
      </c>
      <c r="I2325" s="13">
        <v>0.33333333333333331</v>
      </c>
      <c r="J2325" s="13">
        <v>0.625</v>
      </c>
    </row>
    <row r="2326" spans="1:10" x14ac:dyDescent="0.25">
      <c r="A2326" s="37">
        <v>111721</v>
      </c>
      <c r="B2326" s="37" t="s">
        <v>5789</v>
      </c>
      <c r="C2326" s="37" t="s">
        <v>5790</v>
      </c>
      <c r="D2326" s="37"/>
      <c r="E2326" s="13">
        <v>375</v>
      </c>
      <c r="F2326" s="13" t="s">
        <v>20</v>
      </c>
      <c r="G2326" s="13"/>
      <c r="H2326" s="13" t="s">
        <v>714</v>
      </c>
      <c r="I2326" s="13">
        <v>0.33333333333333331</v>
      </c>
      <c r="J2326" s="13">
        <v>0.625</v>
      </c>
    </row>
    <row r="2327" spans="1:10" x14ac:dyDescent="0.25">
      <c r="A2327" s="37">
        <v>111725</v>
      </c>
      <c r="B2327" s="37" t="s">
        <v>5791</v>
      </c>
      <c r="C2327" s="37" t="s">
        <v>5792</v>
      </c>
      <c r="D2327" s="37"/>
      <c r="E2327" s="13" t="s">
        <v>1254</v>
      </c>
      <c r="F2327" s="13" t="s">
        <v>84</v>
      </c>
      <c r="G2327" s="13"/>
      <c r="H2327" s="13" t="s">
        <v>714</v>
      </c>
      <c r="I2327" s="13">
        <v>0.33333333333333331</v>
      </c>
      <c r="J2327" s="13">
        <v>0.625</v>
      </c>
    </row>
    <row r="2328" spans="1:10" x14ac:dyDescent="0.25">
      <c r="A2328" s="37">
        <v>111728</v>
      </c>
      <c r="B2328" s="37" t="s">
        <v>5793</v>
      </c>
      <c r="C2328" s="37" t="s">
        <v>5794</v>
      </c>
      <c r="D2328" s="37"/>
      <c r="E2328" s="13" t="s">
        <v>5795</v>
      </c>
      <c r="F2328" s="13" t="s">
        <v>147</v>
      </c>
      <c r="G2328" s="13"/>
      <c r="H2328" s="13" t="s">
        <v>714</v>
      </c>
      <c r="I2328" s="13">
        <v>0.33333333333333331</v>
      </c>
      <c r="J2328" s="13">
        <v>0.625</v>
      </c>
    </row>
    <row r="2329" spans="1:10" x14ac:dyDescent="0.25">
      <c r="A2329" s="37">
        <v>111729</v>
      </c>
      <c r="B2329" s="37" t="s">
        <v>5796</v>
      </c>
      <c r="C2329" s="37" t="s">
        <v>3750</v>
      </c>
      <c r="D2329" s="37"/>
      <c r="E2329" s="13" t="s">
        <v>1116</v>
      </c>
      <c r="F2329" s="13" t="s">
        <v>93</v>
      </c>
      <c r="G2329" s="13"/>
      <c r="H2329" s="13" t="s">
        <v>723</v>
      </c>
      <c r="I2329" s="13">
        <v>0.375</v>
      </c>
      <c r="J2329" s="13">
        <v>0.70833333333333337</v>
      </c>
    </row>
    <row r="2330" spans="1:10" x14ac:dyDescent="0.25">
      <c r="A2330" s="37">
        <v>111730</v>
      </c>
      <c r="B2330" s="37" t="s">
        <v>3943</v>
      </c>
      <c r="C2330" s="37" t="s">
        <v>4151</v>
      </c>
      <c r="D2330" s="37"/>
      <c r="E2330" s="13">
        <v>1605</v>
      </c>
      <c r="F2330" s="13" t="s">
        <v>2383</v>
      </c>
      <c r="G2330" s="13">
        <v>40001720</v>
      </c>
      <c r="H2330" s="13" t="s">
        <v>714</v>
      </c>
      <c r="I2330" s="13">
        <v>0.33333333333333331</v>
      </c>
      <c r="J2330" s="13">
        <v>0.625</v>
      </c>
    </row>
    <row r="2331" spans="1:10" x14ac:dyDescent="0.25">
      <c r="A2331" s="37">
        <v>111733</v>
      </c>
      <c r="B2331" s="37" t="s">
        <v>5797</v>
      </c>
      <c r="C2331" s="37" t="s">
        <v>4574</v>
      </c>
      <c r="D2331" s="37"/>
      <c r="E2331" s="13" t="s">
        <v>2486</v>
      </c>
      <c r="F2331" s="13" t="s">
        <v>41</v>
      </c>
      <c r="G2331" s="13"/>
      <c r="H2331" s="13" t="s">
        <v>714</v>
      </c>
      <c r="I2331" s="13">
        <v>0.33333333333333331</v>
      </c>
      <c r="J2331" s="13">
        <v>0.625</v>
      </c>
    </row>
    <row r="2332" spans="1:10" x14ac:dyDescent="0.25">
      <c r="A2332" s="37">
        <v>111745</v>
      </c>
      <c r="B2332" s="37" t="s">
        <v>5798</v>
      </c>
      <c r="C2332" s="37" t="s">
        <v>5799</v>
      </c>
      <c r="D2332" s="37"/>
      <c r="E2332" s="13">
        <v>2007</v>
      </c>
      <c r="F2332" s="13" t="s">
        <v>1908</v>
      </c>
      <c r="G2332" s="13">
        <v>63805880</v>
      </c>
      <c r="H2332" s="13" t="s">
        <v>723</v>
      </c>
      <c r="I2332" s="13">
        <v>0.375</v>
      </c>
      <c r="J2332" s="13">
        <v>0.70833333333333337</v>
      </c>
    </row>
    <row r="2333" spans="1:10" x14ac:dyDescent="0.25">
      <c r="A2333" s="37">
        <v>111751</v>
      </c>
      <c r="B2333" s="37" t="s">
        <v>5800</v>
      </c>
      <c r="C2333" s="37" t="s">
        <v>5801</v>
      </c>
      <c r="D2333" s="37"/>
      <c r="E2333" s="13">
        <v>3174</v>
      </c>
      <c r="F2333" s="13" t="s">
        <v>896</v>
      </c>
      <c r="G2333" s="13"/>
      <c r="H2333" s="13" t="s">
        <v>714</v>
      </c>
      <c r="I2333" s="13">
        <v>0.33333333333333331</v>
      </c>
      <c r="J2333" s="13">
        <v>0.625</v>
      </c>
    </row>
    <row r="2334" spans="1:10" x14ac:dyDescent="0.25">
      <c r="A2334" s="37">
        <v>111759</v>
      </c>
      <c r="B2334" s="37" t="s">
        <v>5802</v>
      </c>
      <c r="C2334" s="37" t="s">
        <v>5803</v>
      </c>
      <c r="D2334" s="37"/>
      <c r="E2334" s="13" t="s">
        <v>2728</v>
      </c>
      <c r="F2334" s="13" t="s">
        <v>233</v>
      </c>
      <c r="G2334" s="13"/>
      <c r="H2334" s="13" t="s">
        <v>714</v>
      </c>
      <c r="I2334" s="13">
        <v>0.33333333333333331</v>
      </c>
      <c r="J2334" s="13">
        <v>0.625</v>
      </c>
    </row>
    <row r="2335" spans="1:10" x14ac:dyDescent="0.25">
      <c r="A2335" s="37">
        <v>111762</v>
      </c>
      <c r="B2335" s="37" t="s">
        <v>5804</v>
      </c>
      <c r="C2335" s="37" t="s">
        <v>5805</v>
      </c>
      <c r="D2335" s="37" t="s">
        <v>5806</v>
      </c>
      <c r="E2335" s="13">
        <v>3960</v>
      </c>
      <c r="F2335" s="13" t="s">
        <v>1863</v>
      </c>
      <c r="G2335" s="13">
        <v>35967890</v>
      </c>
      <c r="H2335" s="13" t="s">
        <v>723</v>
      </c>
      <c r="I2335" s="13">
        <v>0.375</v>
      </c>
      <c r="J2335" s="13">
        <v>0.70833333333333337</v>
      </c>
    </row>
    <row r="2336" spans="1:10" x14ac:dyDescent="0.25">
      <c r="A2336" s="37">
        <v>111764</v>
      </c>
      <c r="B2336" s="37" t="s">
        <v>5807</v>
      </c>
      <c r="C2336" s="37" t="s">
        <v>3306</v>
      </c>
      <c r="D2336" s="37"/>
      <c r="E2336" s="13">
        <v>671</v>
      </c>
      <c r="F2336" s="13" t="s">
        <v>20</v>
      </c>
      <c r="G2336" s="13">
        <v>22756532</v>
      </c>
      <c r="H2336" s="13" t="s">
        <v>723</v>
      </c>
      <c r="I2336" s="13">
        <v>0.375</v>
      </c>
      <c r="J2336" s="13">
        <v>0.70833333333333337</v>
      </c>
    </row>
    <row r="2337" spans="1:10" x14ac:dyDescent="0.25">
      <c r="A2337" s="37">
        <v>111765</v>
      </c>
      <c r="B2337" s="37" t="s">
        <v>5808</v>
      </c>
      <c r="C2337" s="37" t="s">
        <v>1670</v>
      </c>
      <c r="D2337" s="37"/>
      <c r="E2337" s="13" t="s">
        <v>1671</v>
      </c>
      <c r="F2337" s="13" t="s">
        <v>53</v>
      </c>
      <c r="G2337" s="13"/>
      <c r="H2337" s="13" t="s">
        <v>723</v>
      </c>
      <c r="I2337" s="13">
        <v>0.375</v>
      </c>
      <c r="J2337" s="13">
        <v>0.70833333333333337</v>
      </c>
    </row>
    <row r="2338" spans="1:10" x14ac:dyDescent="0.25">
      <c r="A2338" s="37">
        <v>111766</v>
      </c>
      <c r="B2338" s="37" t="s">
        <v>5809</v>
      </c>
      <c r="C2338" s="37" t="s">
        <v>5810</v>
      </c>
      <c r="D2338" s="37"/>
      <c r="E2338" s="13">
        <v>3800</v>
      </c>
      <c r="F2338" s="13" t="s">
        <v>267</v>
      </c>
      <c r="G2338" s="13">
        <v>35953688</v>
      </c>
      <c r="H2338" s="13" t="s">
        <v>723</v>
      </c>
      <c r="I2338" s="13">
        <v>0.375</v>
      </c>
      <c r="J2338" s="13">
        <v>0.70833333333333337</v>
      </c>
    </row>
    <row r="2339" spans="1:10" x14ac:dyDescent="0.25">
      <c r="A2339" s="37">
        <v>111771</v>
      </c>
      <c r="B2339" s="37" t="s">
        <v>5811</v>
      </c>
      <c r="C2339" s="37" t="s">
        <v>2783</v>
      </c>
      <c r="D2339" s="37"/>
      <c r="E2339" s="13">
        <v>2408</v>
      </c>
      <c r="F2339" s="13" t="s">
        <v>8</v>
      </c>
      <c r="G2339" s="13">
        <v>62419190</v>
      </c>
      <c r="H2339" s="13" t="s">
        <v>723</v>
      </c>
      <c r="I2339" s="13">
        <v>0.375</v>
      </c>
      <c r="J2339" s="13">
        <v>0.70833333333333337</v>
      </c>
    </row>
    <row r="2340" spans="1:10" x14ac:dyDescent="0.25">
      <c r="A2340" s="37">
        <v>111772</v>
      </c>
      <c r="B2340" s="37" t="s">
        <v>5812</v>
      </c>
      <c r="C2340" s="37" t="s">
        <v>5813</v>
      </c>
      <c r="D2340" s="37"/>
      <c r="E2340" s="13" t="s">
        <v>2074</v>
      </c>
      <c r="F2340" s="13" t="s">
        <v>2075</v>
      </c>
      <c r="G2340" s="13"/>
      <c r="H2340" s="13" t="s">
        <v>714</v>
      </c>
      <c r="I2340" s="13">
        <v>0.33333333333333331</v>
      </c>
      <c r="J2340" s="13">
        <v>0.625</v>
      </c>
    </row>
    <row r="2341" spans="1:10" x14ac:dyDescent="0.25">
      <c r="A2341" s="37">
        <v>111775</v>
      </c>
      <c r="B2341" s="37" t="s">
        <v>5814</v>
      </c>
      <c r="C2341" s="37" t="s">
        <v>5815</v>
      </c>
      <c r="D2341" s="37"/>
      <c r="E2341" s="13">
        <v>1523</v>
      </c>
      <c r="F2341" s="13" t="s">
        <v>128</v>
      </c>
      <c r="G2341" s="13">
        <v>69235860</v>
      </c>
      <c r="H2341" s="13" t="s">
        <v>723</v>
      </c>
      <c r="I2341" s="13">
        <v>0.375</v>
      </c>
      <c r="J2341" s="13">
        <v>0.70833333333333337</v>
      </c>
    </row>
    <row r="2342" spans="1:10" x14ac:dyDescent="0.25">
      <c r="A2342" s="37">
        <v>111779</v>
      </c>
      <c r="B2342" s="37" t="s">
        <v>5816</v>
      </c>
      <c r="C2342" s="37" t="s">
        <v>5817</v>
      </c>
      <c r="D2342" s="37"/>
      <c r="E2342" s="13">
        <v>3510</v>
      </c>
      <c r="F2342" s="13" t="s">
        <v>383</v>
      </c>
      <c r="G2342" s="13">
        <v>32127600</v>
      </c>
      <c r="H2342" s="13" t="s">
        <v>723</v>
      </c>
      <c r="I2342" s="13">
        <v>0.375</v>
      </c>
      <c r="J2342" s="13">
        <v>0.70833333333333337</v>
      </c>
    </row>
    <row r="2343" spans="1:10" x14ac:dyDescent="0.25">
      <c r="A2343" s="37">
        <v>111781</v>
      </c>
      <c r="B2343" s="37" t="s">
        <v>5818</v>
      </c>
      <c r="C2343" s="37" t="s">
        <v>5819</v>
      </c>
      <c r="D2343" s="37"/>
      <c r="E2343" s="13">
        <v>3208</v>
      </c>
      <c r="F2343" s="13" t="s">
        <v>159</v>
      </c>
      <c r="G2343" s="13"/>
      <c r="H2343" s="13" t="s">
        <v>714</v>
      </c>
      <c r="I2343" s="13">
        <v>0.33333333333333331</v>
      </c>
      <c r="J2343" s="13">
        <v>0.625</v>
      </c>
    </row>
    <row r="2344" spans="1:10" x14ac:dyDescent="0.25">
      <c r="A2344" s="37">
        <v>111783</v>
      </c>
      <c r="B2344" s="37" t="s">
        <v>5820</v>
      </c>
      <c r="C2344" s="37" t="s">
        <v>5821</v>
      </c>
      <c r="D2344" s="37" t="s">
        <v>5822</v>
      </c>
      <c r="E2344" s="13">
        <v>2055</v>
      </c>
      <c r="F2344" s="13" t="s">
        <v>5823</v>
      </c>
      <c r="G2344" s="13"/>
      <c r="H2344" s="13" t="s">
        <v>714</v>
      </c>
      <c r="I2344" s="13">
        <v>0.33333333333333331</v>
      </c>
      <c r="J2344" s="13">
        <v>0.625</v>
      </c>
    </row>
    <row r="2345" spans="1:10" x14ac:dyDescent="0.25">
      <c r="A2345" s="37">
        <v>111785</v>
      </c>
      <c r="B2345" s="37" t="s">
        <v>5824</v>
      </c>
      <c r="C2345" s="37" t="s">
        <v>5825</v>
      </c>
      <c r="D2345" s="37" t="s">
        <v>5826</v>
      </c>
      <c r="E2345" s="13" t="s">
        <v>1074</v>
      </c>
      <c r="F2345" s="13" t="s">
        <v>29</v>
      </c>
      <c r="G2345" s="13"/>
      <c r="H2345" s="13" t="s">
        <v>723</v>
      </c>
      <c r="I2345" s="13">
        <v>0.375</v>
      </c>
      <c r="J2345" s="13">
        <v>0.70833333333333337</v>
      </c>
    </row>
    <row r="2346" spans="1:10" x14ac:dyDescent="0.25">
      <c r="A2346" s="37">
        <v>111786</v>
      </c>
      <c r="B2346" s="37" t="s">
        <v>5827</v>
      </c>
      <c r="C2346" s="37" t="s">
        <v>5828</v>
      </c>
      <c r="D2346" s="37"/>
      <c r="E2346" s="13" t="s">
        <v>1069</v>
      </c>
      <c r="F2346" s="13" t="s">
        <v>295</v>
      </c>
      <c r="G2346" s="13"/>
      <c r="H2346" s="13" t="s">
        <v>723</v>
      </c>
      <c r="I2346" s="13">
        <v>0.375</v>
      </c>
      <c r="J2346" s="13">
        <v>0.70833333333333337</v>
      </c>
    </row>
    <row r="2347" spans="1:10" x14ac:dyDescent="0.25">
      <c r="A2347" s="37">
        <v>111788</v>
      </c>
      <c r="B2347" s="37" t="s">
        <v>5829</v>
      </c>
      <c r="C2347" s="37" t="s">
        <v>5830</v>
      </c>
      <c r="D2347" s="37"/>
      <c r="E2347" s="13" t="s">
        <v>3397</v>
      </c>
      <c r="F2347" s="13" t="s">
        <v>333</v>
      </c>
      <c r="G2347" s="13"/>
      <c r="H2347" s="13" t="s">
        <v>723</v>
      </c>
      <c r="I2347" s="13">
        <v>0.375</v>
      </c>
      <c r="J2347" s="13">
        <v>0.70833333333333337</v>
      </c>
    </row>
    <row r="2348" spans="1:10" x14ac:dyDescent="0.25">
      <c r="A2348" s="37">
        <v>111791</v>
      </c>
      <c r="B2348" s="37" t="s">
        <v>5831</v>
      </c>
      <c r="C2348" s="37" t="s">
        <v>3910</v>
      </c>
      <c r="D2348" s="37" t="s">
        <v>5832</v>
      </c>
      <c r="E2348" s="13">
        <v>585</v>
      </c>
      <c r="F2348" s="13" t="s">
        <v>20</v>
      </c>
      <c r="G2348" s="13">
        <v>7113</v>
      </c>
      <c r="H2348" s="13" t="s">
        <v>714</v>
      </c>
      <c r="I2348" s="13">
        <v>0.33333333333333331</v>
      </c>
      <c r="J2348" s="13">
        <v>0.625</v>
      </c>
    </row>
    <row r="2349" spans="1:10" x14ac:dyDescent="0.25">
      <c r="A2349" s="37">
        <v>111794</v>
      </c>
      <c r="B2349" s="37" t="s">
        <v>5833</v>
      </c>
      <c r="C2349" s="37" t="s">
        <v>5834</v>
      </c>
      <c r="D2349" s="37" t="s">
        <v>5835</v>
      </c>
      <c r="E2349" s="13" t="s">
        <v>1296</v>
      </c>
      <c r="F2349" s="13" t="s">
        <v>233</v>
      </c>
      <c r="G2349" s="13"/>
      <c r="H2349" s="13" t="s">
        <v>723</v>
      </c>
      <c r="I2349" s="13">
        <v>0.375</v>
      </c>
      <c r="J2349" s="13">
        <v>0.70833333333333337</v>
      </c>
    </row>
    <row r="2350" spans="1:10" x14ac:dyDescent="0.25">
      <c r="A2350" s="37">
        <v>111796</v>
      </c>
      <c r="B2350" s="37" t="s">
        <v>5836</v>
      </c>
      <c r="C2350" s="37" t="s">
        <v>5837</v>
      </c>
      <c r="D2350" s="37" t="s">
        <v>5838</v>
      </c>
      <c r="E2350" s="13">
        <v>3057</v>
      </c>
      <c r="F2350" s="13" t="s">
        <v>5839</v>
      </c>
      <c r="G2350" s="13">
        <v>32877950</v>
      </c>
      <c r="H2350" s="13" t="s">
        <v>723</v>
      </c>
      <c r="I2350" s="13">
        <v>0.375</v>
      </c>
      <c r="J2350" s="13">
        <v>0.70833333333333337</v>
      </c>
    </row>
    <row r="2351" spans="1:10" x14ac:dyDescent="0.25">
      <c r="A2351" s="37">
        <v>111798</v>
      </c>
      <c r="B2351" s="37" t="s">
        <v>5840</v>
      </c>
      <c r="C2351" s="37" t="s">
        <v>3925</v>
      </c>
      <c r="D2351" s="37"/>
      <c r="E2351" s="13">
        <v>1360</v>
      </c>
      <c r="F2351" s="13" t="s">
        <v>12</v>
      </c>
      <c r="G2351" s="13">
        <v>67531575</v>
      </c>
      <c r="H2351" s="13" t="s">
        <v>714</v>
      </c>
      <c r="I2351" s="13">
        <v>0.33333333333333331</v>
      </c>
      <c r="J2351" s="13">
        <v>0.625</v>
      </c>
    </row>
    <row r="2352" spans="1:10" x14ac:dyDescent="0.25">
      <c r="A2352" s="37">
        <v>111799</v>
      </c>
      <c r="B2352" s="37" t="s">
        <v>5841</v>
      </c>
      <c r="C2352" s="37" t="s">
        <v>5842</v>
      </c>
      <c r="D2352" s="37"/>
      <c r="E2352" s="13" t="s">
        <v>996</v>
      </c>
      <c r="F2352" s="13" t="s">
        <v>338</v>
      </c>
      <c r="G2352" s="13"/>
      <c r="H2352" s="13" t="s">
        <v>714</v>
      </c>
      <c r="I2352" s="13">
        <v>0.33333333333333331</v>
      </c>
      <c r="J2352" s="13">
        <v>0.625</v>
      </c>
    </row>
    <row r="2353" spans="1:10" x14ac:dyDescent="0.25">
      <c r="A2353" s="37">
        <v>111801</v>
      </c>
      <c r="B2353" s="37" t="s">
        <v>5843</v>
      </c>
      <c r="C2353" s="37" t="s">
        <v>5844</v>
      </c>
      <c r="D2353" s="37"/>
      <c r="E2353" s="13" t="s">
        <v>5845</v>
      </c>
      <c r="F2353" s="13" t="s">
        <v>5846</v>
      </c>
      <c r="G2353" s="13"/>
      <c r="H2353" s="13" t="s">
        <v>714</v>
      </c>
      <c r="I2353" s="13">
        <v>0.33333333333333331</v>
      </c>
      <c r="J2353" s="13">
        <v>0.625</v>
      </c>
    </row>
    <row r="2354" spans="1:10" x14ac:dyDescent="0.25">
      <c r="A2354" s="37">
        <v>111803</v>
      </c>
      <c r="B2354" s="37" t="s">
        <v>5847</v>
      </c>
      <c r="C2354" s="37" t="s">
        <v>5848</v>
      </c>
      <c r="D2354" s="37" t="s">
        <v>5849</v>
      </c>
      <c r="E2354" s="13" t="s">
        <v>1120</v>
      </c>
      <c r="F2354" s="13" t="s">
        <v>43</v>
      </c>
      <c r="G2354" s="13"/>
      <c r="H2354" s="13" t="s">
        <v>714</v>
      </c>
      <c r="I2354" s="13">
        <v>0.33333333333333331</v>
      </c>
      <c r="J2354" s="13">
        <v>0.625</v>
      </c>
    </row>
    <row r="2355" spans="1:10" x14ac:dyDescent="0.25">
      <c r="A2355" s="37">
        <v>111808</v>
      </c>
      <c r="B2355" s="37" t="s">
        <v>5850</v>
      </c>
      <c r="C2355" s="37" t="s">
        <v>2017</v>
      </c>
      <c r="D2355" s="37"/>
      <c r="E2355" s="13" t="s">
        <v>2018</v>
      </c>
      <c r="F2355" s="13" t="s">
        <v>228</v>
      </c>
      <c r="G2355" s="13"/>
      <c r="H2355" s="13" t="s">
        <v>714</v>
      </c>
      <c r="I2355" s="13">
        <v>0.33333333333333331</v>
      </c>
      <c r="J2355" s="13">
        <v>0.625</v>
      </c>
    </row>
    <row r="2356" spans="1:10" x14ac:dyDescent="0.25">
      <c r="A2356" s="37">
        <v>111809</v>
      </c>
      <c r="B2356" s="37" t="s">
        <v>5851</v>
      </c>
      <c r="C2356" s="37" t="s">
        <v>5852</v>
      </c>
      <c r="D2356" s="37"/>
      <c r="E2356" s="13">
        <v>1394</v>
      </c>
      <c r="F2356" s="13" t="s">
        <v>2510</v>
      </c>
      <c r="G2356" s="13">
        <v>66840900</v>
      </c>
      <c r="H2356" s="13" t="s">
        <v>723</v>
      </c>
      <c r="I2356" s="13">
        <v>0.375</v>
      </c>
      <c r="J2356" s="13">
        <v>0.70833333333333337</v>
      </c>
    </row>
    <row r="2357" spans="1:10" x14ac:dyDescent="0.25">
      <c r="A2357" s="37">
        <v>111811</v>
      </c>
      <c r="B2357" s="37" t="s">
        <v>5853</v>
      </c>
      <c r="C2357" s="37" t="s">
        <v>5854</v>
      </c>
      <c r="D2357" s="37"/>
      <c r="E2357" s="13">
        <v>2032</v>
      </c>
      <c r="F2357" s="13" t="s">
        <v>5855</v>
      </c>
      <c r="G2357" s="13">
        <v>63997000</v>
      </c>
      <c r="H2357" s="13" t="s">
        <v>723</v>
      </c>
      <c r="I2357" s="13">
        <v>0.375</v>
      </c>
      <c r="J2357" s="13">
        <v>0.70833333333333337</v>
      </c>
    </row>
    <row r="2358" spans="1:10" x14ac:dyDescent="0.25">
      <c r="A2358" s="37">
        <v>111812</v>
      </c>
      <c r="B2358" s="37" t="s">
        <v>5856</v>
      </c>
      <c r="C2358" s="37" t="s">
        <v>5857</v>
      </c>
      <c r="D2358" s="37"/>
      <c r="E2358" s="13" t="s">
        <v>5858</v>
      </c>
      <c r="F2358" s="13" t="s">
        <v>233</v>
      </c>
      <c r="G2358" s="13"/>
      <c r="H2358" s="13" t="s">
        <v>723</v>
      </c>
      <c r="I2358" s="13">
        <v>0.375</v>
      </c>
      <c r="J2358" s="13">
        <v>0.70833333333333337</v>
      </c>
    </row>
    <row r="2359" spans="1:10" x14ac:dyDescent="0.25">
      <c r="A2359" s="37">
        <v>111821</v>
      </c>
      <c r="B2359" s="37" t="s">
        <v>5859</v>
      </c>
      <c r="C2359" s="37" t="s">
        <v>5860</v>
      </c>
      <c r="D2359" s="37" t="s">
        <v>5547</v>
      </c>
      <c r="E2359" s="13" t="s">
        <v>2890</v>
      </c>
      <c r="F2359" s="13" t="s">
        <v>619</v>
      </c>
      <c r="G2359" s="13"/>
      <c r="H2359" s="13" t="s">
        <v>723</v>
      </c>
      <c r="I2359" s="13">
        <v>0.375</v>
      </c>
      <c r="J2359" s="13">
        <v>0.70833333333333337</v>
      </c>
    </row>
    <row r="2360" spans="1:10" x14ac:dyDescent="0.25">
      <c r="A2360" s="37">
        <v>111824</v>
      </c>
      <c r="B2360" s="37" t="s">
        <v>3943</v>
      </c>
      <c r="C2360" s="37" t="s">
        <v>5861</v>
      </c>
      <c r="D2360" s="37" t="s">
        <v>5862</v>
      </c>
      <c r="E2360" s="13">
        <v>855</v>
      </c>
      <c r="F2360" s="13" t="s">
        <v>20</v>
      </c>
      <c r="G2360" s="13">
        <v>40001709</v>
      </c>
      <c r="H2360" s="13" t="s">
        <v>714</v>
      </c>
      <c r="I2360" s="13">
        <v>0.33333333333333331</v>
      </c>
      <c r="J2360" s="13">
        <v>0.625</v>
      </c>
    </row>
    <row r="2361" spans="1:10" x14ac:dyDescent="0.25">
      <c r="A2361" s="37">
        <v>111826</v>
      </c>
      <c r="B2361" s="37" t="s">
        <v>5863</v>
      </c>
      <c r="C2361" s="37" t="s">
        <v>5864</v>
      </c>
      <c r="D2361" s="37"/>
      <c r="E2361" s="13" t="s">
        <v>4385</v>
      </c>
      <c r="F2361" s="13" t="s">
        <v>228</v>
      </c>
      <c r="G2361" s="13"/>
      <c r="H2361" s="13" t="s">
        <v>714</v>
      </c>
      <c r="I2361" s="13">
        <v>0.33333333333333331</v>
      </c>
      <c r="J2361" s="13">
        <v>0.625</v>
      </c>
    </row>
    <row r="2362" spans="1:10" x14ac:dyDescent="0.25">
      <c r="A2362" s="37">
        <v>111836</v>
      </c>
      <c r="B2362" s="37" t="s">
        <v>5865</v>
      </c>
      <c r="C2362" s="37" t="s">
        <v>5866</v>
      </c>
      <c r="D2362" s="37"/>
      <c r="E2362" s="13" t="s">
        <v>1632</v>
      </c>
      <c r="F2362" s="13" t="s">
        <v>1633</v>
      </c>
      <c r="G2362" s="13"/>
      <c r="H2362" s="13" t="s">
        <v>714</v>
      </c>
      <c r="I2362" s="13">
        <v>0.33333333333333331</v>
      </c>
      <c r="J2362" s="13">
        <v>0.625</v>
      </c>
    </row>
    <row r="2363" spans="1:10" x14ac:dyDescent="0.25">
      <c r="A2363" s="37">
        <v>111837</v>
      </c>
      <c r="B2363" s="37" t="s">
        <v>5867</v>
      </c>
      <c r="C2363" s="37" t="s">
        <v>5868</v>
      </c>
      <c r="D2363" s="37"/>
      <c r="E2363" s="13">
        <v>456</v>
      </c>
      <c r="F2363" s="13" t="s">
        <v>20</v>
      </c>
      <c r="G2363" s="13">
        <v>23472220</v>
      </c>
      <c r="H2363" s="13" t="s">
        <v>714</v>
      </c>
      <c r="I2363" s="13">
        <v>0.33333333333333331</v>
      </c>
      <c r="J2363" s="13">
        <v>0.625</v>
      </c>
    </row>
    <row r="2364" spans="1:10" x14ac:dyDescent="0.25">
      <c r="A2364" s="37">
        <v>111838</v>
      </c>
      <c r="B2364" s="37" t="s">
        <v>5869</v>
      </c>
      <c r="C2364" s="37" t="s">
        <v>713</v>
      </c>
      <c r="D2364" s="37"/>
      <c r="E2364" s="13">
        <v>456</v>
      </c>
      <c r="F2364" s="13" t="s">
        <v>20</v>
      </c>
      <c r="G2364" s="13"/>
      <c r="H2364" s="13" t="s">
        <v>714</v>
      </c>
      <c r="I2364" s="13">
        <v>0.33333333333333331</v>
      </c>
      <c r="J2364" s="13">
        <v>0.625</v>
      </c>
    </row>
    <row r="2365" spans="1:10" x14ac:dyDescent="0.25">
      <c r="A2365" s="37">
        <v>111846</v>
      </c>
      <c r="B2365" s="37" t="s">
        <v>5870</v>
      </c>
      <c r="C2365" s="37" t="s">
        <v>5871</v>
      </c>
      <c r="D2365" s="37"/>
      <c r="E2365" s="13">
        <v>1816</v>
      </c>
      <c r="F2365" s="13" t="s">
        <v>184</v>
      </c>
      <c r="G2365" s="13">
        <v>69877774</v>
      </c>
      <c r="H2365" s="13" t="s">
        <v>723</v>
      </c>
      <c r="I2365" s="13">
        <v>0.375</v>
      </c>
      <c r="J2365" s="13">
        <v>0.70833333333333337</v>
      </c>
    </row>
    <row r="2366" spans="1:10" x14ac:dyDescent="0.25">
      <c r="A2366" s="37">
        <v>111847</v>
      </c>
      <c r="B2366" s="37" t="s">
        <v>5872</v>
      </c>
      <c r="C2366" s="37" t="s">
        <v>5873</v>
      </c>
      <c r="D2366" s="37"/>
      <c r="E2366" s="13">
        <v>3440</v>
      </c>
      <c r="F2366" s="13" t="s">
        <v>18</v>
      </c>
      <c r="G2366" s="13">
        <v>31005050</v>
      </c>
      <c r="H2366" s="13" t="s">
        <v>714</v>
      </c>
      <c r="I2366" s="13">
        <v>0.33333333333333331</v>
      </c>
      <c r="J2366" s="13">
        <v>0.625</v>
      </c>
    </row>
    <row r="2367" spans="1:10" x14ac:dyDescent="0.25">
      <c r="A2367" s="37">
        <v>111851</v>
      </c>
      <c r="B2367" s="37" t="s">
        <v>1004</v>
      </c>
      <c r="C2367" s="37" t="s">
        <v>5874</v>
      </c>
      <c r="D2367" s="37" t="s">
        <v>5875</v>
      </c>
      <c r="E2367" s="13" t="s">
        <v>2015</v>
      </c>
      <c r="F2367" s="13" t="s">
        <v>41</v>
      </c>
      <c r="G2367" s="13"/>
      <c r="H2367" s="13" t="s">
        <v>714</v>
      </c>
      <c r="I2367" s="13">
        <v>0.33333333333333331</v>
      </c>
      <c r="J2367" s="13">
        <v>0.625</v>
      </c>
    </row>
    <row r="2368" spans="1:10" x14ac:dyDescent="0.25">
      <c r="A2368" s="37">
        <v>111857</v>
      </c>
      <c r="B2368" s="37" t="s">
        <v>5876</v>
      </c>
      <c r="C2368" s="37" t="s">
        <v>5877</v>
      </c>
      <c r="D2368" s="37"/>
      <c r="E2368" s="13">
        <v>1364</v>
      </c>
      <c r="F2368" s="13" t="s">
        <v>12</v>
      </c>
      <c r="G2368" s="13">
        <v>67234740</v>
      </c>
      <c r="H2368" s="13" t="s">
        <v>723</v>
      </c>
      <c r="I2368" s="13">
        <v>0.375</v>
      </c>
      <c r="J2368" s="13">
        <v>0.70833333333333337</v>
      </c>
    </row>
    <row r="2369" spans="1:10" x14ac:dyDescent="0.25">
      <c r="A2369" s="37">
        <v>111858</v>
      </c>
      <c r="B2369" s="37" t="s">
        <v>5878</v>
      </c>
      <c r="C2369" s="37" t="s">
        <v>5879</v>
      </c>
      <c r="D2369" s="37"/>
      <c r="E2369" s="13" t="s">
        <v>5880</v>
      </c>
      <c r="F2369" s="13" t="s">
        <v>5881</v>
      </c>
      <c r="G2369" s="13"/>
      <c r="H2369" s="13" t="s">
        <v>723</v>
      </c>
      <c r="I2369" s="13">
        <v>0.375</v>
      </c>
      <c r="J2369" s="13">
        <v>0.70833333333333337</v>
      </c>
    </row>
    <row r="2370" spans="1:10" x14ac:dyDescent="0.25">
      <c r="A2370" s="37">
        <v>111860</v>
      </c>
      <c r="B2370" s="37" t="s">
        <v>5882</v>
      </c>
      <c r="C2370" s="37" t="s">
        <v>5883</v>
      </c>
      <c r="D2370" s="37" t="s">
        <v>1046</v>
      </c>
      <c r="E2370" s="13">
        <v>1338</v>
      </c>
      <c r="F2370" s="13" t="s">
        <v>235</v>
      </c>
      <c r="G2370" s="13">
        <v>67504050</v>
      </c>
      <c r="H2370" s="13" t="s">
        <v>714</v>
      </c>
      <c r="I2370" s="13">
        <v>0.33333333333333331</v>
      </c>
      <c r="J2370" s="13">
        <v>0.625</v>
      </c>
    </row>
    <row r="2371" spans="1:10" x14ac:dyDescent="0.25">
      <c r="A2371" s="37">
        <v>111863</v>
      </c>
      <c r="B2371" s="37" t="s">
        <v>5884</v>
      </c>
      <c r="C2371" s="37" t="s">
        <v>5885</v>
      </c>
      <c r="D2371" s="37"/>
      <c r="E2371" s="13">
        <v>366</v>
      </c>
      <c r="F2371" s="13" t="s">
        <v>20</v>
      </c>
      <c r="G2371" s="13">
        <v>22993020</v>
      </c>
      <c r="H2371" s="13" t="s">
        <v>723</v>
      </c>
      <c r="I2371" s="13">
        <v>0.375</v>
      </c>
      <c r="J2371" s="13">
        <v>0.70833333333333337</v>
      </c>
    </row>
    <row r="2372" spans="1:10" x14ac:dyDescent="0.25">
      <c r="A2372" s="37">
        <v>111864</v>
      </c>
      <c r="B2372" s="37" t="s">
        <v>5886</v>
      </c>
      <c r="C2372" s="37" t="s">
        <v>5887</v>
      </c>
      <c r="D2372" s="37"/>
      <c r="E2372" s="13" t="s">
        <v>3153</v>
      </c>
      <c r="F2372" s="13" t="s">
        <v>1435</v>
      </c>
      <c r="G2372" s="13"/>
      <c r="H2372" s="13" t="s">
        <v>723</v>
      </c>
      <c r="I2372" s="13">
        <v>0.375</v>
      </c>
      <c r="J2372" s="13">
        <v>0.70833333333333337</v>
      </c>
    </row>
    <row r="2373" spans="1:10" x14ac:dyDescent="0.25">
      <c r="A2373" s="37">
        <v>111869</v>
      </c>
      <c r="B2373" s="37" t="s">
        <v>5888</v>
      </c>
      <c r="C2373" s="37" t="s">
        <v>5889</v>
      </c>
      <c r="D2373" s="37"/>
      <c r="E2373" s="13">
        <v>861</v>
      </c>
      <c r="F2373" s="13" t="s">
        <v>20</v>
      </c>
      <c r="G2373" s="13">
        <v>97038646</v>
      </c>
      <c r="H2373" s="13" t="s">
        <v>714</v>
      </c>
      <c r="I2373" s="13">
        <v>0.33333333333333331</v>
      </c>
      <c r="J2373" s="13">
        <v>0.625</v>
      </c>
    </row>
    <row r="2374" spans="1:10" x14ac:dyDescent="0.25">
      <c r="A2374" s="37">
        <v>111882</v>
      </c>
      <c r="B2374" s="37" t="s">
        <v>5890</v>
      </c>
      <c r="C2374" s="37" t="s">
        <v>5891</v>
      </c>
      <c r="D2374" s="37"/>
      <c r="E2374" s="13" t="s">
        <v>5858</v>
      </c>
      <c r="F2374" s="13" t="s">
        <v>233</v>
      </c>
      <c r="G2374" s="13"/>
      <c r="H2374" s="13" t="s">
        <v>723</v>
      </c>
      <c r="I2374" s="13">
        <v>0.375</v>
      </c>
      <c r="J2374" s="13">
        <v>0.70833333333333337</v>
      </c>
    </row>
    <row r="2375" spans="1:10" x14ac:dyDescent="0.25">
      <c r="A2375" s="37">
        <v>111883</v>
      </c>
      <c r="B2375" s="37" t="s">
        <v>5892</v>
      </c>
      <c r="C2375" s="37" t="s">
        <v>5893</v>
      </c>
      <c r="D2375" s="37"/>
      <c r="E2375" s="13" t="s">
        <v>3708</v>
      </c>
      <c r="F2375" s="13" t="s">
        <v>3709</v>
      </c>
      <c r="G2375" s="13"/>
      <c r="H2375" s="13" t="s">
        <v>714</v>
      </c>
      <c r="I2375" s="13">
        <v>0.33333333333333331</v>
      </c>
      <c r="J2375" s="13">
        <v>0.625</v>
      </c>
    </row>
    <row r="2376" spans="1:10" x14ac:dyDescent="0.25">
      <c r="A2376" s="37">
        <v>111886</v>
      </c>
      <c r="B2376" s="37" t="s">
        <v>5894</v>
      </c>
      <c r="C2376" s="37" t="s">
        <v>5895</v>
      </c>
      <c r="D2376" s="37"/>
      <c r="E2376" s="13">
        <v>653</v>
      </c>
      <c r="F2376" s="13" t="s">
        <v>20</v>
      </c>
      <c r="G2376" s="13">
        <v>22193523</v>
      </c>
      <c r="H2376" s="13" t="s">
        <v>714</v>
      </c>
      <c r="I2376" s="13">
        <v>0.33333333333333331</v>
      </c>
      <c r="J2376" s="13">
        <v>0.625</v>
      </c>
    </row>
    <row r="2377" spans="1:10" x14ac:dyDescent="0.25">
      <c r="A2377" s="37">
        <v>111888</v>
      </c>
      <c r="B2377" s="37" t="s">
        <v>5896</v>
      </c>
      <c r="C2377" s="37" t="s">
        <v>5897</v>
      </c>
      <c r="D2377" s="37"/>
      <c r="E2377" s="13" t="s">
        <v>5898</v>
      </c>
      <c r="F2377" s="13" t="s">
        <v>5899</v>
      </c>
      <c r="G2377" s="13"/>
      <c r="H2377" s="13" t="s">
        <v>714</v>
      </c>
      <c r="I2377" s="13">
        <v>0.33333333333333331</v>
      </c>
      <c r="J2377" s="13">
        <v>0.625</v>
      </c>
    </row>
    <row r="2378" spans="1:10" x14ac:dyDescent="0.25">
      <c r="A2378" s="37">
        <v>111889</v>
      </c>
      <c r="B2378" s="37" t="s">
        <v>5900</v>
      </c>
      <c r="C2378" s="37" t="s">
        <v>5901</v>
      </c>
      <c r="D2378" s="37"/>
      <c r="E2378" s="13" t="s">
        <v>4230</v>
      </c>
      <c r="F2378" s="13" t="s">
        <v>41</v>
      </c>
      <c r="G2378" s="13"/>
      <c r="H2378" s="13" t="s">
        <v>714</v>
      </c>
      <c r="I2378" s="13">
        <v>0.33333333333333331</v>
      </c>
      <c r="J2378" s="13">
        <v>0.625</v>
      </c>
    </row>
    <row r="2379" spans="1:10" x14ac:dyDescent="0.25">
      <c r="A2379" s="37">
        <v>111893</v>
      </c>
      <c r="B2379" s="37" t="s">
        <v>5902</v>
      </c>
      <c r="C2379" s="37" t="s">
        <v>5903</v>
      </c>
      <c r="D2379" s="37"/>
      <c r="E2379" s="13" t="s">
        <v>5006</v>
      </c>
      <c r="F2379" s="13" t="s">
        <v>233</v>
      </c>
      <c r="G2379" s="13"/>
      <c r="H2379" s="13" t="s">
        <v>714</v>
      </c>
      <c r="I2379" s="13">
        <v>0.33333333333333331</v>
      </c>
      <c r="J2379" s="13">
        <v>0.625</v>
      </c>
    </row>
    <row r="2380" spans="1:10" x14ac:dyDescent="0.25">
      <c r="A2380" s="37">
        <v>111897</v>
      </c>
      <c r="B2380" s="37" t="s">
        <v>5904</v>
      </c>
      <c r="C2380" s="37" t="s">
        <v>1773</v>
      </c>
      <c r="D2380" s="37" t="s">
        <v>1774</v>
      </c>
      <c r="E2380" s="13">
        <v>679</v>
      </c>
      <c r="F2380" s="13" t="s">
        <v>20</v>
      </c>
      <c r="G2380" s="13">
        <v>22757790</v>
      </c>
      <c r="H2380" s="13" t="s">
        <v>714</v>
      </c>
      <c r="I2380" s="13">
        <v>0.33333333333333331</v>
      </c>
      <c r="J2380" s="13">
        <v>0.625</v>
      </c>
    </row>
    <row r="2381" spans="1:10" x14ac:dyDescent="0.25">
      <c r="A2381" s="37">
        <v>111899</v>
      </c>
      <c r="B2381" s="37" t="s">
        <v>5905</v>
      </c>
      <c r="C2381" s="37" t="s">
        <v>1567</v>
      </c>
      <c r="D2381" s="37"/>
      <c r="E2381" s="13">
        <v>4517</v>
      </c>
      <c r="F2381" s="13" t="s">
        <v>665</v>
      </c>
      <c r="G2381" s="13"/>
      <c r="H2381" s="13" t="s">
        <v>714</v>
      </c>
      <c r="I2381" s="13">
        <v>0.33333333333333331</v>
      </c>
      <c r="J2381" s="13">
        <v>0.625</v>
      </c>
    </row>
    <row r="2382" spans="1:10" x14ac:dyDescent="0.25">
      <c r="A2382" s="37">
        <v>111899</v>
      </c>
      <c r="B2382" s="37" t="s">
        <v>5905</v>
      </c>
      <c r="C2382" s="37" t="s">
        <v>1567</v>
      </c>
      <c r="D2382" s="37"/>
      <c r="E2382" s="13" t="s">
        <v>1018</v>
      </c>
      <c r="F2382" s="13" t="s">
        <v>665</v>
      </c>
      <c r="G2382" s="13"/>
      <c r="H2382" s="13" t="s">
        <v>714</v>
      </c>
      <c r="I2382" s="13">
        <v>0.33333333333333331</v>
      </c>
      <c r="J2382" s="13">
        <v>0.625</v>
      </c>
    </row>
    <row r="2383" spans="1:10" x14ac:dyDescent="0.25">
      <c r="A2383" s="37">
        <v>111901</v>
      </c>
      <c r="B2383" s="37" t="s">
        <v>5906</v>
      </c>
      <c r="C2383" s="37" t="s">
        <v>5907</v>
      </c>
      <c r="D2383" s="37"/>
      <c r="E2383" s="13">
        <v>658</v>
      </c>
      <c r="F2383" s="13" t="s">
        <v>20</v>
      </c>
      <c r="G2383" s="13">
        <v>22682055</v>
      </c>
      <c r="H2383" s="13" t="s">
        <v>714</v>
      </c>
      <c r="I2383" s="13">
        <v>0.33333333333333331</v>
      </c>
      <c r="J2383" s="13">
        <v>0.625</v>
      </c>
    </row>
    <row r="2384" spans="1:10" x14ac:dyDescent="0.25">
      <c r="A2384" s="37">
        <v>111904</v>
      </c>
      <c r="B2384" s="37" t="s">
        <v>5908</v>
      </c>
      <c r="C2384" s="37" t="s">
        <v>5909</v>
      </c>
      <c r="D2384" s="37" t="s">
        <v>5910</v>
      </c>
      <c r="E2384" s="13" t="s">
        <v>2015</v>
      </c>
      <c r="F2384" s="13" t="s">
        <v>41</v>
      </c>
      <c r="G2384" s="13"/>
      <c r="H2384" s="13" t="s">
        <v>714</v>
      </c>
      <c r="I2384" s="13">
        <v>0.33333333333333331</v>
      </c>
      <c r="J2384" s="13">
        <v>0.625</v>
      </c>
    </row>
    <row r="2385" spans="1:10" x14ac:dyDescent="0.25">
      <c r="A2385" s="37">
        <v>111905</v>
      </c>
      <c r="B2385" s="37" t="s">
        <v>5911</v>
      </c>
      <c r="C2385" s="37" t="s">
        <v>5912</v>
      </c>
      <c r="D2385" s="37" t="s">
        <v>743</v>
      </c>
      <c r="E2385" s="13" t="s">
        <v>5913</v>
      </c>
      <c r="F2385" s="13" t="s">
        <v>59</v>
      </c>
      <c r="G2385" s="13"/>
      <c r="H2385" s="13" t="s">
        <v>714</v>
      </c>
      <c r="I2385" s="13">
        <v>0.33333333333333331</v>
      </c>
      <c r="J2385" s="13">
        <v>0.625</v>
      </c>
    </row>
    <row r="2386" spans="1:10" x14ac:dyDescent="0.25">
      <c r="A2386" s="37">
        <v>111917</v>
      </c>
      <c r="B2386" s="37" t="s">
        <v>5914</v>
      </c>
      <c r="C2386" s="37" t="s">
        <v>5320</v>
      </c>
      <c r="D2386" s="37"/>
      <c r="E2386" s="13">
        <v>3440</v>
      </c>
      <c r="F2386" s="13" t="s">
        <v>18</v>
      </c>
      <c r="G2386" s="13">
        <v>31280692</v>
      </c>
      <c r="H2386" s="13" t="s">
        <v>723</v>
      </c>
      <c r="I2386" s="13">
        <v>0.375</v>
      </c>
      <c r="J2386" s="13">
        <v>0.70833333333333337</v>
      </c>
    </row>
    <row r="2387" spans="1:10" x14ac:dyDescent="0.25">
      <c r="A2387" s="37">
        <v>111921</v>
      </c>
      <c r="B2387" s="37" t="s">
        <v>5915</v>
      </c>
      <c r="C2387" s="37" t="s">
        <v>5916</v>
      </c>
      <c r="D2387" s="37"/>
      <c r="E2387" s="13">
        <v>1388</v>
      </c>
      <c r="F2387" s="13" t="s">
        <v>4893</v>
      </c>
      <c r="G2387" s="13">
        <v>66715000</v>
      </c>
      <c r="H2387" s="13" t="s">
        <v>714</v>
      </c>
      <c r="I2387" s="13">
        <v>0.33333333333333331</v>
      </c>
      <c r="J2387" s="13">
        <v>0.625</v>
      </c>
    </row>
    <row r="2388" spans="1:10" x14ac:dyDescent="0.25">
      <c r="A2388" s="37">
        <v>111922</v>
      </c>
      <c r="B2388" s="37" t="s">
        <v>5917</v>
      </c>
      <c r="C2388" s="37" t="s">
        <v>5918</v>
      </c>
      <c r="D2388" s="37"/>
      <c r="E2388" s="13">
        <v>1723</v>
      </c>
      <c r="F2388" s="13" t="s">
        <v>33</v>
      </c>
      <c r="G2388" s="13">
        <v>69126600</v>
      </c>
      <c r="H2388" s="13" t="s">
        <v>714</v>
      </c>
      <c r="I2388" s="13">
        <v>0.33333333333333331</v>
      </c>
      <c r="J2388" s="13">
        <v>0.625</v>
      </c>
    </row>
    <row r="2389" spans="1:10" x14ac:dyDescent="0.25">
      <c r="A2389" s="37">
        <v>111923</v>
      </c>
      <c r="B2389" s="37" t="s">
        <v>5919</v>
      </c>
      <c r="C2389" s="37" t="s">
        <v>5920</v>
      </c>
      <c r="D2389" s="37"/>
      <c r="E2389" s="13">
        <v>356</v>
      </c>
      <c r="F2389" s="13" t="s">
        <v>20</v>
      </c>
      <c r="G2389" s="13">
        <v>22691299</v>
      </c>
      <c r="H2389" s="13" t="s">
        <v>714</v>
      </c>
      <c r="I2389" s="13">
        <v>0.33333333333333331</v>
      </c>
      <c r="J2389" s="13">
        <v>0.625</v>
      </c>
    </row>
    <row r="2390" spans="1:10" x14ac:dyDescent="0.25">
      <c r="A2390" s="37">
        <v>111934</v>
      </c>
      <c r="B2390" s="37" t="s">
        <v>5921</v>
      </c>
      <c r="C2390" s="37" t="s">
        <v>5922</v>
      </c>
      <c r="D2390" s="37"/>
      <c r="E2390" s="13" t="s">
        <v>5913</v>
      </c>
      <c r="F2390" s="13" t="s">
        <v>59</v>
      </c>
      <c r="G2390" s="13"/>
      <c r="H2390" s="13" t="s">
        <v>723</v>
      </c>
      <c r="I2390" s="13">
        <v>0.375</v>
      </c>
      <c r="J2390" s="13">
        <v>0.70833333333333337</v>
      </c>
    </row>
    <row r="2391" spans="1:10" x14ac:dyDescent="0.25">
      <c r="A2391" s="37">
        <v>111935</v>
      </c>
      <c r="B2391" s="37" t="s">
        <v>5923</v>
      </c>
      <c r="C2391" s="37" t="s">
        <v>5924</v>
      </c>
      <c r="D2391" s="37" t="s">
        <v>5925</v>
      </c>
      <c r="E2391" s="13">
        <v>3475</v>
      </c>
      <c r="F2391" s="13" t="s">
        <v>2009</v>
      </c>
      <c r="G2391" s="13">
        <v>32790070</v>
      </c>
      <c r="H2391" s="13" t="s">
        <v>723</v>
      </c>
      <c r="I2391" s="13">
        <v>0.375</v>
      </c>
      <c r="J2391" s="13">
        <v>0.70833333333333337</v>
      </c>
    </row>
    <row r="2392" spans="1:10" x14ac:dyDescent="0.25">
      <c r="A2392" s="37">
        <v>111941</v>
      </c>
      <c r="B2392" s="37" t="s">
        <v>5926</v>
      </c>
      <c r="C2392" s="37" t="s">
        <v>751</v>
      </c>
      <c r="D2392" s="37"/>
      <c r="E2392" s="13">
        <v>1254</v>
      </c>
      <c r="F2392" s="13" t="s">
        <v>20</v>
      </c>
      <c r="G2392" s="13">
        <v>21533550</v>
      </c>
      <c r="H2392" s="13" t="s">
        <v>714</v>
      </c>
      <c r="I2392" s="13">
        <v>0.33333333333333331</v>
      </c>
      <c r="J2392" s="13">
        <v>0.625</v>
      </c>
    </row>
    <row r="2393" spans="1:10" x14ac:dyDescent="0.25">
      <c r="A2393" s="37">
        <v>111945</v>
      </c>
      <c r="B2393" s="37" t="s">
        <v>5927</v>
      </c>
      <c r="C2393" s="37" t="s">
        <v>5928</v>
      </c>
      <c r="D2393" s="37"/>
      <c r="E2393" s="13">
        <v>1707</v>
      </c>
      <c r="F2393" s="13" t="s">
        <v>33</v>
      </c>
      <c r="G2393" s="13">
        <v>69000650</v>
      </c>
      <c r="H2393" s="13" t="s">
        <v>714</v>
      </c>
      <c r="I2393" s="13">
        <v>0.33333333333333331</v>
      </c>
      <c r="J2393" s="13">
        <v>0.625</v>
      </c>
    </row>
    <row r="2394" spans="1:10" x14ac:dyDescent="0.25">
      <c r="A2394" s="37">
        <v>111951</v>
      </c>
      <c r="B2394" s="37" t="s">
        <v>5929</v>
      </c>
      <c r="C2394" s="37" t="s">
        <v>5930</v>
      </c>
      <c r="D2394" s="37"/>
      <c r="E2394" s="13" t="s">
        <v>3674</v>
      </c>
      <c r="F2394" s="13" t="s">
        <v>41</v>
      </c>
      <c r="G2394" s="13"/>
      <c r="H2394" s="13" t="s">
        <v>723</v>
      </c>
      <c r="I2394" s="13">
        <v>0.375</v>
      </c>
      <c r="J2394" s="13">
        <v>0.70833333333333337</v>
      </c>
    </row>
    <row r="2395" spans="1:10" x14ac:dyDescent="0.25">
      <c r="A2395" s="37">
        <v>111953</v>
      </c>
      <c r="B2395" s="37" t="s">
        <v>5931</v>
      </c>
      <c r="C2395" s="37" t="s">
        <v>5932</v>
      </c>
      <c r="D2395" s="37"/>
      <c r="E2395" s="13">
        <v>3187</v>
      </c>
      <c r="F2395" s="13" t="s">
        <v>149</v>
      </c>
      <c r="G2395" s="13">
        <v>33044760</v>
      </c>
      <c r="H2395" s="13" t="s">
        <v>714</v>
      </c>
      <c r="I2395" s="13">
        <v>0.33333333333333331</v>
      </c>
      <c r="J2395" s="13">
        <v>0.625</v>
      </c>
    </row>
    <row r="2396" spans="1:10" x14ac:dyDescent="0.25">
      <c r="A2396" s="37">
        <v>111954</v>
      </c>
      <c r="B2396" s="37" t="s">
        <v>5933</v>
      </c>
      <c r="C2396" s="37" t="s">
        <v>5934</v>
      </c>
      <c r="D2396" s="37"/>
      <c r="E2396" s="13">
        <v>1400</v>
      </c>
      <c r="F2396" s="13" t="s">
        <v>650</v>
      </c>
      <c r="G2396" s="13">
        <v>67492360</v>
      </c>
      <c r="H2396" s="13" t="s">
        <v>723</v>
      </c>
      <c r="I2396" s="13">
        <v>0.375</v>
      </c>
      <c r="J2396" s="13">
        <v>0.70833333333333337</v>
      </c>
    </row>
    <row r="2397" spans="1:10" x14ac:dyDescent="0.25">
      <c r="A2397" s="37">
        <v>111955</v>
      </c>
      <c r="B2397" s="37" t="s">
        <v>5935</v>
      </c>
      <c r="C2397" s="37" t="s">
        <v>5936</v>
      </c>
      <c r="D2397" s="37"/>
      <c r="E2397" s="13">
        <v>1671</v>
      </c>
      <c r="F2397" s="13" t="s">
        <v>594</v>
      </c>
      <c r="G2397" s="13">
        <v>69002400</v>
      </c>
      <c r="H2397" s="13" t="s">
        <v>723</v>
      </c>
      <c r="I2397" s="13">
        <v>0.375</v>
      </c>
      <c r="J2397" s="13">
        <v>0.70833333333333337</v>
      </c>
    </row>
    <row r="2398" spans="1:10" x14ac:dyDescent="0.25">
      <c r="A2398" s="37">
        <v>111956</v>
      </c>
      <c r="B2398" s="37" t="s">
        <v>5937</v>
      </c>
      <c r="C2398" s="37" t="s">
        <v>5938</v>
      </c>
      <c r="D2398" s="37"/>
      <c r="E2398" s="13">
        <v>776</v>
      </c>
      <c r="F2398" s="13" t="s">
        <v>20</v>
      </c>
      <c r="G2398" s="13"/>
      <c r="H2398" s="13" t="s">
        <v>723</v>
      </c>
      <c r="I2398" s="13">
        <v>0.375</v>
      </c>
      <c r="J2398" s="13">
        <v>0.70833333333333337</v>
      </c>
    </row>
    <row r="2399" spans="1:10" x14ac:dyDescent="0.25">
      <c r="A2399" s="37">
        <v>111957</v>
      </c>
      <c r="B2399" s="37" t="s">
        <v>5939</v>
      </c>
      <c r="C2399" s="37" t="s">
        <v>5940</v>
      </c>
      <c r="D2399" s="37"/>
      <c r="E2399" s="13" t="s">
        <v>4659</v>
      </c>
      <c r="F2399" s="13" t="s">
        <v>233</v>
      </c>
      <c r="G2399" s="13"/>
      <c r="H2399" s="13" t="s">
        <v>714</v>
      </c>
      <c r="I2399" s="13">
        <v>0.33333333333333331</v>
      </c>
      <c r="J2399" s="13">
        <v>0.625</v>
      </c>
    </row>
    <row r="2400" spans="1:10" x14ac:dyDescent="0.25">
      <c r="A2400" s="37">
        <v>111971</v>
      </c>
      <c r="B2400" s="37" t="s">
        <v>5941</v>
      </c>
      <c r="C2400" s="37" t="s">
        <v>5750</v>
      </c>
      <c r="D2400" s="37"/>
      <c r="E2400" s="13">
        <v>3179</v>
      </c>
      <c r="F2400" s="13" t="s">
        <v>3258</v>
      </c>
      <c r="G2400" s="13">
        <v>33291150</v>
      </c>
      <c r="H2400" s="13" t="s">
        <v>714</v>
      </c>
      <c r="I2400" s="13">
        <v>0.33333333333333331</v>
      </c>
      <c r="J2400" s="13">
        <v>0.625</v>
      </c>
    </row>
    <row r="2401" spans="1:10" x14ac:dyDescent="0.25">
      <c r="A2401" s="37">
        <v>111972</v>
      </c>
      <c r="B2401" s="37" t="s">
        <v>5942</v>
      </c>
      <c r="C2401" s="37" t="s">
        <v>1479</v>
      </c>
      <c r="D2401" s="37"/>
      <c r="E2401" s="13">
        <v>3513</v>
      </c>
      <c r="F2401" s="13" t="s">
        <v>383</v>
      </c>
      <c r="G2401" s="13"/>
      <c r="H2401" s="13" t="s">
        <v>714</v>
      </c>
      <c r="I2401" s="13">
        <v>0.33333333333333331</v>
      </c>
      <c r="J2401" s="13">
        <v>0.625</v>
      </c>
    </row>
    <row r="2402" spans="1:10" x14ac:dyDescent="0.25">
      <c r="A2402" s="37">
        <v>111977</v>
      </c>
      <c r="B2402" s="37" t="s">
        <v>5943</v>
      </c>
      <c r="C2402" s="37" t="s">
        <v>3362</v>
      </c>
      <c r="D2402" s="37"/>
      <c r="E2402" s="13">
        <v>2150</v>
      </c>
      <c r="F2402" s="13" t="s">
        <v>1516</v>
      </c>
      <c r="G2402" s="13">
        <v>63911000</v>
      </c>
      <c r="H2402" s="13" t="s">
        <v>714</v>
      </c>
      <c r="I2402" s="13">
        <v>0.33333333333333331</v>
      </c>
      <c r="J2402" s="13">
        <v>0.625</v>
      </c>
    </row>
    <row r="2403" spans="1:10" x14ac:dyDescent="0.25">
      <c r="A2403" s="37">
        <v>111979</v>
      </c>
      <c r="B2403" s="37" t="s">
        <v>5944</v>
      </c>
      <c r="C2403" s="37" t="s">
        <v>5945</v>
      </c>
      <c r="D2403" s="37"/>
      <c r="E2403" s="13" t="s">
        <v>2398</v>
      </c>
      <c r="F2403" s="13" t="s">
        <v>446</v>
      </c>
      <c r="G2403" s="13"/>
      <c r="H2403" s="13" t="s">
        <v>714</v>
      </c>
      <c r="I2403" s="13">
        <v>0.33333333333333331</v>
      </c>
      <c r="J2403" s="13">
        <v>0.625</v>
      </c>
    </row>
    <row r="2404" spans="1:10" x14ac:dyDescent="0.25">
      <c r="A2404" s="37">
        <v>111986</v>
      </c>
      <c r="B2404" s="37" t="s">
        <v>5946</v>
      </c>
      <c r="C2404" s="37" t="s">
        <v>5947</v>
      </c>
      <c r="D2404" s="37"/>
      <c r="E2404" s="13">
        <v>1570</v>
      </c>
      <c r="F2404" s="13" t="s">
        <v>157</v>
      </c>
      <c r="G2404" s="13">
        <v>40001720</v>
      </c>
      <c r="H2404" s="13" t="s">
        <v>714</v>
      </c>
      <c r="I2404" s="13">
        <v>0.33333333333333331</v>
      </c>
      <c r="J2404" s="13">
        <v>0.625</v>
      </c>
    </row>
    <row r="2405" spans="1:10" x14ac:dyDescent="0.25">
      <c r="A2405" s="37">
        <v>111987</v>
      </c>
      <c r="B2405" s="37" t="s">
        <v>5948</v>
      </c>
      <c r="C2405" s="37" t="s">
        <v>5949</v>
      </c>
      <c r="D2405" s="37"/>
      <c r="E2405" s="13">
        <v>161</v>
      </c>
      <c r="F2405" s="13" t="s">
        <v>20</v>
      </c>
      <c r="G2405" s="13" t="s">
        <v>5950</v>
      </c>
      <c r="H2405" s="13" t="s">
        <v>723</v>
      </c>
      <c r="I2405" s="13">
        <v>0.375</v>
      </c>
      <c r="J2405" s="13">
        <v>0.70833333333333337</v>
      </c>
    </row>
    <row r="2406" spans="1:10" x14ac:dyDescent="0.25">
      <c r="A2406" s="37">
        <v>111988</v>
      </c>
      <c r="B2406" s="37" t="s">
        <v>5951</v>
      </c>
      <c r="C2406" s="37" t="s">
        <v>5952</v>
      </c>
      <c r="D2406" s="37" t="s">
        <v>5953</v>
      </c>
      <c r="E2406" s="13">
        <v>3208</v>
      </c>
      <c r="F2406" s="13" t="s">
        <v>159</v>
      </c>
      <c r="G2406" s="13"/>
      <c r="H2406" s="13" t="s">
        <v>714</v>
      </c>
      <c r="I2406" s="13">
        <v>0.33333333333333331</v>
      </c>
      <c r="J2406" s="13">
        <v>0.625</v>
      </c>
    </row>
    <row r="2407" spans="1:10" x14ac:dyDescent="0.25">
      <c r="A2407" s="37">
        <v>112013</v>
      </c>
      <c r="B2407" s="37" t="s">
        <v>5954</v>
      </c>
      <c r="C2407" s="37" t="s">
        <v>5955</v>
      </c>
      <c r="D2407" s="37" t="s">
        <v>5956</v>
      </c>
      <c r="E2407" s="13">
        <v>3112</v>
      </c>
      <c r="F2407" s="13" t="s">
        <v>24</v>
      </c>
      <c r="G2407" s="13">
        <v>33355000</v>
      </c>
      <c r="H2407" s="13" t="s">
        <v>714</v>
      </c>
      <c r="I2407" s="13">
        <v>0.33333333333333331</v>
      </c>
      <c r="J2407" s="13">
        <v>0.625</v>
      </c>
    </row>
    <row r="2408" spans="1:10" x14ac:dyDescent="0.25">
      <c r="A2408" s="37">
        <v>112014</v>
      </c>
      <c r="B2408" s="37" t="s">
        <v>5957</v>
      </c>
      <c r="C2408" s="37" t="s">
        <v>5958</v>
      </c>
      <c r="D2408" s="37"/>
      <c r="E2408" s="13">
        <v>473</v>
      </c>
      <c r="F2408" s="13" t="s">
        <v>20</v>
      </c>
      <c r="G2408" s="13" t="s">
        <v>5959</v>
      </c>
      <c r="H2408" s="13" t="s">
        <v>723</v>
      </c>
      <c r="I2408" s="13">
        <v>0.375</v>
      </c>
      <c r="J2408" s="13">
        <v>0.70833333333333337</v>
      </c>
    </row>
    <row r="2409" spans="1:10" x14ac:dyDescent="0.25">
      <c r="A2409" s="37">
        <v>112022</v>
      </c>
      <c r="B2409" s="37" t="s">
        <v>5960</v>
      </c>
      <c r="C2409" s="37" t="s">
        <v>5961</v>
      </c>
      <c r="D2409" s="37"/>
      <c r="E2409" s="13">
        <v>184</v>
      </c>
      <c r="F2409" s="13" t="s">
        <v>20</v>
      </c>
      <c r="G2409" s="13">
        <v>23135100</v>
      </c>
      <c r="H2409" s="13" t="s">
        <v>723</v>
      </c>
      <c r="I2409" s="13">
        <v>0.375</v>
      </c>
      <c r="J2409" s="13">
        <v>0.70833333333333337</v>
      </c>
    </row>
    <row r="2410" spans="1:10" x14ac:dyDescent="0.25">
      <c r="A2410" s="37">
        <v>112023</v>
      </c>
      <c r="B2410" s="37" t="s">
        <v>5962</v>
      </c>
      <c r="C2410" s="37" t="s">
        <v>5963</v>
      </c>
      <c r="D2410" s="37"/>
      <c r="E2410" s="13" t="s">
        <v>980</v>
      </c>
      <c r="F2410" s="13" t="s">
        <v>218</v>
      </c>
      <c r="G2410" s="13"/>
      <c r="H2410" s="13" t="s">
        <v>723</v>
      </c>
      <c r="I2410" s="13">
        <v>0.375</v>
      </c>
      <c r="J2410" s="13">
        <v>0.70833333333333337</v>
      </c>
    </row>
    <row r="2411" spans="1:10" x14ac:dyDescent="0.25">
      <c r="A2411" s="37">
        <v>112026</v>
      </c>
      <c r="B2411" s="37" t="s">
        <v>5964</v>
      </c>
      <c r="C2411" s="37" t="s">
        <v>5965</v>
      </c>
      <c r="D2411" s="37"/>
      <c r="E2411" s="13">
        <v>377</v>
      </c>
      <c r="F2411" s="13" t="s">
        <v>20</v>
      </c>
      <c r="G2411" s="13">
        <v>22060410</v>
      </c>
      <c r="H2411" s="13" t="s">
        <v>723</v>
      </c>
      <c r="I2411" s="13">
        <v>0.375</v>
      </c>
      <c r="J2411" s="13">
        <v>0.70833333333333337</v>
      </c>
    </row>
    <row r="2412" spans="1:10" x14ac:dyDescent="0.25">
      <c r="A2412" s="37">
        <v>112027</v>
      </c>
      <c r="B2412" s="37" t="s">
        <v>5966</v>
      </c>
      <c r="C2412" s="37" t="s">
        <v>5967</v>
      </c>
      <c r="D2412" s="37" t="s">
        <v>5968</v>
      </c>
      <c r="E2412" s="13">
        <v>653</v>
      </c>
      <c r="F2412" s="13" t="s">
        <v>20</v>
      </c>
      <c r="G2412" s="13"/>
      <c r="H2412" s="13" t="s">
        <v>714</v>
      </c>
      <c r="I2412" s="13">
        <v>0.33333333333333331</v>
      </c>
      <c r="J2412" s="13">
        <v>0.625</v>
      </c>
    </row>
    <row r="2413" spans="1:10" x14ac:dyDescent="0.25">
      <c r="A2413" s="37">
        <v>112028</v>
      </c>
      <c r="B2413" s="37" t="s">
        <v>5969</v>
      </c>
      <c r="C2413" s="37" t="s">
        <v>5970</v>
      </c>
      <c r="D2413" s="37"/>
      <c r="E2413" s="13" t="s">
        <v>5971</v>
      </c>
      <c r="F2413" s="13" t="s">
        <v>233</v>
      </c>
      <c r="G2413" s="13"/>
      <c r="H2413" s="13" t="s">
        <v>723</v>
      </c>
      <c r="I2413" s="13">
        <v>0.375</v>
      </c>
      <c r="J2413" s="13">
        <v>0.70833333333333337</v>
      </c>
    </row>
    <row r="2414" spans="1:10" x14ac:dyDescent="0.25">
      <c r="A2414" s="37">
        <v>112030</v>
      </c>
      <c r="B2414" s="37" t="s">
        <v>5972</v>
      </c>
      <c r="C2414" s="37" t="s">
        <v>5973</v>
      </c>
      <c r="D2414" s="37"/>
      <c r="E2414" s="13">
        <v>369</v>
      </c>
      <c r="F2414" s="13" t="s">
        <v>20</v>
      </c>
      <c r="G2414" s="13">
        <v>23196040</v>
      </c>
      <c r="H2414" s="13" t="s">
        <v>714</v>
      </c>
      <c r="I2414" s="13">
        <v>0.33333333333333331</v>
      </c>
      <c r="J2414" s="13">
        <v>0.625</v>
      </c>
    </row>
    <row r="2415" spans="1:10" x14ac:dyDescent="0.25">
      <c r="A2415" s="37">
        <v>112033</v>
      </c>
      <c r="B2415" s="37" t="s">
        <v>5974</v>
      </c>
      <c r="C2415" s="37" t="s">
        <v>1940</v>
      </c>
      <c r="D2415" s="37"/>
      <c r="E2415" s="13" t="s">
        <v>1875</v>
      </c>
      <c r="F2415" s="13" t="s">
        <v>228</v>
      </c>
      <c r="G2415" s="13"/>
      <c r="H2415" s="13" t="s">
        <v>714</v>
      </c>
      <c r="I2415" s="13">
        <v>0.33333333333333331</v>
      </c>
      <c r="J2415" s="13">
        <v>0.625</v>
      </c>
    </row>
    <row r="2416" spans="1:10" x14ac:dyDescent="0.25">
      <c r="A2416" s="37">
        <v>112035</v>
      </c>
      <c r="B2416" s="37" t="s">
        <v>5975</v>
      </c>
      <c r="C2416" s="37" t="s">
        <v>5976</v>
      </c>
      <c r="D2416" s="37" t="s">
        <v>5977</v>
      </c>
      <c r="E2416" s="13" t="s">
        <v>984</v>
      </c>
      <c r="F2416" s="13" t="s">
        <v>556</v>
      </c>
      <c r="G2416" s="13"/>
      <c r="H2416" s="13" t="s">
        <v>723</v>
      </c>
      <c r="I2416" s="13">
        <v>0.375</v>
      </c>
      <c r="J2416" s="13">
        <v>0.70833333333333337</v>
      </c>
    </row>
    <row r="2417" spans="1:10" x14ac:dyDescent="0.25">
      <c r="A2417" s="37">
        <v>112037</v>
      </c>
      <c r="B2417" s="37" t="s">
        <v>5978</v>
      </c>
      <c r="C2417" s="37" t="s">
        <v>5979</v>
      </c>
      <c r="D2417" s="37"/>
      <c r="E2417" s="13">
        <v>663</v>
      </c>
      <c r="F2417" s="13" t="s">
        <v>20</v>
      </c>
      <c r="G2417" s="13">
        <v>22891100</v>
      </c>
      <c r="H2417" s="13" t="s">
        <v>714</v>
      </c>
      <c r="I2417" s="13">
        <v>0.33333333333333331</v>
      </c>
      <c r="J2417" s="13">
        <v>0.625</v>
      </c>
    </row>
    <row r="2418" spans="1:10" x14ac:dyDescent="0.25">
      <c r="A2418" s="37">
        <v>112038</v>
      </c>
      <c r="B2418" s="37" t="s">
        <v>5980</v>
      </c>
      <c r="C2418" s="37" t="s">
        <v>5981</v>
      </c>
      <c r="D2418" s="37"/>
      <c r="E2418" s="13">
        <v>661</v>
      </c>
      <c r="F2418" s="13" t="s">
        <v>20</v>
      </c>
      <c r="G2418" s="13">
        <v>21050805</v>
      </c>
      <c r="H2418" s="13" t="s">
        <v>714</v>
      </c>
      <c r="I2418" s="13">
        <v>0.33333333333333331</v>
      </c>
      <c r="J2418" s="13">
        <v>0.625</v>
      </c>
    </row>
    <row r="2419" spans="1:10" x14ac:dyDescent="0.25">
      <c r="A2419" s="37">
        <v>112039</v>
      </c>
      <c r="B2419" s="37" t="s">
        <v>5982</v>
      </c>
      <c r="C2419" s="37" t="s">
        <v>5983</v>
      </c>
      <c r="D2419" s="37"/>
      <c r="E2419" s="13">
        <v>190</v>
      </c>
      <c r="F2419" s="13" t="s">
        <v>20</v>
      </c>
      <c r="G2419" s="13">
        <v>40174791</v>
      </c>
      <c r="H2419" s="13" t="s">
        <v>714</v>
      </c>
      <c r="I2419" s="13">
        <v>0.33333333333333331</v>
      </c>
      <c r="J2419" s="13">
        <v>0.625</v>
      </c>
    </row>
    <row r="2420" spans="1:10" x14ac:dyDescent="0.25">
      <c r="A2420" s="37">
        <v>112040</v>
      </c>
      <c r="B2420" s="37" t="s">
        <v>5984</v>
      </c>
      <c r="C2420" s="37" t="s">
        <v>5985</v>
      </c>
      <c r="D2420" s="37"/>
      <c r="E2420" s="13">
        <v>1281</v>
      </c>
      <c r="F2420" s="13" t="s">
        <v>20</v>
      </c>
      <c r="G2420" s="13">
        <v>23191900</v>
      </c>
      <c r="H2420" s="13" t="s">
        <v>714</v>
      </c>
      <c r="I2420" s="13">
        <v>0.33333333333333331</v>
      </c>
      <c r="J2420" s="13">
        <v>0.625</v>
      </c>
    </row>
    <row r="2421" spans="1:10" x14ac:dyDescent="0.25">
      <c r="A2421" s="37">
        <v>112043</v>
      </c>
      <c r="B2421" s="37" t="s">
        <v>5986</v>
      </c>
      <c r="C2421" s="37" t="s">
        <v>5987</v>
      </c>
      <c r="D2421" s="37"/>
      <c r="E2421" s="13">
        <v>2335</v>
      </c>
      <c r="F2421" s="13" t="s">
        <v>307</v>
      </c>
      <c r="G2421" s="13">
        <v>62574545</v>
      </c>
      <c r="H2421" s="13" t="s">
        <v>723</v>
      </c>
      <c r="I2421" s="13">
        <v>0.375</v>
      </c>
      <c r="J2421" s="13">
        <v>0.70833333333333337</v>
      </c>
    </row>
    <row r="2422" spans="1:10" x14ac:dyDescent="0.25">
      <c r="A2422" s="37">
        <v>112044</v>
      </c>
      <c r="B2422" s="37" t="s">
        <v>5988</v>
      </c>
      <c r="C2422" s="37" t="s">
        <v>5989</v>
      </c>
      <c r="D2422" s="37"/>
      <c r="E2422" s="13">
        <v>3085</v>
      </c>
      <c r="F2422" s="13" t="s">
        <v>646</v>
      </c>
      <c r="G2422" s="13">
        <v>33064260</v>
      </c>
      <c r="H2422" s="13" t="s">
        <v>714</v>
      </c>
      <c r="I2422" s="13">
        <v>0.33333333333333331</v>
      </c>
      <c r="J2422" s="13">
        <v>0.625</v>
      </c>
    </row>
    <row r="2423" spans="1:10" x14ac:dyDescent="0.25">
      <c r="A2423" s="37">
        <v>112045</v>
      </c>
      <c r="B2423" s="37" t="s">
        <v>5990</v>
      </c>
      <c r="C2423" s="37" t="s">
        <v>5985</v>
      </c>
      <c r="D2423" s="37" t="s">
        <v>5991</v>
      </c>
      <c r="E2423" s="13">
        <v>1281</v>
      </c>
      <c r="F2423" s="13" t="s">
        <v>20</v>
      </c>
      <c r="G2423" s="13">
        <v>23191900</v>
      </c>
      <c r="H2423" s="13" t="s">
        <v>714</v>
      </c>
      <c r="I2423" s="13">
        <v>0.33333333333333331</v>
      </c>
      <c r="J2423" s="13">
        <v>0.625</v>
      </c>
    </row>
    <row r="2424" spans="1:10" x14ac:dyDescent="0.25">
      <c r="A2424" s="37">
        <v>112046</v>
      </c>
      <c r="B2424" s="37" t="s">
        <v>5992</v>
      </c>
      <c r="C2424" s="37" t="s">
        <v>5993</v>
      </c>
      <c r="D2424" s="37"/>
      <c r="E2424" s="13">
        <v>2004</v>
      </c>
      <c r="F2424" s="13" t="s">
        <v>161</v>
      </c>
      <c r="G2424" s="13">
        <v>66936693</v>
      </c>
      <c r="H2424" s="13" t="s">
        <v>714</v>
      </c>
      <c r="I2424" s="13">
        <v>0.33333333333333331</v>
      </c>
      <c r="J2424" s="13">
        <v>0.625</v>
      </c>
    </row>
    <row r="2425" spans="1:10" x14ac:dyDescent="0.25">
      <c r="A2425" s="37">
        <v>112048</v>
      </c>
      <c r="B2425" s="37" t="s">
        <v>5994</v>
      </c>
      <c r="C2425" s="37" t="s">
        <v>5995</v>
      </c>
      <c r="D2425" s="37"/>
      <c r="E2425" s="13" t="s">
        <v>1141</v>
      </c>
      <c r="F2425" s="13" t="s">
        <v>208</v>
      </c>
      <c r="G2425" s="13"/>
      <c r="H2425" s="13" t="s">
        <v>714</v>
      </c>
      <c r="I2425" s="13">
        <v>0.33333333333333331</v>
      </c>
      <c r="J2425" s="13">
        <v>0.625</v>
      </c>
    </row>
    <row r="2426" spans="1:10" x14ac:dyDescent="0.25">
      <c r="A2426" s="37">
        <v>112049</v>
      </c>
      <c r="B2426" s="37" t="s">
        <v>5996</v>
      </c>
      <c r="C2426" s="37" t="s">
        <v>2160</v>
      </c>
      <c r="D2426" s="37"/>
      <c r="E2426" s="13">
        <v>586</v>
      </c>
      <c r="F2426" s="13" t="s">
        <v>20</v>
      </c>
      <c r="G2426" s="13"/>
      <c r="H2426" s="13" t="s">
        <v>714</v>
      </c>
      <c r="I2426" s="13">
        <v>0.33333333333333331</v>
      </c>
      <c r="J2426" s="13">
        <v>0.625</v>
      </c>
    </row>
    <row r="2427" spans="1:10" x14ac:dyDescent="0.25">
      <c r="A2427" s="37">
        <v>112053</v>
      </c>
      <c r="B2427" s="37" t="s">
        <v>5997</v>
      </c>
      <c r="C2427" s="37" t="s">
        <v>5998</v>
      </c>
      <c r="D2427" s="37"/>
      <c r="E2427" s="13" t="s">
        <v>3373</v>
      </c>
      <c r="F2427" s="13" t="s">
        <v>3374</v>
      </c>
      <c r="G2427" s="13"/>
      <c r="H2427" s="13" t="s">
        <v>714</v>
      </c>
      <c r="I2427" s="13">
        <v>0.33333333333333331</v>
      </c>
      <c r="J2427" s="13">
        <v>0.625</v>
      </c>
    </row>
    <row r="2428" spans="1:10" x14ac:dyDescent="0.25">
      <c r="A2428" s="37">
        <v>112055</v>
      </c>
      <c r="B2428" s="37" t="s">
        <v>5999</v>
      </c>
      <c r="C2428" s="37" t="s">
        <v>2719</v>
      </c>
      <c r="D2428" s="37" t="s">
        <v>6000</v>
      </c>
      <c r="E2428" s="13">
        <v>182</v>
      </c>
      <c r="F2428" s="13" t="s">
        <v>20</v>
      </c>
      <c r="G2428" s="13">
        <v>22117296</v>
      </c>
      <c r="H2428" s="13" t="s">
        <v>714</v>
      </c>
      <c r="I2428" s="13">
        <v>0.33333333333333331</v>
      </c>
      <c r="J2428" s="13">
        <v>0.625</v>
      </c>
    </row>
    <row r="2429" spans="1:10" x14ac:dyDescent="0.25">
      <c r="A2429" s="37">
        <v>112056</v>
      </c>
      <c r="B2429" s="37" t="s">
        <v>6001</v>
      </c>
      <c r="C2429" s="37" t="s">
        <v>6002</v>
      </c>
      <c r="D2429" s="37" t="s">
        <v>6003</v>
      </c>
      <c r="E2429" s="13">
        <v>570</v>
      </c>
      <c r="F2429" s="13" t="s">
        <v>20</v>
      </c>
      <c r="G2429" s="13"/>
      <c r="H2429" s="13" t="s">
        <v>714</v>
      </c>
      <c r="I2429" s="13">
        <v>0.33333333333333331</v>
      </c>
      <c r="J2429" s="13">
        <v>0.625</v>
      </c>
    </row>
    <row r="2430" spans="1:10" x14ac:dyDescent="0.25">
      <c r="A2430" s="37">
        <v>112061</v>
      </c>
      <c r="B2430" s="37" t="s">
        <v>6004</v>
      </c>
      <c r="C2430" s="37" t="s">
        <v>6005</v>
      </c>
      <c r="D2430" s="37"/>
      <c r="E2430" s="13">
        <v>4841</v>
      </c>
      <c r="F2430" s="13" t="s">
        <v>210</v>
      </c>
      <c r="G2430" s="13">
        <v>37030522</v>
      </c>
      <c r="H2430" s="13" t="s">
        <v>714</v>
      </c>
      <c r="I2430" s="13">
        <v>0.33333333333333331</v>
      </c>
      <c r="J2430" s="13">
        <v>0.625</v>
      </c>
    </row>
    <row r="2431" spans="1:10" x14ac:dyDescent="0.25">
      <c r="A2431" s="37">
        <v>112063</v>
      </c>
      <c r="B2431" s="37" t="s">
        <v>5215</v>
      </c>
      <c r="C2431" s="37" t="s">
        <v>6006</v>
      </c>
      <c r="D2431" s="37" t="s">
        <v>817</v>
      </c>
      <c r="E2431" s="13">
        <v>1255</v>
      </c>
      <c r="F2431" s="13" t="s">
        <v>20</v>
      </c>
      <c r="G2431" s="13">
        <v>22763990</v>
      </c>
      <c r="H2431" s="13" t="s">
        <v>714</v>
      </c>
      <c r="I2431" s="13">
        <v>0.33333333333333331</v>
      </c>
      <c r="J2431" s="13">
        <v>0.625</v>
      </c>
    </row>
    <row r="2432" spans="1:10" x14ac:dyDescent="0.25">
      <c r="A2432" s="37">
        <v>112065</v>
      </c>
      <c r="B2432" s="37" t="s">
        <v>6007</v>
      </c>
      <c r="C2432" s="37" t="s">
        <v>6008</v>
      </c>
      <c r="D2432" s="37"/>
      <c r="E2432" s="13">
        <v>2380</v>
      </c>
      <c r="F2432" s="13" t="s">
        <v>132</v>
      </c>
      <c r="G2432" s="13">
        <v>62330300</v>
      </c>
      <c r="H2432" s="13" t="s">
        <v>714</v>
      </c>
      <c r="I2432" s="13">
        <v>0.33333333333333331</v>
      </c>
      <c r="J2432" s="13">
        <v>0.625</v>
      </c>
    </row>
    <row r="2433" spans="1:10" x14ac:dyDescent="0.25">
      <c r="A2433" s="37">
        <v>112069</v>
      </c>
      <c r="B2433" s="37" t="s">
        <v>6009</v>
      </c>
      <c r="C2433" s="37" t="s">
        <v>6010</v>
      </c>
      <c r="D2433" s="37"/>
      <c r="E2433" s="13">
        <v>1714</v>
      </c>
      <c r="F2433" s="13" t="s">
        <v>464</v>
      </c>
      <c r="G2433" s="13">
        <v>69868700</v>
      </c>
      <c r="H2433" s="13" t="s">
        <v>723</v>
      </c>
      <c r="I2433" s="13">
        <v>0.375</v>
      </c>
      <c r="J2433" s="13">
        <v>0.70833333333333337</v>
      </c>
    </row>
    <row r="2434" spans="1:10" x14ac:dyDescent="0.25">
      <c r="A2434" s="37">
        <v>112071</v>
      </c>
      <c r="B2434" s="37" t="s">
        <v>6011</v>
      </c>
      <c r="C2434" s="37" t="s">
        <v>6012</v>
      </c>
      <c r="D2434" s="37"/>
      <c r="E2434" s="13">
        <v>2317</v>
      </c>
      <c r="F2434" s="13" t="s">
        <v>165</v>
      </c>
      <c r="G2434" s="13">
        <v>62550080</v>
      </c>
      <c r="H2434" s="13" t="s">
        <v>714</v>
      </c>
      <c r="I2434" s="13">
        <v>0.33333333333333331</v>
      </c>
      <c r="J2434" s="13">
        <v>0.625</v>
      </c>
    </row>
    <row r="2435" spans="1:10" x14ac:dyDescent="0.25">
      <c r="A2435" s="37">
        <v>112072</v>
      </c>
      <c r="B2435" s="37" t="s">
        <v>6013</v>
      </c>
      <c r="C2435" s="37" t="s">
        <v>6014</v>
      </c>
      <c r="D2435" s="37"/>
      <c r="E2435" s="13">
        <v>1540</v>
      </c>
      <c r="F2435" s="13" t="s">
        <v>316</v>
      </c>
      <c r="G2435" s="13">
        <v>64982300</v>
      </c>
      <c r="H2435" s="13" t="s">
        <v>723</v>
      </c>
      <c r="I2435" s="13">
        <v>0.375</v>
      </c>
      <c r="J2435" s="13">
        <v>0.70833333333333337</v>
      </c>
    </row>
    <row r="2436" spans="1:10" x14ac:dyDescent="0.25">
      <c r="A2436" s="37">
        <v>112075</v>
      </c>
      <c r="B2436" s="37" t="s">
        <v>6015</v>
      </c>
      <c r="C2436" s="37" t="s">
        <v>6016</v>
      </c>
      <c r="D2436" s="37"/>
      <c r="E2436" s="13">
        <v>2319</v>
      </c>
      <c r="F2436" s="13" t="s">
        <v>165</v>
      </c>
      <c r="G2436" s="13">
        <v>62552595</v>
      </c>
      <c r="H2436" s="13" t="s">
        <v>714</v>
      </c>
      <c r="I2436" s="13">
        <v>0.33333333333333331</v>
      </c>
      <c r="J2436" s="13">
        <v>0.625</v>
      </c>
    </row>
    <row r="2437" spans="1:10" x14ac:dyDescent="0.25">
      <c r="A2437" s="37">
        <v>112078</v>
      </c>
      <c r="B2437" s="37" t="s">
        <v>6017</v>
      </c>
      <c r="C2437" s="37" t="s">
        <v>6018</v>
      </c>
      <c r="D2437" s="37"/>
      <c r="E2437" s="13">
        <v>4790</v>
      </c>
      <c r="F2437" s="13" t="s">
        <v>407</v>
      </c>
      <c r="G2437" s="13"/>
      <c r="H2437" s="13" t="s">
        <v>714</v>
      </c>
      <c r="I2437" s="13">
        <v>0.33333333333333331</v>
      </c>
      <c r="J2437" s="13">
        <v>0.625</v>
      </c>
    </row>
    <row r="2438" spans="1:10" x14ac:dyDescent="0.25">
      <c r="A2438" s="37">
        <v>112079</v>
      </c>
      <c r="B2438" s="37" t="s">
        <v>6019</v>
      </c>
      <c r="C2438" s="37" t="s">
        <v>6020</v>
      </c>
      <c r="D2438" s="37"/>
      <c r="E2438" s="13">
        <v>1771</v>
      </c>
      <c r="F2438" s="13" t="s">
        <v>145</v>
      </c>
      <c r="G2438" s="13">
        <v>69178917</v>
      </c>
      <c r="H2438" s="13" t="s">
        <v>723</v>
      </c>
      <c r="I2438" s="13">
        <v>0.375</v>
      </c>
      <c r="J2438" s="13">
        <v>0.70833333333333337</v>
      </c>
    </row>
    <row r="2439" spans="1:10" x14ac:dyDescent="0.25">
      <c r="A2439" s="37">
        <v>112081</v>
      </c>
      <c r="B2439" s="37" t="s">
        <v>6021</v>
      </c>
      <c r="C2439" s="37" t="s">
        <v>6022</v>
      </c>
      <c r="D2439" s="37" t="s">
        <v>6023</v>
      </c>
      <c r="E2439" s="13">
        <v>313</v>
      </c>
      <c r="F2439" s="13" t="s">
        <v>20</v>
      </c>
      <c r="G2439" s="13" t="s">
        <v>6024</v>
      </c>
      <c r="H2439" s="13" t="s">
        <v>714</v>
      </c>
      <c r="I2439" s="13">
        <v>0.33333333333333331</v>
      </c>
      <c r="J2439" s="13">
        <v>0.625</v>
      </c>
    </row>
    <row r="2440" spans="1:10" x14ac:dyDescent="0.25">
      <c r="A2440" s="37">
        <v>112083</v>
      </c>
      <c r="B2440" s="37" t="s">
        <v>6025</v>
      </c>
      <c r="C2440" s="37" t="s">
        <v>1997</v>
      </c>
      <c r="D2440" s="37"/>
      <c r="E2440" s="13">
        <v>594</v>
      </c>
      <c r="F2440" s="13" t="s">
        <v>20</v>
      </c>
      <c r="G2440" s="13">
        <v>22640844</v>
      </c>
      <c r="H2440" s="13" t="s">
        <v>714</v>
      </c>
      <c r="I2440" s="13">
        <v>0.33333333333333331</v>
      </c>
      <c r="J2440" s="13">
        <v>0.625</v>
      </c>
    </row>
    <row r="2441" spans="1:10" x14ac:dyDescent="0.25">
      <c r="A2441" s="37">
        <v>112090</v>
      </c>
      <c r="B2441" s="37" t="s">
        <v>6026</v>
      </c>
      <c r="C2441" s="37" t="s">
        <v>6027</v>
      </c>
      <c r="D2441" s="37"/>
      <c r="E2441" s="13" t="s">
        <v>1460</v>
      </c>
      <c r="F2441" s="13" t="s">
        <v>585</v>
      </c>
      <c r="G2441" s="13"/>
      <c r="H2441" s="13" t="s">
        <v>723</v>
      </c>
      <c r="I2441" s="13">
        <v>0.375</v>
      </c>
      <c r="J2441" s="13">
        <v>0.70833333333333337</v>
      </c>
    </row>
    <row r="2442" spans="1:10" x14ac:dyDescent="0.25">
      <c r="A2442" s="37">
        <v>112095</v>
      </c>
      <c r="B2442" s="37" t="s">
        <v>6028</v>
      </c>
      <c r="C2442" s="37" t="s">
        <v>6029</v>
      </c>
      <c r="D2442" s="37"/>
      <c r="E2442" s="13">
        <v>1515</v>
      </c>
      <c r="F2442" s="13" t="s">
        <v>128</v>
      </c>
      <c r="G2442" s="13">
        <v>69273065</v>
      </c>
      <c r="H2442" s="13" t="s">
        <v>723</v>
      </c>
      <c r="I2442" s="13">
        <v>0.375</v>
      </c>
      <c r="J2442" s="13">
        <v>0.70833333333333337</v>
      </c>
    </row>
    <row r="2443" spans="1:10" x14ac:dyDescent="0.25">
      <c r="A2443" s="37">
        <v>112096</v>
      </c>
      <c r="B2443" s="37" t="s">
        <v>6030</v>
      </c>
      <c r="C2443" s="37" t="s">
        <v>6031</v>
      </c>
      <c r="D2443" s="37"/>
      <c r="E2443" s="13" t="s">
        <v>2015</v>
      </c>
      <c r="F2443" s="13" t="s">
        <v>41</v>
      </c>
      <c r="G2443" s="13"/>
      <c r="H2443" s="13" t="s">
        <v>723</v>
      </c>
      <c r="I2443" s="13">
        <v>0.375</v>
      </c>
      <c r="J2443" s="13">
        <v>0.70833333333333337</v>
      </c>
    </row>
    <row r="2444" spans="1:10" x14ac:dyDescent="0.25">
      <c r="A2444" s="37">
        <v>112102</v>
      </c>
      <c r="B2444" s="37" t="s">
        <v>6032</v>
      </c>
      <c r="C2444" s="37" t="s">
        <v>6033</v>
      </c>
      <c r="D2444" s="37"/>
      <c r="E2444" s="13" t="s">
        <v>1340</v>
      </c>
      <c r="F2444" s="13" t="s">
        <v>88</v>
      </c>
      <c r="G2444" s="13"/>
      <c r="H2444" s="13" t="s">
        <v>714</v>
      </c>
      <c r="I2444" s="13">
        <v>0.33333333333333331</v>
      </c>
      <c r="J2444" s="13">
        <v>0.625</v>
      </c>
    </row>
    <row r="2445" spans="1:10" x14ac:dyDescent="0.25">
      <c r="A2445" s="37">
        <v>112103</v>
      </c>
      <c r="B2445" s="37" t="s">
        <v>6034</v>
      </c>
      <c r="C2445" s="37" t="s">
        <v>6035</v>
      </c>
      <c r="D2445" s="37"/>
      <c r="E2445" s="13" t="s">
        <v>6036</v>
      </c>
      <c r="F2445" s="13" t="s">
        <v>43</v>
      </c>
      <c r="G2445" s="13"/>
      <c r="H2445" s="13" t="s">
        <v>723</v>
      </c>
      <c r="I2445" s="13">
        <v>0.375</v>
      </c>
      <c r="J2445" s="13">
        <v>0.70833333333333337</v>
      </c>
    </row>
    <row r="2446" spans="1:10" x14ac:dyDescent="0.25">
      <c r="A2446" s="37">
        <v>112108</v>
      </c>
      <c r="B2446" s="37" t="s">
        <v>6037</v>
      </c>
      <c r="C2446" s="37" t="s">
        <v>6038</v>
      </c>
      <c r="D2446" s="37"/>
      <c r="E2446" s="13">
        <v>4610</v>
      </c>
      <c r="F2446" s="13" t="s">
        <v>80</v>
      </c>
      <c r="G2446" s="13">
        <v>38006690</v>
      </c>
      <c r="H2446" s="13" t="s">
        <v>714</v>
      </c>
      <c r="I2446" s="13">
        <v>0.33333333333333331</v>
      </c>
      <c r="J2446" s="13">
        <v>0.625</v>
      </c>
    </row>
    <row r="2447" spans="1:10" x14ac:dyDescent="0.25">
      <c r="A2447" s="37">
        <v>112114</v>
      </c>
      <c r="B2447" s="37" t="s">
        <v>6039</v>
      </c>
      <c r="C2447" s="37" t="s">
        <v>6040</v>
      </c>
      <c r="D2447" s="37"/>
      <c r="E2447" s="13" t="s">
        <v>6041</v>
      </c>
      <c r="F2447" s="13" t="s">
        <v>619</v>
      </c>
      <c r="G2447" s="13"/>
      <c r="H2447" s="13" t="s">
        <v>714</v>
      </c>
      <c r="I2447" s="13">
        <v>0.33333333333333331</v>
      </c>
      <c r="J2447" s="13">
        <v>0.625</v>
      </c>
    </row>
    <row r="2448" spans="1:10" x14ac:dyDescent="0.25">
      <c r="A2448" s="37">
        <v>112116</v>
      </c>
      <c r="B2448" s="37" t="s">
        <v>6042</v>
      </c>
      <c r="C2448" s="37" t="s">
        <v>6043</v>
      </c>
      <c r="D2448" s="37"/>
      <c r="E2448" s="13" t="s">
        <v>3373</v>
      </c>
      <c r="F2448" s="13" t="s">
        <v>3374</v>
      </c>
      <c r="G2448" s="13"/>
      <c r="H2448" s="13" t="s">
        <v>723</v>
      </c>
      <c r="I2448" s="13">
        <v>0.375</v>
      </c>
      <c r="J2448" s="13">
        <v>0.70833333333333337</v>
      </c>
    </row>
    <row r="2449" spans="1:10" x14ac:dyDescent="0.25">
      <c r="A2449" s="37">
        <v>112118</v>
      </c>
      <c r="B2449" s="37" t="s">
        <v>6044</v>
      </c>
      <c r="C2449" s="37" t="s">
        <v>6045</v>
      </c>
      <c r="D2449" s="37"/>
      <c r="E2449" s="13" t="s">
        <v>3088</v>
      </c>
      <c r="F2449" s="13" t="s">
        <v>3089</v>
      </c>
      <c r="G2449" s="13"/>
      <c r="H2449" s="13" t="s">
        <v>714</v>
      </c>
      <c r="I2449" s="13">
        <v>0.33333333333333331</v>
      </c>
      <c r="J2449" s="13">
        <v>0.625</v>
      </c>
    </row>
    <row r="2450" spans="1:10" x14ac:dyDescent="0.25">
      <c r="A2450" s="37">
        <v>112120</v>
      </c>
      <c r="B2450" s="37" t="s">
        <v>6046</v>
      </c>
      <c r="C2450" s="37" t="s">
        <v>6047</v>
      </c>
      <c r="D2450" s="37"/>
      <c r="E2450" s="13">
        <v>1386</v>
      </c>
      <c r="F2450" s="13" t="s">
        <v>141</v>
      </c>
      <c r="G2450" s="13">
        <v>66712200</v>
      </c>
      <c r="H2450" s="13" t="s">
        <v>714</v>
      </c>
      <c r="I2450" s="13">
        <v>0.33333333333333331</v>
      </c>
      <c r="J2450" s="13">
        <v>0.625</v>
      </c>
    </row>
    <row r="2451" spans="1:10" x14ac:dyDescent="0.25">
      <c r="A2451" s="37">
        <v>112122</v>
      </c>
      <c r="B2451" s="37" t="s">
        <v>6048</v>
      </c>
      <c r="C2451" s="37" t="s">
        <v>6049</v>
      </c>
      <c r="D2451" s="37"/>
      <c r="E2451" s="13" t="s">
        <v>6050</v>
      </c>
      <c r="F2451" s="13" t="s">
        <v>2637</v>
      </c>
      <c r="G2451" s="13"/>
      <c r="H2451" s="13" t="s">
        <v>714</v>
      </c>
      <c r="I2451" s="13">
        <v>0.33333333333333331</v>
      </c>
      <c r="J2451" s="13">
        <v>0.625</v>
      </c>
    </row>
    <row r="2452" spans="1:10" x14ac:dyDescent="0.25">
      <c r="A2452" s="37">
        <v>112131</v>
      </c>
      <c r="B2452" s="37" t="s">
        <v>6051</v>
      </c>
      <c r="C2452" s="37" t="s">
        <v>5431</v>
      </c>
      <c r="D2452" s="37"/>
      <c r="E2452" s="13">
        <v>366</v>
      </c>
      <c r="F2452" s="13" t="s">
        <v>20</v>
      </c>
      <c r="G2452" s="13">
        <v>23196360</v>
      </c>
      <c r="H2452" s="13" t="s">
        <v>714</v>
      </c>
      <c r="I2452" s="13">
        <v>0.33333333333333331</v>
      </c>
      <c r="J2452" s="13">
        <v>0.625</v>
      </c>
    </row>
    <row r="2453" spans="1:10" x14ac:dyDescent="0.25">
      <c r="A2453" s="37">
        <v>112133</v>
      </c>
      <c r="B2453" s="37" t="s">
        <v>6052</v>
      </c>
      <c r="C2453" s="37" t="s">
        <v>6053</v>
      </c>
      <c r="D2453" s="37"/>
      <c r="E2453" s="13">
        <v>1352</v>
      </c>
      <c r="F2453" s="13" t="s">
        <v>6054</v>
      </c>
      <c r="G2453" s="13">
        <v>67178180</v>
      </c>
      <c r="H2453" s="13" t="s">
        <v>723</v>
      </c>
      <c r="I2453" s="13">
        <v>0.375</v>
      </c>
      <c r="J2453" s="13">
        <v>0.70833333333333337</v>
      </c>
    </row>
    <row r="2454" spans="1:10" x14ac:dyDescent="0.25">
      <c r="A2454" s="37">
        <v>112134</v>
      </c>
      <c r="B2454" s="37" t="s">
        <v>6055</v>
      </c>
      <c r="C2454" s="37" t="s">
        <v>6056</v>
      </c>
      <c r="D2454" s="37"/>
      <c r="E2454" s="13">
        <v>1473</v>
      </c>
      <c r="F2454" s="13" t="s">
        <v>222</v>
      </c>
      <c r="G2454" s="13">
        <v>21611000</v>
      </c>
      <c r="H2454" s="13" t="s">
        <v>723</v>
      </c>
      <c r="I2454" s="13">
        <v>0.375</v>
      </c>
      <c r="J2454" s="13">
        <v>0.70833333333333337</v>
      </c>
    </row>
    <row r="2455" spans="1:10" x14ac:dyDescent="0.25">
      <c r="A2455" s="37">
        <v>112136</v>
      </c>
      <c r="B2455" s="37" t="s">
        <v>6057</v>
      </c>
      <c r="C2455" s="37" t="s">
        <v>1503</v>
      </c>
      <c r="D2455" s="37"/>
      <c r="E2455" s="13">
        <v>161</v>
      </c>
      <c r="F2455" s="13" t="s">
        <v>20</v>
      </c>
      <c r="G2455" s="13">
        <v>23682500</v>
      </c>
      <c r="H2455" s="13" t="s">
        <v>714</v>
      </c>
      <c r="I2455" s="13">
        <v>0.33333333333333331</v>
      </c>
      <c r="J2455" s="13">
        <v>0.625</v>
      </c>
    </row>
    <row r="2456" spans="1:10" x14ac:dyDescent="0.25">
      <c r="A2456" s="37">
        <v>112137</v>
      </c>
      <c r="B2456" s="37" t="s">
        <v>6058</v>
      </c>
      <c r="C2456" s="37" t="s">
        <v>6059</v>
      </c>
      <c r="D2456" s="37"/>
      <c r="E2456" s="13">
        <v>2032</v>
      </c>
      <c r="F2456" s="13" t="s">
        <v>5855</v>
      </c>
      <c r="G2456" s="13"/>
      <c r="H2456" s="13" t="s">
        <v>714</v>
      </c>
      <c r="I2456" s="13">
        <v>0.33333333333333331</v>
      </c>
      <c r="J2456" s="13">
        <v>0.625</v>
      </c>
    </row>
    <row r="2457" spans="1:10" x14ac:dyDescent="0.25">
      <c r="A2457" s="37">
        <v>112138</v>
      </c>
      <c r="B2457" s="37" t="s">
        <v>6060</v>
      </c>
      <c r="C2457" s="37" t="s">
        <v>6061</v>
      </c>
      <c r="D2457" s="37"/>
      <c r="E2457" s="13">
        <v>3611</v>
      </c>
      <c r="F2457" s="13" t="s">
        <v>570</v>
      </c>
      <c r="G2457" s="13">
        <v>32720071</v>
      </c>
      <c r="H2457" s="13" t="s">
        <v>723</v>
      </c>
      <c r="I2457" s="13">
        <v>0.375</v>
      </c>
      <c r="J2457" s="13">
        <v>0.70833333333333337</v>
      </c>
    </row>
    <row r="2458" spans="1:10" x14ac:dyDescent="0.25">
      <c r="A2458" s="37">
        <v>112140</v>
      </c>
      <c r="B2458" s="37" t="s">
        <v>6062</v>
      </c>
      <c r="C2458" s="37" t="s">
        <v>6063</v>
      </c>
      <c r="D2458" s="37"/>
      <c r="E2458" s="13">
        <v>2900</v>
      </c>
      <c r="F2458" s="13" t="s">
        <v>311</v>
      </c>
      <c r="G2458" s="13">
        <v>61361044</v>
      </c>
      <c r="H2458" s="13" t="s">
        <v>714</v>
      </c>
      <c r="I2458" s="13">
        <v>0.33333333333333331</v>
      </c>
      <c r="J2458" s="13">
        <v>0.625</v>
      </c>
    </row>
    <row r="2459" spans="1:10" x14ac:dyDescent="0.25">
      <c r="A2459" s="37">
        <v>112155</v>
      </c>
      <c r="B2459" s="37" t="s">
        <v>6064</v>
      </c>
      <c r="C2459" s="37" t="s">
        <v>6065</v>
      </c>
      <c r="D2459" s="37"/>
      <c r="E2459" s="13">
        <v>4841</v>
      </c>
      <c r="F2459" s="13" t="s">
        <v>210</v>
      </c>
      <c r="G2459" s="13">
        <v>37059620</v>
      </c>
      <c r="H2459" s="13" t="s">
        <v>723</v>
      </c>
      <c r="I2459" s="13">
        <v>0.375</v>
      </c>
      <c r="J2459" s="13">
        <v>0.70833333333333337</v>
      </c>
    </row>
    <row r="2460" spans="1:10" x14ac:dyDescent="0.25">
      <c r="A2460" s="37">
        <v>112158</v>
      </c>
      <c r="B2460" s="37" t="s">
        <v>6066</v>
      </c>
      <c r="C2460" s="37" t="s">
        <v>6067</v>
      </c>
      <c r="D2460" s="37"/>
      <c r="E2460" s="13">
        <v>570</v>
      </c>
      <c r="F2460" s="13" t="s">
        <v>20</v>
      </c>
      <c r="G2460" s="13">
        <v>23401100</v>
      </c>
      <c r="H2460" s="13" t="s">
        <v>714</v>
      </c>
      <c r="I2460" s="13">
        <v>0.33333333333333331</v>
      </c>
      <c r="J2460" s="13">
        <v>0.625</v>
      </c>
    </row>
    <row r="2461" spans="1:10" x14ac:dyDescent="0.25">
      <c r="A2461" s="37">
        <v>112162</v>
      </c>
      <c r="B2461" s="37" t="s">
        <v>6068</v>
      </c>
      <c r="C2461" s="37" t="s">
        <v>6069</v>
      </c>
      <c r="D2461" s="37"/>
      <c r="E2461" s="13" t="s">
        <v>4000</v>
      </c>
      <c r="F2461" s="13" t="s">
        <v>619</v>
      </c>
      <c r="G2461" s="13"/>
      <c r="H2461" s="13" t="s">
        <v>723</v>
      </c>
      <c r="I2461" s="13">
        <v>0.375</v>
      </c>
      <c r="J2461" s="13">
        <v>0.70833333333333337</v>
      </c>
    </row>
    <row r="2462" spans="1:10" x14ac:dyDescent="0.25">
      <c r="A2462" s="37">
        <v>112163</v>
      </c>
      <c r="B2462" s="37" t="s">
        <v>6070</v>
      </c>
      <c r="C2462" s="37" t="s">
        <v>6071</v>
      </c>
      <c r="D2462" s="37"/>
      <c r="E2462" s="13">
        <v>3170</v>
      </c>
      <c r="F2462" s="13" t="s">
        <v>3084</v>
      </c>
      <c r="G2462" s="13">
        <v>33200818</v>
      </c>
      <c r="H2462" s="13" t="s">
        <v>723</v>
      </c>
      <c r="I2462" s="13">
        <v>0.375</v>
      </c>
      <c r="J2462" s="13">
        <v>0.70833333333333337</v>
      </c>
    </row>
    <row r="2463" spans="1:10" x14ac:dyDescent="0.25">
      <c r="A2463" s="37">
        <v>112164</v>
      </c>
      <c r="B2463" s="37" t="s">
        <v>6072</v>
      </c>
      <c r="C2463" s="37" t="s">
        <v>6073</v>
      </c>
      <c r="D2463" s="37"/>
      <c r="E2463" s="13">
        <v>3683</v>
      </c>
      <c r="F2463" s="13" t="s">
        <v>65</v>
      </c>
      <c r="G2463" s="13">
        <v>35015620</v>
      </c>
      <c r="H2463" s="13" t="s">
        <v>714</v>
      </c>
      <c r="I2463" s="13">
        <v>0.33333333333333331</v>
      </c>
      <c r="J2463" s="13">
        <v>0.625</v>
      </c>
    </row>
    <row r="2464" spans="1:10" x14ac:dyDescent="0.25">
      <c r="A2464" s="37">
        <v>112166</v>
      </c>
      <c r="B2464" s="37" t="s">
        <v>6074</v>
      </c>
      <c r="C2464" s="37" t="s">
        <v>6075</v>
      </c>
      <c r="D2464" s="37"/>
      <c r="E2464" s="13" t="s">
        <v>4102</v>
      </c>
      <c r="F2464" s="13" t="s">
        <v>228</v>
      </c>
      <c r="G2464" s="13"/>
      <c r="H2464" s="13" t="s">
        <v>723</v>
      </c>
      <c r="I2464" s="13">
        <v>0.375</v>
      </c>
      <c r="J2464" s="13">
        <v>0.70833333333333337</v>
      </c>
    </row>
    <row r="2465" spans="1:10" x14ac:dyDescent="0.25">
      <c r="A2465" s="37">
        <v>112179</v>
      </c>
      <c r="B2465" s="37" t="s">
        <v>6076</v>
      </c>
      <c r="C2465" s="37" t="s">
        <v>6077</v>
      </c>
      <c r="D2465" s="37"/>
      <c r="E2465" s="13">
        <v>159</v>
      </c>
      <c r="F2465" s="13" t="s">
        <v>20</v>
      </c>
      <c r="G2465" s="13">
        <v>23003130</v>
      </c>
      <c r="H2465" s="13" t="s">
        <v>723</v>
      </c>
      <c r="I2465" s="13">
        <v>0.375</v>
      </c>
      <c r="J2465" s="13">
        <v>0.70833333333333337</v>
      </c>
    </row>
    <row r="2466" spans="1:10" x14ac:dyDescent="0.25">
      <c r="A2466" s="37">
        <v>112182</v>
      </c>
      <c r="B2466" s="37" t="s">
        <v>6078</v>
      </c>
      <c r="C2466" s="37" t="s">
        <v>6079</v>
      </c>
      <c r="D2466" s="37"/>
      <c r="E2466" s="13" t="s">
        <v>5741</v>
      </c>
      <c r="F2466" s="13" t="s">
        <v>233</v>
      </c>
      <c r="G2466" s="13"/>
      <c r="H2466" s="13" t="s">
        <v>723</v>
      </c>
      <c r="I2466" s="13">
        <v>0.375</v>
      </c>
      <c r="J2466" s="13">
        <v>0.70833333333333337</v>
      </c>
    </row>
    <row r="2467" spans="1:10" x14ac:dyDescent="0.25">
      <c r="A2467" s="37">
        <v>112184</v>
      </c>
      <c r="B2467" s="37" t="s">
        <v>6080</v>
      </c>
      <c r="C2467" s="37" t="s">
        <v>5216</v>
      </c>
      <c r="D2467" s="37" t="s">
        <v>6081</v>
      </c>
      <c r="E2467" s="13">
        <v>1255</v>
      </c>
      <c r="F2467" s="13" t="s">
        <v>20</v>
      </c>
      <c r="G2467" s="13">
        <v>22620100</v>
      </c>
      <c r="H2467" s="13" t="s">
        <v>723</v>
      </c>
      <c r="I2467" s="13">
        <v>0.375</v>
      </c>
      <c r="J2467" s="13">
        <v>0.70833333333333337</v>
      </c>
    </row>
    <row r="2468" spans="1:10" x14ac:dyDescent="0.25">
      <c r="A2468" s="37">
        <v>112185</v>
      </c>
      <c r="B2468" s="37" t="s">
        <v>6082</v>
      </c>
      <c r="C2468" s="37" t="s">
        <v>6083</v>
      </c>
      <c r="D2468" s="37"/>
      <c r="E2468" s="13">
        <v>160</v>
      </c>
      <c r="F2468" s="13" t="s">
        <v>20</v>
      </c>
      <c r="G2468" s="13">
        <v>22335400</v>
      </c>
      <c r="H2468" s="13" t="s">
        <v>723</v>
      </c>
      <c r="I2468" s="13">
        <v>0.375</v>
      </c>
      <c r="J2468" s="13">
        <v>0.70833333333333337</v>
      </c>
    </row>
    <row r="2469" spans="1:10" x14ac:dyDescent="0.25">
      <c r="A2469" s="37">
        <v>112252</v>
      </c>
      <c r="B2469" s="37" t="s">
        <v>6084</v>
      </c>
      <c r="C2469" s="37" t="s">
        <v>6085</v>
      </c>
      <c r="D2469" s="37"/>
      <c r="E2469" s="13" t="s">
        <v>3430</v>
      </c>
      <c r="F2469" s="13" t="s">
        <v>3431</v>
      </c>
      <c r="G2469" s="13"/>
      <c r="H2469" s="13" t="s">
        <v>714</v>
      </c>
      <c r="I2469" s="13">
        <v>0.33333333333333331</v>
      </c>
      <c r="J2469" s="13">
        <v>0.625</v>
      </c>
    </row>
    <row r="2470" spans="1:10" x14ac:dyDescent="0.25">
      <c r="A2470" s="37">
        <v>112281</v>
      </c>
      <c r="B2470" s="37" t="s">
        <v>6086</v>
      </c>
      <c r="C2470" s="37" t="s">
        <v>6087</v>
      </c>
      <c r="D2470" s="37"/>
      <c r="E2470" s="13" t="s">
        <v>1063</v>
      </c>
      <c r="F2470" s="13" t="s">
        <v>228</v>
      </c>
      <c r="G2470" s="13"/>
      <c r="H2470" s="13" t="s">
        <v>714</v>
      </c>
      <c r="I2470" s="13">
        <v>0.33333333333333331</v>
      </c>
      <c r="J2470" s="13">
        <v>0.625</v>
      </c>
    </row>
    <row r="2471" spans="1:10" x14ac:dyDescent="0.25">
      <c r="A2471" s="37">
        <v>112282</v>
      </c>
      <c r="B2471" s="37" t="s">
        <v>6088</v>
      </c>
      <c r="C2471" s="37" t="s">
        <v>6089</v>
      </c>
      <c r="D2471" s="37"/>
      <c r="E2471" s="13">
        <v>691</v>
      </c>
      <c r="F2471" s="13" t="s">
        <v>20</v>
      </c>
      <c r="G2471" s="13">
        <v>22757300</v>
      </c>
      <c r="H2471" s="13" t="s">
        <v>714</v>
      </c>
      <c r="I2471" s="13">
        <v>0.33333333333333331</v>
      </c>
      <c r="J2471" s="13">
        <v>0.625</v>
      </c>
    </row>
    <row r="2472" spans="1:10" x14ac:dyDescent="0.25">
      <c r="A2472" s="37">
        <v>112285</v>
      </c>
      <c r="B2472" s="37" t="s">
        <v>6090</v>
      </c>
      <c r="C2472" s="37" t="s">
        <v>6091</v>
      </c>
      <c r="D2472" s="37" t="s">
        <v>743</v>
      </c>
      <c r="E2472" s="13">
        <v>3045</v>
      </c>
      <c r="F2472" s="13" t="s">
        <v>605</v>
      </c>
      <c r="G2472" s="13">
        <v>22521010</v>
      </c>
      <c r="H2472" s="13" t="s">
        <v>714</v>
      </c>
      <c r="I2472" s="13">
        <v>0.33333333333333331</v>
      </c>
      <c r="J2472" s="13">
        <v>0.625</v>
      </c>
    </row>
    <row r="2473" spans="1:10" x14ac:dyDescent="0.25">
      <c r="A2473" s="37">
        <v>112286</v>
      </c>
      <c r="B2473" s="37" t="s">
        <v>6092</v>
      </c>
      <c r="C2473" s="37" t="s">
        <v>2048</v>
      </c>
      <c r="D2473" s="37" t="s">
        <v>6093</v>
      </c>
      <c r="E2473" s="13">
        <v>2070</v>
      </c>
      <c r="F2473" s="13" t="s">
        <v>2049</v>
      </c>
      <c r="G2473" s="13">
        <v>67234680</v>
      </c>
      <c r="H2473" s="13" t="s">
        <v>723</v>
      </c>
      <c r="I2473" s="13">
        <v>0.375</v>
      </c>
      <c r="J2473" s="13">
        <v>0.70833333333333337</v>
      </c>
    </row>
    <row r="2474" spans="1:10" x14ac:dyDescent="0.25">
      <c r="A2474" s="37">
        <v>112291</v>
      </c>
      <c r="B2474" s="37" t="s">
        <v>5670</v>
      </c>
      <c r="C2474" s="37" t="s">
        <v>6094</v>
      </c>
      <c r="D2474" s="37"/>
      <c r="E2474" s="13">
        <v>4865</v>
      </c>
      <c r="F2474" s="13" t="s">
        <v>611</v>
      </c>
      <c r="G2474" s="13">
        <v>37185123</v>
      </c>
      <c r="H2474" s="13" t="s">
        <v>714</v>
      </c>
      <c r="I2474" s="13">
        <v>0.33333333333333331</v>
      </c>
      <c r="J2474" s="13">
        <v>0.625</v>
      </c>
    </row>
    <row r="2475" spans="1:10" x14ac:dyDescent="0.25">
      <c r="A2475" s="37">
        <v>112292</v>
      </c>
      <c r="B2475" s="37" t="s">
        <v>5670</v>
      </c>
      <c r="C2475" s="37" t="s">
        <v>6095</v>
      </c>
      <c r="D2475" s="37"/>
      <c r="E2475" s="13">
        <v>4628</v>
      </c>
      <c r="F2475" s="13" t="s">
        <v>80</v>
      </c>
      <c r="G2475" s="13"/>
      <c r="H2475" s="13" t="s">
        <v>714</v>
      </c>
      <c r="I2475" s="13">
        <v>0.33333333333333331</v>
      </c>
      <c r="J2475" s="13">
        <v>0.625</v>
      </c>
    </row>
    <row r="2476" spans="1:10" x14ac:dyDescent="0.25">
      <c r="A2476" s="37">
        <v>112294</v>
      </c>
      <c r="B2476" s="37" t="s">
        <v>6096</v>
      </c>
      <c r="C2476" s="37" t="s">
        <v>6097</v>
      </c>
      <c r="D2476" s="37"/>
      <c r="E2476" s="13" t="s">
        <v>6098</v>
      </c>
      <c r="F2476" s="13" t="s">
        <v>335</v>
      </c>
      <c r="G2476" s="13"/>
      <c r="H2476" s="13" t="s">
        <v>714</v>
      </c>
      <c r="I2476" s="13">
        <v>0.33333333333333331</v>
      </c>
      <c r="J2476" s="13">
        <v>0.625</v>
      </c>
    </row>
    <row r="2477" spans="1:10" x14ac:dyDescent="0.25">
      <c r="A2477" s="37">
        <v>112295</v>
      </c>
      <c r="B2477" s="37" t="s">
        <v>6099</v>
      </c>
      <c r="C2477" s="37" t="s">
        <v>6100</v>
      </c>
      <c r="D2477" s="37"/>
      <c r="E2477" s="13">
        <v>2317</v>
      </c>
      <c r="F2477" s="13" t="s">
        <v>165</v>
      </c>
      <c r="G2477" s="13">
        <v>62202130</v>
      </c>
      <c r="H2477" s="13" t="s">
        <v>723</v>
      </c>
      <c r="I2477" s="13">
        <v>0.375</v>
      </c>
      <c r="J2477" s="13">
        <v>0.70833333333333337</v>
      </c>
    </row>
    <row r="2478" spans="1:10" x14ac:dyDescent="0.25">
      <c r="A2478" s="37">
        <v>112297</v>
      </c>
      <c r="B2478" s="37" t="s">
        <v>6101</v>
      </c>
      <c r="C2478" s="37" t="s">
        <v>6102</v>
      </c>
      <c r="D2478" s="37"/>
      <c r="E2478" s="13" t="s">
        <v>4385</v>
      </c>
      <c r="F2478" s="13" t="s">
        <v>228</v>
      </c>
      <c r="G2478" s="13"/>
      <c r="H2478" s="13" t="s">
        <v>723</v>
      </c>
      <c r="I2478" s="13">
        <v>0.375</v>
      </c>
      <c r="J2478" s="13">
        <v>0.70833333333333337</v>
      </c>
    </row>
    <row r="2479" spans="1:10" x14ac:dyDescent="0.25">
      <c r="A2479" s="37">
        <v>112303</v>
      </c>
      <c r="B2479" s="37" t="s">
        <v>6103</v>
      </c>
      <c r="C2479" s="37" t="s">
        <v>6104</v>
      </c>
      <c r="D2479" s="37"/>
      <c r="E2479" s="13">
        <v>1530</v>
      </c>
      <c r="F2479" s="13" t="s">
        <v>128</v>
      </c>
      <c r="G2479" s="13"/>
      <c r="H2479" s="13" t="s">
        <v>714</v>
      </c>
      <c r="I2479" s="13">
        <v>0.33333333333333331</v>
      </c>
      <c r="J2479" s="13">
        <v>0.625</v>
      </c>
    </row>
    <row r="2480" spans="1:10" x14ac:dyDescent="0.25">
      <c r="A2480" s="37">
        <v>112311</v>
      </c>
      <c r="B2480" s="37" t="s">
        <v>6105</v>
      </c>
      <c r="C2480" s="37" t="s">
        <v>6106</v>
      </c>
      <c r="D2480" s="37"/>
      <c r="E2480" s="13" t="s">
        <v>6098</v>
      </c>
      <c r="F2480" s="13" t="s">
        <v>335</v>
      </c>
      <c r="G2480" s="13"/>
      <c r="H2480" s="13" t="s">
        <v>714</v>
      </c>
      <c r="I2480" s="13">
        <v>0.33333333333333331</v>
      </c>
      <c r="J2480" s="13">
        <v>0.625</v>
      </c>
    </row>
    <row r="2481" spans="1:10" x14ac:dyDescent="0.25">
      <c r="A2481" s="37">
        <v>112322</v>
      </c>
      <c r="B2481" s="37" t="s">
        <v>6107</v>
      </c>
      <c r="C2481" s="37" t="s">
        <v>3596</v>
      </c>
      <c r="D2481" s="37"/>
      <c r="E2481" s="13" t="s">
        <v>1857</v>
      </c>
      <c r="F2481" s="13" t="s">
        <v>1858</v>
      </c>
      <c r="G2481" s="13"/>
      <c r="H2481" s="13" t="s">
        <v>714</v>
      </c>
      <c r="I2481" s="13">
        <v>0.33333333333333331</v>
      </c>
      <c r="J2481" s="13">
        <v>0.625</v>
      </c>
    </row>
    <row r="2482" spans="1:10" x14ac:dyDescent="0.25">
      <c r="A2482" s="37">
        <v>112333</v>
      </c>
      <c r="B2482" s="37" t="s">
        <v>6108</v>
      </c>
      <c r="C2482" s="37" t="s">
        <v>6109</v>
      </c>
      <c r="D2482" s="37"/>
      <c r="E2482" s="13">
        <v>1389</v>
      </c>
      <c r="F2482" s="13" t="s">
        <v>4889</v>
      </c>
      <c r="G2482" s="13">
        <v>66696369</v>
      </c>
      <c r="H2482" s="13" t="s">
        <v>723</v>
      </c>
      <c r="I2482" s="13">
        <v>0.375</v>
      </c>
      <c r="J2482" s="13">
        <v>0.70833333333333337</v>
      </c>
    </row>
    <row r="2483" spans="1:10" x14ac:dyDescent="0.25">
      <c r="A2483" s="37">
        <v>112337</v>
      </c>
      <c r="B2483" s="37" t="s">
        <v>6110</v>
      </c>
      <c r="C2483" s="37" t="s">
        <v>6111</v>
      </c>
      <c r="D2483" s="37"/>
      <c r="E2483" s="13">
        <v>1640</v>
      </c>
      <c r="F2483" s="13" t="s">
        <v>377</v>
      </c>
      <c r="G2483" s="13">
        <v>69012521</v>
      </c>
      <c r="H2483" s="13" t="s">
        <v>714</v>
      </c>
      <c r="I2483" s="13">
        <v>0.33333333333333331</v>
      </c>
      <c r="J2483" s="13">
        <v>0.625</v>
      </c>
    </row>
    <row r="2484" spans="1:10" x14ac:dyDescent="0.25">
      <c r="A2484" s="37">
        <v>112343</v>
      </c>
      <c r="B2484" s="37" t="s">
        <v>6112</v>
      </c>
      <c r="C2484" s="37" t="s">
        <v>6113</v>
      </c>
      <c r="D2484" s="37"/>
      <c r="E2484" s="13" t="s">
        <v>5312</v>
      </c>
      <c r="F2484" s="13" t="s">
        <v>228</v>
      </c>
      <c r="G2484" s="13"/>
      <c r="H2484" s="13" t="s">
        <v>723</v>
      </c>
      <c r="I2484" s="13">
        <v>0.375</v>
      </c>
      <c r="J2484" s="13">
        <v>0.70833333333333337</v>
      </c>
    </row>
    <row r="2485" spans="1:10" x14ac:dyDescent="0.25">
      <c r="A2485" s="37">
        <v>112344</v>
      </c>
      <c r="B2485" s="37" t="s">
        <v>6114</v>
      </c>
      <c r="C2485" s="37" t="s">
        <v>6115</v>
      </c>
      <c r="D2485" s="37"/>
      <c r="E2485" s="13">
        <v>1366</v>
      </c>
      <c r="F2485" s="13" t="s">
        <v>3039</v>
      </c>
      <c r="G2485" s="13">
        <v>67580088</v>
      </c>
      <c r="H2485" s="13" t="s">
        <v>723</v>
      </c>
      <c r="I2485" s="13">
        <v>0.375</v>
      </c>
      <c r="J2485" s="13">
        <v>0.70833333333333337</v>
      </c>
    </row>
    <row r="2486" spans="1:10" x14ac:dyDescent="0.25">
      <c r="A2486" s="37">
        <v>112347</v>
      </c>
      <c r="B2486" s="37" t="s">
        <v>6116</v>
      </c>
      <c r="C2486" s="37" t="s">
        <v>4508</v>
      </c>
      <c r="D2486" s="37"/>
      <c r="E2486" s="13">
        <v>4839</v>
      </c>
      <c r="F2486" s="13" t="s">
        <v>210</v>
      </c>
      <c r="G2486" s="13">
        <v>37012800</v>
      </c>
      <c r="H2486" s="13" t="s">
        <v>714</v>
      </c>
      <c r="I2486" s="13">
        <v>0.33333333333333331</v>
      </c>
      <c r="J2486" s="13">
        <v>0.625</v>
      </c>
    </row>
    <row r="2487" spans="1:10" x14ac:dyDescent="0.25">
      <c r="A2487" s="37">
        <v>112351</v>
      </c>
      <c r="B2487" s="37" t="s">
        <v>6117</v>
      </c>
      <c r="C2487" s="37" t="s">
        <v>6118</v>
      </c>
      <c r="D2487" s="37"/>
      <c r="E2487" s="13" t="s">
        <v>2415</v>
      </c>
      <c r="F2487" s="13" t="s">
        <v>111</v>
      </c>
      <c r="G2487" s="13"/>
      <c r="H2487" s="13" t="s">
        <v>723</v>
      </c>
      <c r="I2487" s="13">
        <v>0.375</v>
      </c>
      <c r="J2487" s="13">
        <v>0.70833333333333337</v>
      </c>
    </row>
    <row r="2488" spans="1:10" x14ac:dyDescent="0.25">
      <c r="A2488" s="37">
        <v>112352</v>
      </c>
      <c r="B2488" s="37" t="s">
        <v>6119</v>
      </c>
      <c r="C2488" s="37" t="s">
        <v>6120</v>
      </c>
      <c r="D2488" s="37"/>
      <c r="E2488" s="13" t="s">
        <v>1069</v>
      </c>
      <c r="F2488" s="13" t="s">
        <v>295</v>
      </c>
      <c r="G2488" s="13"/>
      <c r="H2488" s="13" t="s">
        <v>714</v>
      </c>
      <c r="I2488" s="13">
        <v>0.33333333333333331</v>
      </c>
      <c r="J2488" s="13">
        <v>0.625</v>
      </c>
    </row>
    <row r="2489" spans="1:10" x14ac:dyDescent="0.25">
      <c r="A2489" s="37">
        <v>112353</v>
      </c>
      <c r="B2489" s="37" t="s">
        <v>591</v>
      </c>
      <c r="C2489" s="37" t="s">
        <v>890</v>
      </c>
      <c r="D2489" s="37"/>
      <c r="E2489" s="13">
        <v>3112</v>
      </c>
      <c r="F2489" s="13" t="s">
        <v>24</v>
      </c>
      <c r="G2489" s="13">
        <v>33355000</v>
      </c>
      <c r="H2489" s="13" t="s">
        <v>714</v>
      </c>
      <c r="I2489" s="13">
        <v>0.33333333333333331</v>
      </c>
      <c r="J2489" s="13">
        <v>0.625</v>
      </c>
    </row>
    <row r="2490" spans="1:10" x14ac:dyDescent="0.25">
      <c r="A2490" s="37">
        <v>112354</v>
      </c>
      <c r="B2490" s="37" t="s">
        <v>593</v>
      </c>
      <c r="C2490" s="37" t="s">
        <v>901</v>
      </c>
      <c r="D2490" s="37"/>
      <c r="E2490" s="13">
        <v>3274</v>
      </c>
      <c r="F2490" s="13" t="s">
        <v>592</v>
      </c>
      <c r="G2490" s="13"/>
      <c r="H2490" s="13" t="s">
        <v>714</v>
      </c>
      <c r="I2490" s="13">
        <v>0.33333333333333331</v>
      </c>
      <c r="J2490" s="13">
        <v>0.625</v>
      </c>
    </row>
    <row r="2491" spans="1:10" x14ac:dyDescent="0.25">
      <c r="A2491" s="37">
        <v>112355</v>
      </c>
      <c r="B2491" s="37" t="s">
        <v>595</v>
      </c>
      <c r="C2491" s="37" t="s">
        <v>785</v>
      </c>
      <c r="D2491" s="37"/>
      <c r="E2491" s="13">
        <v>1671</v>
      </c>
      <c r="F2491" s="13" t="s">
        <v>594</v>
      </c>
      <c r="G2491" s="13">
        <v>69860690</v>
      </c>
      <c r="H2491" s="13" t="s">
        <v>714</v>
      </c>
      <c r="I2491" s="13">
        <v>0.33333333333333331</v>
      </c>
      <c r="J2491" s="13">
        <v>0.625</v>
      </c>
    </row>
    <row r="2492" spans="1:10" x14ac:dyDescent="0.25">
      <c r="A2492" s="37">
        <v>112357</v>
      </c>
      <c r="B2492" s="37" t="s">
        <v>6121</v>
      </c>
      <c r="C2492" s="37" t="s">
        <v>6122</v>
      </c>
      <c r="D2492" s="37"/>
      <c r="E2492" s="13" t="s">
        <v>2074</v>
      </c>
      <c r="F2492" s="13" t="s">
        <v>2075</v>
      </c>
      <c r="G2492" s="13"/>
      <c r="H2492" s="13" t="s">
        <v>723</v>
      </c>
      <c r="I2492" s="13">
        <v>0.375</v>
      </c>
      <c r="J2492" s="13">
        <v>0.70833333333333337</v>
      </c>
    </row>
    <row r="2493" spans="1:10" x14ac:dyDescent="0.25">
      <c r="A2493" s="37">
        <v>112358</v>
      </c>
      <c r="B2493" s="37" t="s">
        <v>596</v>
      </c>
      <c r="C2493" s="37" t="s">
        <v>903</v>
      </c>
      <c r="D2493" s="37"/>
      <c r="E2493" s="13">
        <v>3340</v>
      </c>
      <c r="F2493" s="13" t="s">
        <v>553</v>
      </c>
      <c r="G2493" s="13">
        <v>32778900</v>
      </c>
      <c r="H2493" s="13" t="s">
        <v>714</v>
      </c>
      <c r="I2493" s="13">
        <v>0.33333333333333331</v>
      </c>
      <c r="J2493" s="13">
        <v>0.625</v>
      </c>
    </row>
    <row r="2494" spans="1:10" x14ac:dyDescent="0.25">
      <c r="A2494" s="37">
        <v>112359</v>
      </c>
      <c r="B2494" s="37" t="s">
        <v>6123</v>
      </c>
      <c r="C2494" s="37" t="s">
        <v>6124</v>
      </c>
      <c r="D2494" s="37"/>
      <c r="E2494" s="13" t="s">
        <v>1330</v>
      </c>
      <c r="F2494" s="13" t="s">
        <v>243</v>
      </c>
      <c r="G2494" s="13"/>
      <c r="H2494" s="13" t="s">
        <v>714</v>
      </c>
      <c r="I2494" s="13">
        <v>0.33333333333333331</v>
      </c>
      <c r="J2494" s="13">
        <v>0.625</v>
      </c>
    </row>
    <row r="2495" spans="1:10" x14ac:dyDescent="0.25">
      <c r="A2495" s="37">
        <v>112360</v>
      </c>
      <c r="B2495" s="37" t="s">
        <v>642</v>
      </c>
      <c r="C2495" s="37" t="s">
        <v>755</v>
      </c>
      <c r="D2495" s="37" t="s">
        <v>756</v>
      </c>
      <c r="E2495" s="13">
        <v>3019</v>
      </c>
      <c r="F2495" s="13" t="s">
        <v>605</v>
      </c>
      <c r="G2495" s="13">
        <v>3525</v>
      </c>
      <c r="H2495" s="13" t="s">
        <v>714</v>
      </c>
      <c r="I2495" s="13">
        <v>0.33333333333333331</v>
      </c>
      <c r="J2495" s="13">
        <v>0.625</v>
      </c>
    </row>
    <row r="2496" spans="1:10" x14ac:dyDescent="0.25">
      <c r="A2496" s="37">
        <v>112361</v>
      </c>
      <c r="B2496" s="37" t="s">
        <v>597</v>
      </c>
      <c r="C2496" s="37" t="s">
        <v>1294</v>
      </c>
      <c r="D2496" s="37" t="s">
        <v>1295</v>
      </c>
      <c r="E2496" s="13" t="s">
        <v>1296</v>
      </c>
      <c r="F2496" s="13" t="s">
        <v>233</v>
      </c>
      <c r="G2496" s="13"/>
      <c r="H2496" s="13" t="s">
        <v>714</v>
      </c>
      <c r="I2496" s="13">
        <v>0.33333333333333331</v>
      </c>
      <c r="J2496" s="13">
        <v>0.625</v>
      </c>
    </row>
    <row r="2497" spans="1:10" x14ac:dyDescent="0.25">
      <c r="A2497" s="37">
        <v>112362</v>
      </c>
      <c r="B2497" s="37" t="s">
        <v>2219</v>
      </c>
      <c r="C2497" s="37" t="s">
        <v>724</v>
      </c>
      <c r="D2497" s="37" t="s">
        <v>725</v>
      </c>
      <c r="E2497" s="13">
        <v>372</v>
      </c>
      <c r="F2497" s="13" t="s">
        <v>20</v>
      </c>
      <c r="G2497" s="13" t="s">
        <v>726</v>
      </c>
      <c r="H2497" s="13" t="s">
        <v>714</v>
      </c>
      <c r="I2497" s="13">
        <v>0.33333333333333331</v>
      </c>
      <c r="J2497" s="13">
        <v>0.625</v>
      </c>
    </row>
    <row r="2498" spans="1:10" x14ac:dyDescent="0.25">
      <c r="A2498" s="37">
        <v>112363</v>
      </c>
      <c r="B2498" s="37" t="s">
        <v>6125</v>
      </c>
      <c r="C2498" s="37" t="s">
        <v>6126</v>
      </c>
      <c r="D2498" s="37"/>
      <c r="E2498" s="13">
        <v>1385</v>
      </c>
      <c r="F2498" s="13" t="s">
        <v>141</v>
      </c>
      <c r="G2498" s="13">
        <v>91372352</v>
      </c>
      <c r="H2498" s="13" t="s">
        <v>714</v>
      </c>
      <c r="I2498" s="13">
        <v>0.33333333333333331</v>
      </c>
      <c r="J2498" s="13">
        <v>0.625</v>
      </c>
    </row>
    <row r="2499" spans="1:10" x14ac:dyDescent="0.25">
      <c r="A2499" s="37">
        <v>112364</v>
      </c>
      <c r="B2499" s="37" t="s">
        <v>599</v>
      </c>
      <c r="C2499" s="37" t="s">
        <v>934</v>
      </c>
      <c r="D2499" s="37" t="s">
        <v>935</v>
      </c>
      <c r="E2499" s="13">
        <v>3710</v>
      </c>
      <c r="F2499" s="13" t="s">
        <v>63</v>
      </c>
      <c r="G2499" s="13">
        <v>35003500</v>
      </c>
      <c r="H2499" s="13" t="s">
        <v>714</v>
      </c>
      <c r="I2499" s="13">
        <v>0.33333333333333331</v>
      </c>
      <c r="J2499" s="13">
        <v>0.625</v>
      </c>
    </row>
    <row r="2500" spans="1:10" x14ac:dyDescent="0.25">
      <c r="A2500" s="37">
        <v>112365</v>
      </c>
      <c r="B2500" s="37" t="s">
        <v>6127</v>
      </c>
      <c r="C2500" s="37" t="s">
        <v>6128</v>
      </c>
      <c r="D2500" s="37"/>
      <c r="E2500" s="13">
        <v>3116</v>
      </c>
      <c r="F2500" s="13" t="s">
        <v>24</v>
      </c>
      <c r="G2500" s="13">
        <v>33342000</v>
      </c>
      <c r="H2500" s="13" t="s">
        <v>714</v>
      </c>
      <c r="I2500" s="13">
        <v>0.33333333333333331</v>
      </c>
      <c r="J2500" s="13">
        <v>0.625</v>
      </c>
    </row>
    <row r="2501" spans="1:10" x14ac:dyDescent="0.25">
      <c r="A2501" s="37">
        <v>112366</v>
      </c>
      <c r="B2501" s="37" t="s">
        <v>767</v>
      </c>
      <c r="C2501" s="37" t="s">
        <v>768</v>
      </c>
      <c r="D2501" s="37" t="s">
        <v>769</v>
      </c>
      <c r="E2501" s="13">
        <v>1453</v>
      </c>
      <c r="F2501" s="13" t="s">
        <v>365</v>
      </c>
      <c r="G2501" s="13">
        <v>66969000</v>
      </c>
      <c r="H2501" s="13" t="s">
        <v>714</v>
      </c>
      <c r="I2501" s="13">
        <v>0.33333333333333331</v>
      </c>
      <c r="J2501" s="13">
        <v>0.625</v>
      </c>
    </row>
    <row r="2502" spans="1:10" x14ac:dyDescent="0.25">
      <c r="A2502" s="37">
        <v>112367</v>
      </c>
      <c r="B2502" s="37" t="s">
        <v>801</v>
      </c>
      <c r="C2502" s="37" t="s">
        <v>802</v>
      </c>
      <c r="D2502" s="37" t="s">
        <v>752</v>
      </c>
      <c r="E2502" s="13">
        <v>1890</v>
      </c>
      <c r="F2502" s="13" t="s">
        <v>803</v>
      </c>
      <c r="G2502" s="13">
        <v>69224070</v>
      </c>
      <c r="H2502" s="13" t="s">
        <v>714</v>
      </c>
      <c r="I2502" s="13">
        <v>0.33333333333333331</v>
      </c>
      <c r="J2502" s="13">
        <v>0.625</v>
      </c>
    </row>
    <row r="2503" spans="1:10" x14ac:dyDescent="0.25">
      <c r="A2503" s="37">
        <v>112368</v>
      </c>
      <c r="B2503" s="37" t="s">
        <v>3979</v>
      </c>
      <c r="C2503" s="37" t="s">
        <v>6129</v>
      </c>
      <c r="D2503" s="37" t="s">
        <v>752</v>
      </c>
      <c r="E2503" s="13">
        <v>1445</v>
      </c>
      <c r="F2503" s="13" t="s">
        <v>6130</v>
      </c>
      <c r="G2503" s="13">
        <v>64936006</v>
      </c>
      <c r="H2503" s="13" t="s">
        <v>714</v>
      </c>
      <c r="I2503" s="13">
        <v>0.33333333333333331</v>
      </c>
      <c r="J2503" s="13">
        <v>0.625</v>
      </c>
    </row>
    <row r="2504" spans="1:10" x14ac:dyDescent="0.25">
      <c r="A2504" s="37">
        <v>112369</v>
      </c>
      <c r="B2504" s="37" t="s">
        <v>601</v>
      </c>
      <c r="C2504" s="37" t="s">
        <v>806</v>
      </c>
      <c r="D2504" s="37" t="s">
        <v>752</v>
      </c>
      <c r="E2504" s="13">
        <v>1920</v>
      </c>
      <c r="F2504" s="13" t="s">
        <v>600</v>
      </c>
      <c r="G2504" s="13">
        <v>63869080</v>
      </c>
      <c r="H2504" s="13" t="s">
        <v>714</v>
      </c>
      <c r="I2504" s="13">
        <v>0.33333333333333331</v>
      </c>
      <c r="J2504" s="13">
        <v>0.625</v>
      </c>
    </row>
    <row r="2505" spans="1:10" x14ac:dyDescent="0.25">
      <c r="A2505" s="37">
        <v>112370</v>
      </c>
      <c r="B2505" s="37" t="s">
        <v>818</v>
      </c>
      <c r="C2505" s="37" t="s">
        <v>819</v>
      </c>
      <c r="D2505" s="37" t="s">
        <v>752</v>
      </c>
      <c r="E2505" s="13">
        <v>2090</v>
      </c>
      <c r="F2505" s="13" t="s">
        <v>482</v>
      </c>
      <c r="G2505" s="13">
        <v>63920520</v>
      </c>
      <c r="H2505" s="13" t="s">
        <v>714</v>
      </c>
      <c r="I2505" s="13">
        <v>0.33333333333333331</v>
      </c>
      <c r="J2505" s="13">
        <v>0.625</v>
      </c>
    </row>
    <row r="2506" spans="1:10" x14ac:dyDescent="0.25">
      <c r="A2506" s="37">
        <v>112372</v>
      </c>
      <c r="B2506" s="37" t="s">
        <v>602</v>
      </c>
      <c r="C2506" s="37" t="s">
        <v>751</v>
      </c>
      <c r="D2506" s="37" t="s">
        <v>752</v>
      </c>
      <c r="E2506" s="13">
        <v>1254</v>
      </c>
      <c r="F2506" s="13" t="s">
        <v>20</v>
      </c>
      <c r="G2506" s="13">
        <v>21533550</v>
      </c>
      <c r="H2506" s="13" t="s">
        <v>714</v>
      </c>
      <c r="I2506" s="13">
        <v>0.33333333333333331</v>
      </c>
      <c r="J2506" s="13">
        <v>0.625</v>
      </c>
    </row>
    <row r="2507" spans="1:10" x14ac:dyDescent="0.25">
      <c r="A2507" s="37">
        <v>112373</v>
      </c>
      <c r="B2507" s="37" t="s">
        <v>6131</v>
      </c>
      <c r="C2507" s="37" t="s">
        <v>3842</v>
      </c>
      <c r="D2507" s="37"/>
      <c r="E2507" s="13">
        <v>685</v>
      </c>
      <c r="F2507" s="13" t="s">
        <v>20</v>
      </c>
      <c r="G2507" s="13">
        <v>23126180</v>
      </c>
      <c r="H2507" s="13" t="s">
        <v>714</v>
      </c>
      <c r="I2507" s="13">
        <v>0.33333333333333331</v>
      </c>
      <c r="J2507" s="13">
        <v>0.625</v>
      </c>
    </row>
    <row r="2508" spans="1:10" x14ac:dyDescent="0.25">
      <c r="A2508" s="37">
        <v>112374</v>
      </c>
      <c r="B2508" s="37" t="s">
        <v>604</v>
      </c>
      <c r="C2508" s="37" t="s">
        <v>824</v>
      </c>
      <c r="D2508" s="37" t="s">
        <v>752</v>
      </c>
      <c r="E2508" s="13">
        <v>2260</v>
      </c>
      <c r="F2508" s="13" t="s">
        <v>603</v>
      </c>
      <c r="G2508" s="13">
        <v>62947302</v>
      </c>
      <c r="H2508" s="13" t="s">
        <v>714</v>
      </c>
      <c r="I2508" s="13">
        <v>0.33333333333333331</v>
      </c>
      <c r="J2508" s="13">
        <v>0.625</v>
      </c>
    </row>
    <row r="2509" spans="1:10" x14ac:dyDescent="0.25">
      <c r="A2509" s="37">
        <v>112375</v>
      </c>
      <c r="B2509" s="37" t="s">
        <v>606</v>
      </c>
      <c r="C2509" s="37" t="s">
        <v>880</v>
      </c>
      <c r="D2509" s="37"/>
      <c r="E2509" s="13">
        <v>3043</v>
      </c>
      <c r="F2509" s="13" t="s">
        <v>605</v>
      </c>
      <c r="G2509" s="13">
        <v>32045240</v>
      </c>
      <c r="H2509" s="13" t="s">
        <v>714</v>
      </c>
      <c r="I2509" s="13">
        <v>0.33333333333333331</v>
      </c>
      <c r="J2509" s="13">
        <v>0.625</v>
      </c>
    </row>
    <row r="2510" spans="1:10" x14ac:dyDescent="0.25">
      <c r="A2510" s="37">
        <v>112376</v>
      </c>
      <c r="B2510" s="37" t="s">
        <v>6132</v>
      </c>
      <c r="C2510" s="37" t="s">
        <v>6133</v>
      </c>
      <c r="D2510" s="37" t="s">
        <v>743</v>
      </c>
      <c r="E2510" s="13">
        <v>3050</v>
      </c>
      <c r="F2510" s="13" t="s">
        <v>527</v>
      </c>
      <c r="G2510" s="13">
        <v>32236800</v>
      </c>
      <c r="H2510" s="13" t="s">
        <v>714</v>
      </c>
      <c r="I2510" s="13">
        <v>0.33333333333333331</v>
      </c>
      <c r="J2510" s="13">
        <v>0.625</v>
      </c>
    </row>
    <row r="2511" spans="1:10" x14ac:dyDescent="0.25">
      <c r="A2511" s="37">
        <v>112377</v>
      </c>
      <c r="B2511" s="37" t="s">
        <v>6134</v>
      </c>
      <c r="C2511" s="37" t="s">
        <v>3636</v>
      </c>
      <c r="D2511" s="37" t="s">
        <v>752</v>
      </c>
      <c r="E2511" s="13">
        <v>3158</v>
      </c>
      <c r="F2511" s="13" t="s">
        <v>3617</v>
      </c>
      <c r="G2511" s="13">
        <v>33438100</v>
      </c>
      <c r="H2511" s="13" t="s">
        <v>714</v>
      </c>
      <c r="I2511" s="13">
        <v>0.33333333333333331</v>
      </c>
      <c r="J2511" s="13">
        <v>0.625</v>
      </c>
    </row>
    <row r="2512" spans="1:10" x14ac:dyDescent="0.25">
      <c r="A2512" s="37">
        <v>112378</v>
      </c>
      <c r="B2512" s="37" t="s">
        <v>608</v>
      </c>
      <c r="C2512" s="37" t="s">
        <v>939</v>
      </c>
      <c r="D2512" s="37" t="s">
        <v>752</v>
      </c>
      <c r="E2512" s="13">
        <v>3748</v>
      </c>
      <c r="F2512" s="13" t="s">
        <v>607</v>
      </c>
      <c r="G2512" s="13">
        <v>35942553</v>
      </c>
      <c r="H2512" s="13" t="s">
        <v>714</v>
      </c>
      <c r="I2512" s="13">
        <v>0.33333333333333331</v>
      </c>
      <c r="J2512" s="13">
        <v>0.625</v>
      </c>
    </row>
    <row r="2513" spans="1:10" x14ac:dyDescent="0.25">
      <c r="A2513" s="37">
        <v>112379</v>
      </c>
      <c r="B2513" s="37" t="s">
        <v>610</v>
      </c>
      <c r="C2513" s="37" t="s">
        <v>930</v>
      </c>
      <c r="D2513" s="37" t="s">
        <v>752</v>
      </c>
      <c r="E2513" s="13">
        <v>3660</v>
      </c>
      <c r="F2513" s="13" t="s">
        <v>609</v>
      </c>
      <c r="G2513" s="13">
        <v>35082960</v>
      </c>
      <c r="H2513" s="13" t="s">
        <v>714</v>
      </c>
      <c r="I2513" s="13">
        <v>0.33333333333333331</v>
      </c>
      <c r="J2513" s="13">
        <v>0.625</v>
      </c>
    </row>
    <row r="2514" spans="1:10" x14ac:dyDescent="0.25">
      <c r="A2514" s="37">
        <v>112380</v>
      </c>
      <c r="B2514" s="37" t="s">
        <v>949</v>
      </c>
      <c r="C2514" s="37" t="s">
        <v>950</v>
      </c>
      <c r="D2514" s="37" t="s">
        <v>752</v>
      </c>
      <c r="E2514" s="13">
        <v>3880</v>
      </c>
      <c r="F2514" s="13" t="s">
        <v>322</v>
      </c>
      <c r="G2514" s="13"/>
      <c r="H2514" s="13" t="s">
        <v>714</v>
      </c>
      <c r="I2514" s="13">
        <v>0.33333333333333331</v>
      </c>
      <c r="J2514" s="13">
        <v>0.625</v>
      </c>
    </row>
    <row r="2515" spans="1:10" x14ac:dyDescent="0.25">
      <c r="A2515" s="37">
        <v>112381</v>
      </c>
      <c r="B2515" s="37" t="s">
        <v>612</v>
      </c>
      <c r="C2515" s="37" t="s">
        <v>1050</v>
      </c>
      <c r="D2515" s="37"/>
      <c r="E2515" s="13">
        <v>4865</v>
      </c>
      <c r="F2515" s="13" t="s">
        <v>611</v>
      </c>
      <c r="G2515" s="13">
        <v>37185100</v>
      </c>
      <c r="H2515" s="13" t="s">
        <v>714</v>
      </c>
      <c r="I2515" s="13">
        <v>0.33333333333333331</v>
      </c>
      <c r="J2515" s="13">
        <v>0.625</v>
      </c>
    </row>
    <row r="2516" spans="1:10" x14ac:dyDescent="0.25">
      <c r="A2516" s="37">
        <v>112382</v>
      </c>
      <c r="B2516" s="37" t="s">
        <v>614</v>
      </c>
      <c r="C2516" s="37" t="s">
        <v>1035</v>
      </c>
      <c r="D2516" s="37" t="s">
        <v>1036</v>
      </c>
      <c r="E2516" s="13">
        <v>4700</v>
      </c>
      <c r="F2516" s="13" t="s">
        <v>613</v>
      </c>
      <c r="G2516" s="13">
        <v>38150150</v>
      </c>
      <c r="H2516" s="13" t="s">
        <v>714</v>
      </c>
      <c r="I2516" s="13">
        <v>0.33333333333333331</v>
      </c>
      <c r="J2516" s="13">
        <v>0.625</v>
      </c>
    </row>
    <row r="2517" spans="1:10" x14ac:dyDescent="0.25">
      <c r="A2517" s="37">
        <v>112383</v>
      </c>
      <c r="B2517" s="37" t="s">
        <v>1025</v>
      </c>
      <c r="C2517" s="37" t="s">
        <v>2570</v>
      </c>
      <c r="D2517" s="37"/>
      <c r="E2517" s="13" t="s">
        <v>2571</v>
      </c>
      <c r="F2517" s="13" t="s">
        <v>2572</v>
      </c>
      <c r="G2517" s="13"/>
      <c r="H2517" s="13" t="s">
        <v>714</v>
      </c>
      <c r="I2517" s="13">
        <v>0.33333333333333331</v>
      </c>
      <c r="J2517" s="13">
        <v>0.625</v>
      </c>
    </row>
    <row r="2518" spans="1:10" x14ac:dyDescent="0.25">
      <c r="A2518" s="37">
        <v>112384</v>
      </c>
      <c r="B2518" s="37" t="s">
        <v>616</v>
      </c>
      <c r="C2518" s="37" t="s">
        <v>1021</v>
      </c>
      <c r="D2518" s="37"/>
      <c r="E2518" s="13" t="s">
        <v>1022</v>
      </c>
      <c r="F2518" s="13" t="s">
        <v>615</v>
      </c>
      <c r="G2518" s="13"/>
      <c r="H2518" s="13" t="s">
        <v>714</v>
      </c>
      <c r="I2518" s="13">
        <v>0.33333333333333331</v>
      </c>
      <c r="J2518" s="13">
        <v>0.625</v>
      </c>
    </row>
    <row r="2519" spans="1:10" x14ac:dyDescent="0.25">
      <c r="A2519" s="37">
        <v>112385</v>
      </c>
      <c r="B2519" s="37" t="s">
        <v>618</v>
      </c>
      <c r="C2519" s="37" t="s">
        <v>1014</v>
      </c>
      <c r="D2519" s="37"/>
      <c r="E2519" s="13" t="s">
        <v>1015</v>
      </c>
      <c r="F2519" s="13" t="s">
        <v>617</v>
      </c>
      <c r="G2519" s="13"/>
      <c r="H2519" s="13" t="s">
        <v>714</v>
      </c>
      <c r="I2519" s="13">
        <v>0.33333333333333331</v>
      </c>
      <c r="J2519" s="13">
        <v>0.625</v>
      </c>
    </row>
    <row r="2520" spans="1:10" x14ac:dyDescent="0.25">
      <c r="A2520" s="37">
        <v>112386</v>
      </c>
      <c r="B2520" s="37" t="s">
        <v>6135</v>
      </c>
      <c r="C2520" s="37" t="s">
        <v>2899</v>
      </c>
      <c r="D2520" s="37" t="s">
        <v>6136</v>
      </c>
      <c r="E2520" s="13">
        <v>450</v>
      </c>
      <c r="F2520" s="13" t="s">
        <v>20</v>
      </c>
      <c r="G2520" s="13" t="s">
        <v>726</v>
      </c>
      <c r="H2520" s="13" t="s">
        <v>714</v>
      </c>
      <c r="I2520" s="13">
        <v>0.33333333333333331</v>
      </c>
      <c r="J2520" s="13">
        <v>0.625</v>
      </c>
    </row>
    <row r="2521" spans="1:10" x14ac:dyDescent="0.25">
      <c r="A2521" s="37">
        <v>112387</v>
      </c>
      <c r="B2521" s="37" t="s">
        <v>620</v>
      </c>
      <c r="C2521" s="37" t="s">
        <v>958</v>
      </c>
      <c r="D2521" s="37" t="s">
        <v>631</v>
      </c>
      <c r="E2521" s="13" t="s">
        <v>957</v>
      </c>
      <c r="F2521" s="13" t="s">
        <v>619</v>
      </c>
      <c r="G2521" s="13"/>
      <c r="H2521" s="13" t="s">
        <v>714</v>
      </c>
      <c r="I2521" s="13">
        <v>0.33333333333333331</v>
      </c>
      <c r="J2521" s="13">
        <v>0.625</v>
      </c>
    </row>
    <row r="2522" spans="1:10" x14ac:dyDescent="0.25">
      <c r="A2522" s="37">
        <v>112388</v>
      </c>
      <c r="B2522" s="37" t="s">
        <v>6137</v>
      </c>
      <c r="C2522" s="37" t="s">
        <v>6138</v>
      </c>
      <c r="D2522" s="37"/>
      <c r="E2522" s="13" t="s">
        <v>999</v>
      </c>
      <c r="F2522" s="13" t="s">
        <v>1000</v>
      </c>
      <c r="G2522" s="13"/>
      <c r="H2522" s="13" t="s">
        <v>714</v>
      </c>
      <c r="I2522" s="13">
        <v>0.33333333333333331</v>
      </c>
      <c r="J2522" s="13">
        <v>0.625</v>
      </c>
    </row>
    <row r="2523" spans="1:10" x14ac:dyDescent="0.25">
      <c r="A2523" s="37">
        <v>112389</v>
      </c>
      <c r="B2523" s="37" t="s">
        <v>5041</v>
      </c>
      <c r="C2523" s="37" t="s">
        <v>6139</v>
      </c>
      <c r="D2523" s="37"/>
      <c r="E2523" s="13" t="s">
        <v>994</v>
      </c>
      <c r="F2523" s="13" t="s">
        <v>660</v>
      </c>
      <c r="G2523" s="13"/>
      <c r="H2523" s="13" t="s">
        <v>714</v>
      </c>
      <c r="I2523" s="13">
        <v>0.33333333333333331</v>
      </c>
      <c r="J2523" s="13">
        <v>0.625</v>
      </c>
    </row>
    <row r="2524" spans="1:10" x14ac:dyDescent="0.25">
      <c r="A2524" s="37">
        <v>112390</v>
      </c>
      <c r="B2524" s="37" t="s">
        <v>622</v>
      </c>
      <c r="C2524" s="37" t="s">
        <v>987</v>
      </c>
      <c r="D2524" s="37"/>
      <c r="E2524" s="13" t="s">
        <v>988</v>
      </c>
      <c r="F2524" s="13" t="s">
        <v>621</v>
      </c>
      <c r="G2524" s="13"/>
      <c r="H2524" s="13" t="s">
        <v>714</v>
      </c>
      <c r="I2524" s="13">
        <v>0.33333333333333331</v>
      </c>
      <c r="J2524" s="13">
        <v>0.625</v>
      </c>
    </row>
    <row r="2525" spans="1:10" x14ac:dyDescent="0.25">
      <c r="A2525" s="37">
        <v>112391</v>
      </c>
      <c r="B2525" s="37" t="s">
        <v>624</v>
      </c>
      <c r="C2525" s="37" t="s">
        <v>967</v>
      </c>
      <c r="D2525" s="37"/>
      <c r="E2525" s="13" t="s">
        <v>968</v>
      </c>
      <c r="F2525" s="13" t="s">
        <v>623</v>
      </c>
      <c r="G2525" s="13"/>
      <c r="H2525" s="13" t="s">
        <v>714</v>
      </c>
      <c r="I2525" s="13">
        <v>0.33333333333333331</v>
      </c>
      <c r="J2525" s="13">
        <v>0.625</v>
      </c>
    </row>
    <row r="2526" spans="1:10" x14ac:dyDescent="0.25">
      <c r="A2526" s="37">
        <v>112392</v>
      </c>
      <c r="B2526" s="37" t="s">
        <v>1111</v>
      </c>
      <c r="C2526" s="37" t="s">
        <v>1112</v>
      </c>
      <c r="D2526" s="37"/>
      <c r="E2526" s="13" t="s">
        <v>1113</v>
      </c>
      <c r="F2526" s="13" t="s">
        <v>1114</v>
      </c>
      <c r="G2526" s="13"/>
      <c r="H2526" s="13" t="s">
        <v>714</v>
      </c>
      <c r="I2526" s="13">
        <v>0.33333333333333331</v>
      </c>
      <c r="J2526" s="13">
        <v>0.625</v>
      </c>
    </row>
    <row r="2527" spans="1:10" x14ac:dyDescent="0.25">
      <c r="A2527" s="37">
        <v>112394</v>
      </c>
      <c r="B2527" s="37" t="s">
        <v>1075</v>
      </c>
      <c r="C2527" s="37" t="s">
        <v>1076</v>
      </c>
      <c r="D2527" s="37"/>
      <c r="E2527" s="13" t="s">
        <v>1077</v>
      </c>
      <c r="F2527" s="13" t="s">
        <v>204</v>
      </c>
      <c r="G2527" s="13"/>
      <c r="H2527" s="13" t="s">
        <v>714</v>
      </c>
      <c r="I2527" s="13">
        <v>0.33333333333333331</v>
      </c>
      <c r="J2527" s="13">
        <v>0.625</v>
      </c>
    </row>
    <row r="2528" spans="1:10" x14ac:dyDescent="0.25">
      <c r="A2528" s="37">
        <v>112395</v>
      </c>
      <c r="B2528" s="37" t="s">
        <v>626</v>
      </c>
      <c r="C2528" s="37" t="s">
        <v>6140</v>
      </c>
      <c r="D2528" s="37"/>
      <c r="E2528" s="13" t="s">
        <v>3462</v>
      </c>
      <c r="F2528" s="13" t="s">
        <v>625</v>
      </c>
      <c r="G2528" s="13"/>
      <c r="H2528" s="13" t="s">
        <v>714</v>
      </c>
      <c r="I2528" s="13">
        <v>0.33333333333333331</v>
      </c>
      <c r="J2528" s="13">
        <v>0.625</v>
      </c>
    </row>
    <row r="2529" spans="1:10" x14ac:dyDescent="0.25">
      <c r="A2529" s="37">
        <v>112396</v>
      </c>
      <c r="B2529" s="37" t="s">
        <v>6141</v>
      </c>
      <c r="C2529" s="37" t="s">
        <v>6142</v>
      </c>
      <c r="D2529" s="37"/>
      <c r="E2529" s="13" t="s">
        <v>1139</v>
      </c>
      <c r="F2529" s="13" t="s">
        <v>564</v>
      </c>
      <c r="G2529" s="13"/>
      <c r="H2529" s="13" t="s">
        <v>714</v>
      </c>
      <c r="I2529" s="13">
        <v>0.33333333333333331</v>
      </c>
      <c r="J2529" s="13">
        <v>0.625</v>
      </c>
    </row>
    <row r="2530" spans="1:10" x14ac:dyDescent="0.25">
      <c r="A2530" s="37">
        <v>112397</v>
      </c>
      <c r="B2530" s="37" t="s">
        <v>1272</v>
      </c>
      <c r="C2530" s="37" t="s">
        <v>1273</v>
      </c>
      <c r="D2530" s="37"/>
      <c r="E2530" s="13" t="s">
        <v>1274</v>
      </c>
      <c r="F2530" s="13" t="s">
        <v>1275</v>
      </c>
      <c r="G2530" s="13"/>
      <c r="H2530" s="13" t="s">
        <v>714</v>
      </c>
      <c r="I2530" s="13">
        <v>0.33333333333333331</v>
      </c>
      <c r="J2530" s="13">
        <v>0.625</v>
      </c>
    </row>
    <row r="2531" spans="1:10" x14ac:dyDescent="0.25">
      <c r="A2531" s="37">
        <v>112398</v>
      </c>
      <c r="B2531" s="37" t="s">
        <v>628</v>
      </c>
      <c r="C2531" s="37" t="s">
        <v>1311</v>
      </c>
      <c r="D2531" s="37"/>
      <c r="E2531" s="13" t="s">
        <v>1312</v>
      </c>
      <c r="F2531" s="13" t="s">
        <v>627</v>
      </c>
      <c r="G2531" s="13"/>
      <c r="H2531" s="13" t="s">
        <v>714</v>
      </c>
      <c r="I2531" s="13">
        <v>0.33333333333333331</v>
      </c>
      <c r="J2531" s="13">
        <v>0.625</v>
      </c>
    </row>
    <row r="2532" spans="1:10" x14ac:dyDescent="0.25">
      <c r="A2532" s="37">
        <v>112399</v>
      </c>
      <c r="B2532" s="37" t="s">
        <v>630</v>
      </c>
      <c r="C2532" s="37" t="s">
        <v>844</v>
      </c>
      <c r="D2532" s="37"/>
      <c r="E2532" s="13" t="s">
        <v>1318</v>
      </c>
      <c r="F2532" s="13" t="s">
        <v>629</v>
      </c>
      <c r="G2532" s="13"/>
      <c r="H2532" s="13" t="s">
        <v>714</v>
      </c>
      <c r="I2532" s="13">
        <v>0.33333333333333331</v>
      </c>
      <c r="J2532" s="13">
        <v>0.625</v>
      </c>
    </row>
    <row r="2533" spans="1:10" x14ac:dyDescent="0.25">
      <c r="A2533" s="37">
        <v>112406</v>
      </c>
      <c r="B2533" s="37" t="s">
        <v>631</v>
      </c>
      <c r="C2533" s="37" t="s">
        <v>956</v>
      </c>
      <c r="D2533" s="37"/>
      <c r="E2533" s="13" t="s">
        <v>957</v>
      </c>
      <c r="F2533" s="13" t="s">
        <v>619</v>
      </c>
      <c r="G2533" s="13"/>
      <c r="H2533" s="13" t="s">
        <v>723</v>
      </c>
      <c r="I2533" s="13">
        <v>0.375</v>
      </c>
      <c r="J2533" s="13">
        <v>0.70833333333333337</v>
      </c>
    </row>
    <row r="2534" spans="1:10" x14ac:dyDescent="0.25">
      <c r="A2534" s="37">
        <v>112408</v>
      </c>
      <c r="B2534" s="37" t="s">
        <v>6143</v>
      </c>
      <c r="C2534" s="37" t="s">
        <v>6144</v>
      </c>
      <c r="D2534" s="37"/>
      <c r="E2534" s="13" t="s">
        <v>5305</v>
      </c>
      <c r="F2534" s="13" t="s">
        <v>15</v>
      </c>
      <c r="G2534" s="13"/>
      <c r="H2534" s="13" t="s">
        <v>714</v>
      </c>
      <c r="I2534" s="13">
        <v>0.33333333333333331</v>
      </c>
      <c r="J2534" s="13">
        <v>0.625</v>
      </c>
    </row>
    <row r="2535" spans="1:10" x14ac:dyDescent="0.25">
      <c r="A2535" s="37">
        <v>112409</v>
      </c>
      <c r="B2535" s="37" t="s">
        <v>6145</v>
      </c>
      <c r="C2535" s="37" t="s">
        <v>6146</v>
      </c>
      <c r="D2535" s="37"/>
      <c r="E2535" s="13" t="s">
        <v>6147</v>
      </c>
      <c r="F2535" s="13" t="s">
        <v>53</v>
      </c>
      <c r="G2535" s="13"/>
      <c r="H2535" s="13" t="s">
        <v>714</v>
      </c>
      <c r="I2535" s="13">
        <v>0.33333333333333331</v>
      </c>
      <c r="J2535" s="13">
        <v>0.625</v>
      </c>
    </row>
    <row r="2536" spans="1:10" x14ac:dyDescent="0.25">
      <c r="A2536" s="37">
        <v>112410</v>
      </c>
      <c r="B2536" s="37" t="s">
        <v>2219</v>
      </c>
      <c r="C2536" s="37" t="s">
        <v>724</v>
      </c>
      <c r="D2536" s="37" t="s">
        <v>5562</v>
      </c>
      <c r="E2536" s="13">
        <v>372</v>
      </c>
      <c r="F2536" s="13" t="s">
        <v>20</v>
      </c>
      <c r="G2536" s="13" t="s">
        <v>726</v>
      </c>
      <c r="H2536" s="13" t="s">
        <v>714</v>
      </c>
      <c r="I2536" s="13">
        <v>0.33333333333333331</v>
      </c>
      <c r="J2536" s="13">
        <v>0.625</v>
      </c>
    </row>
    <row r="2537" spans="1:10" x14ac:dyDescent="0.25">
      <c r="A2537" s="37">
        <v>112411</v>
      </c>
      <c r="B2537" s="37" t="s">
        <v>6148</v>
      </c>
      <c r="C2537" s="37" t="s">
        <v>6149</v>
      </c>
      <c r="D2537" s="37"/>
      <c r="E2537" s="13">
        <v>176</v>
      </c>
      <c r="F2537" s="13" t="s">
        <v>20</v>
      </c>
      <c r="G2537" s="13">
        <v>23196080</v>
      </c>
      <c r="H2537" s="13" t="s">
        <v>714</v>
      </c>
      <c r="I2537" s="13">
        <v>0.33333333333333331</v>
      </c>
      <c r="J2537" s="13">
        <v>0.625</v>
      </c>
    </row>
    <row r="2538" spans="1:10" x14ac:dyDescent="0.25">
      <c r="A2538" s="37">
        <v>112412</v>
      </c>
      <c r="B2538" s="37" t="s">
        <v>1429</v>
      </c>
      <c r="C2538" s="37" t="s">
        <v>6150</v>
      </c>
      <c r="D2538" s="37" t="s">
        <v>6151</v>
      </c>
      <c r="E2538" s="13" t="s">
        <v>1993</v>
      </c>
      <c r="F2538" s="13" t="s">
        <v>228</v>
      </c>
      <c r="G2538" s="13"/>
      <c r="H2538" s="13" t="s">
        <v>714</v>
      </c>
      <c r="I2538" s="13">
        <v>0.33333333333333331</v>
      </c>
      <c r="J2538" s="13">
        <v>0.625</v>
      </c>
    </row>
    <row r="2539" spans="1:10" x14ac:dyDescent="0.25">
      <c r="A2539" s="37">
        <v>112415</v>
      </c>
      <c r="B2539" s="37" t="s">
        <v>6152</v>
      </c>
      <c r="C2539" s="37" t="s">
        <v>6153</v>
      </c>
      <c r="D2539" s="37"/>
      <c r="E2539" s="13" t="s">
        <v>1582</v>
      </c>
      <c r="F2539" s="13" t="s">
        <v>56</v>
      </c>
      <c r="G2539" s="13"/>
      <c r="H2539" s="13" t="s">
        <v>714</v>
      </c>
      <c r="I2539" s="13">
        <v>0.33333333333333331</v>
      </c>
      <c r="J2539" s="13">
        <v>0.625</v>
      </c>
    </row>
    <row r="2540" spans="1:10" x14ac:dyDescent="0.25">
      <c r="A2540" s="37">
        <v>112416</v>
      </c>
      <c r="B2540" s="37" t="s">
        <v>6154</v>
      </c>
      <c r="C2540" s="37" t="s">
        <v>6155</v>
      </c>
      <c r="D2540" s="37"/>
      <c r="E2540" s="13">
        <v>3511</v>
      </c>
      <c r="F2540" s="13" t="s">
        <v>383</v>
      </c>
      <c r="G2540" s="13">
        <v>32122201</v>
      </c>
      <c r="H2540" s="13" t="s">
        <v>723</v>
      </c>
      <c r="I2540" s="13">
        <v>0.375</v>
      </c>
      <c r="J2540" s="13">
        <v>0.70833333333333337</v>
      </c>
    </row>
    <row r="2541" spans="1:10" x14ac:dyDescent="0.25">
      <c r="A2541" s="37">
        <v>112422</v>
      </c>
      <c r="B2541" s="37" t="s">
        <v>6156</v>
      </c>
      <c r="C2541" s="37" t="s">
        <v>6157</v>
      </c>
      <c r="D2541" s="37" t="s">
        <v>6158</v>
      </c>
      <c r="E2541" s="13">
        <v>1639</v>
      </c>
      <c r="F2541" s="13" t="s">
        <v>1697</v>
      </c>
      <c r="G2541" s="13">
        <v>69354330</v>
      </c>
      <c r="H2541" s="13" t="s">
        <v>723</v>
      </c>
      <c r="I2541" s="13">
        <v>0.375</v>
      </c>
      <c r="J2541" s="13">
        <v>0.70833333333333337</v>
      </c>
    </row>
    <row r="2542" spans="1:10" x14ac:dyDescent="0.25">
      <c r="A2542" s="37">
        <v>112423</v>
      </c>
      <c r="B2542" s="37" t="s">
        <v>6159</v>
      </c>
      <c r="C2542" s="37" t="s">
        <v>6160</v>
      </c>
      <c r="D2542" s="37"/>
      <c r="E2542" s="13" t="s">
        <v>2243</v>
      </c>
      <c r="F2542" s="13" t="s">
        <v>204</v>
      </c>
      <c r="G2542" s="13"/>
      <c r="H2542" s="13" t="s">
        <v>723</v>
      </c>
      <c r="I2542" s="13">
        <v>0.375</v>
      </c>
      <c r="J2542" s="13">
        <v>0.70833333333333337</v>
      </c>
    </row>
    <row r="2543" spans="1:10" x14ac:dyDescent="0.25">
      <c r="A2543" s="37">
        <v>112427</v>
      </c>
      <c r="B2543" s="37" t="s">
        <v>6161</v>
      </c>
      <c r="C2543" s="37" t="s">
        <v>6162</v>
      </c>
      <c r="D2543" s="37" t="s">
        <v>6163</v>
      </c>
      <c r="E2543" s="13" t="s">
        <v>2398</v>
      </c>
      <c r="F2543" s="13" t="s">
        <v>446</v>
      </c>
      <c r="G2543" s="13"/>
      <c r="H2543" s="13" t="s">
        <v>723</v>
      </c>
      <c r="I2543" s="13">
        <v>0.375</v>
      </c>
      <c r="J2543" s="13">
        <v>0.70833333333333337</v>
      </c>
    </row>
    <row r="2544" spans="1:10" x14ac:dyDescent="0.25">
      <c r="A2544" s="37">
        <v>112430</v>
      </c>
      <c r="B2544" s="37" t="s">
        <v>6164</v>
      </c>
      <c r="C2544" s="37" t="s">
        <v>6165</v>
      </c>
      <c r="D2544" s="37" t="s">
        <v>6166</v>
      </c>
      <c r="E2544" s="13" t="s">
        <v>1296</v>
      </c>
      <c r="F2544" s="13" t="s">
        <v>233</v>
      </c>
      <c r="G2544" s="13"/>
      <c r="H2544" s="13" t="s">
        <v>714</v>
      </c>
      <c r="I2544" s="13">
        <v>0.33333333333333331</v>
      </c>
      <c r="J2544" s="13">
        <v>0.625</v>
      </c>
    </row>
    <row r="2545" spans="1:10" x14ac:dyDescent="0.25">
      <c r="A2545" s="37">
        <v>112431</v>
      </c>
      <c r="B2545" s="37" t="s">
        <v>6167</v>
      </c>
      <c r="C2545" s="37" t="s">
        <v>2899</v>
      </c>
      <c r="D2545" s="37" t="s">
        <v>6168</v>
      </c>
      <c r="E2545" s="13">
        <v>450</v>
      </c>
      <c r="F2545" s="13" t="s">
        <v>20</v>
      </c>
      <c r="G2545" s="13" t="s">
        <v>726</v>
      </c>
      <c r="H2545" s="13" t="s">
        <v>714</v>
      </c>
      <c r="I2545" s="13">
        <v>0.33333333333333331</v>
      </c>
      <c r="J2545" s="13">
        <v>0.625</v>
      </c>
    </row>
    <row r="2546" spans="1:10" x14ac:dyDescent="0.25">
      <c r="A2546" s="37">
        <v>112432</v>
      </c>
      <c r="B2546" s="37" t="s">
        <v>6169</v>
      </c>
      <c r="C2546" s="37" t="s">
        <v>2899</v>
      </c>
      <c r="D2546" s="37" t="s">
        <v>6170</v>
      </c>
      <c r="E2546" s="13">
        <v>450</v>
      </c>
      <c r="F2546" s="13" t="s">
        <v>20</v>
      </c>
      <c r="G2546" s="13" t="s">
        <v>726</v>
      </c>
      <c r="H2546" s="13" t="s">
        <v>714</v>
      </c>
      <c r="I2546" s="13">
        <v>0.33333333333333331</v>
      </c>
      <c r="J2546" s="13">
        <v>0.625</v>
      </c>
    </row>
    <row r="2547" spans="1:10" x14ac:dyDescent="0.25">
      <c r="A2547" s="37">
        <v>112433</v>
      </c>
      <c r="B2547" s="37" t="s">
        <v>6171</v>
      </c>
      <c r="C2547" s="37" t="s">
        <v>6172</v>
      </c>
      <c r="D2547" s="37"/>
      <c r="E2547" s="13" t="s">
        <v>961</v>
      </c>
      <c r="F2547" s="13" t="s">
        <v>108</v>
      </c>
      <c r="G2547" s="13"/>
      <c r="H2547" s="13" t="s">
        <v>723</v>
      </c>
      <c r="I2547" s="13">
        <v>0.375</v>
      </c>
      <c r="J2547" s="13">
        <v>0.70833333333333337</v>
      </c>
    </row>
    <row r="2548" spans="1:10" x14ac:dyDescent="0.25">
      <c r="A2548" s="37">
        <v>112434</v>
      </c>
      <c r="B2548" s="37" t="s">
        <v>6173</v>
      </c>
      <c r="C2548" s="37" t="s">
        <v>6174</v>
      </c>
      <c r="D2548" s="37"/>
      <c r="E2548" s="13" t="s">
        <v>2181</v>
      </c>
      <c r="F2548" s="13" t="s">
        <v>228</v>
      </c>
      <c r="G2548" s="13"/>
      <c r="H2548" s="13" t="s">
        <v>714</v>
      </c>
      <c r="I2548" s="13">
        <v>0.33333333333333331</v>
      </c>
      <c r="J2548" s="13">
        <v>0.625</v>
      </c>
    </row>
    <row r="2549" spans="1:10" x14ac:dyDescent="0.25">
      <c r="A2549" s="37">
        <v>112435</v>
      </c>
      <c r="B2549" s="37" t="s">
        <v>6175</v>
      </c>
      <c r="C2549" s="37" t="s">
        <v>6176</v>
      </c>
      <c r="D2549" s="37"/>
      <c r="E2549" s="13">
        <v>584</v>
      </c>
      <c r="F2549" s="13" t="s">
        <v>20</v>
      </c>
      <c r="G2549" s="13">
        <v>48276866</v>
      </c>
      <c r="H2549" s="13" t="s">
        <v>714</v>
      </c>
      <c r="I2549" s="13">
        <v>0.33333333333333331</v>
      </c>
      <c r="J2549" s="13">
        <v>0.625</v>
      </c>
    </row>
    <row r="2550" spans="1:10" x14ac:dyDescent="0.25">
      <c r="A2550" s="37">
        <v>112436</v>
      </c>
      <c r="B2550" s="37" t="s">
        <v>6177</v>
      </c>
      <c r="C2550" s="37" t="s">
        <v>6178</v>
      </c>
      <c r="D2550" s="37"/>
      <c r="E2550" s="13" t="s">
        <v>2181</v>
      </c>
      <c r="F2550" s="13" t="s">
        <v>228</v>
      </c>
      <c r="G2550" s="13"/>
      <c r="H2550" s="13" t="s">
        <v>714</v>
      </c>
      <c r="I2550" s="13">
        <v>0.33333333333333331</v>
      </c>
      <c r="J2550" s="13">
        <v>0.625</v>
      </c>
    </row>
    <row r="2551" spans="1:10" x14ac:dyDescent="0.25">
      <c r="A2551" s="37">
        <v>112437</v>
      </c>
      <c r="B2551" s="37" t="s">
        <v>6179</v>
      </c>
      <c r="C2551" s="37" t="s">
        <v>6180</v>
      </c>
      <c r="D2551" s="37" t="s">
        <v>6181</v>
      </c>
      <c r="E2551" s="13">
        <v>2320</v>
      </c>
      <c r="F2551" s="13" t="s">
        <v>5254</v>
      </c>
      <c r="G2551" s="13">
        <v>62539600</v>
      </c>
      <c r="H2551" s="13" t="s">
        <v>723</v>
      </c>
      <c r="I2551" s="13">
        <v>0.375</v>
      </c>
      <c r="J2551" s="13">
        <v>0.70833333333333337</v>
      </c>
    </row>
    <row r="2552" spans="1:10" x14ac:dyDescent="0.25">
      <c r="A2552" s="37">
        <v>112439</v>
      </c>
      <c r="B2552" s="37" t="s">
        <v>6182</v>
      </c>
      <c r="C2552" s="37" t="s">
        <v>6183</v>
      </c>
      <c r="D2552" s="37"/>
      <c r="E2552" s="13" t="s">
        <v>2415</v>
      </c>
      <c r="F2552" s="13" t="s">
        <v>111</v>
      </c>
      <c r="G2552" s="13"/>
      <c r="H2552" s="13" t="s">
        <v>723</v>
      </c>
      <c r="I2552" s="13">
        <v>0.375</v>
      </c>
      <c r="J2552" s="13">
        <v>0.70833333333333337</v>
      </c>
    </row>
    <row r="2553" spans="1:10" x14ac:dyDescent="0.25">
      <c r="A2553" s="37">
        <v>112441</v>
      </c>
      <c r="B2553" s="37" t="s">
        <v>6184</v>
      </c>
      <c r="C2553" s="37" t="s">
        <v>1898</v>
      </c>
      <c r="D2553" s="37"/>
      <c r="E2553" s="13" t="s">
        <v>6185</v>
      </c>
      <c r="F2553" s="13" t="s">
        <v>228</v>
      </c>
      <c r="G2553" s="13"/>
      <c r="H2553" s="13" t="s">
        <v>714</v>
      </c>
      <c r="I2553" s="13">
        <v>0.33333333333333331</v>
      </c>
      <c r="J2553" s="13">
        <v>0.625</v>
      </c>
    </row>
    <row r="2554" spans="1:10" x14ac:dyDescent="0.25">
      <c r="A2554" s="37">
        <v>112442</v>
      </c>
      <c r="B2554" s="37" t="s">
        <v>6186</v>
      </c>
      <c r="C2554" s="37" t="s">
        <v>2639</v>
      </c>
      <c r="D2554" s="37"/>
      <c r="E2554" s="13" t="s">
        <v>2641</v>
      </c>
      <c r="F2554" s="13" t="s">
        <v>2642</v>
      </c>
      <c r="G2554" s="13"/>
      <c r="H2554" s="13" t="s">
        <v>714</v>
      </c>
      <c r="I2554" s="13">
        <v>0.33333333333333331</v>
      </c>
      <c r="J2554" s="13">
        <v>0.625</v>
      </c>
    </row>
    <row r="2555" spans="1:10" x14ac:dyDescent="0.25">
      <c r="A2555" s="37">
        <v>112443</v>
      </c>
      <c r="B2555" s="37" t="s">
        <v>6187</v>
      </c>
      <c r="C2555" s="37" t="s">
        <v>6188</v>
      </c>
      <c r="D2555" s="37"/>
      <c r="E2555" s="13">
        <v>3770</v>
      </c>
      <c r="F2555" s="13" t="s">
        <v>153</v>
      </c>
      <c r="G2555" s="13"/>
      <c r="H2555" s="13" t="s">
        <v>714</v>
      </c>
      <c r="I2555" s="13">
        <v>0.33333333333333331</v>
      </c>
      <c r="J2555" s="13">
        <v>0.625</v>
      </c>
    </row>
    <row r="2556" spans="1:10" x14ac:dyDescent="0.25">
      <c r="A2556" s="37">
        <v>112449</v>
      </c>
      <c r="B2556" s="37" t="s">
        <v>6189</v>
      </c>
      <c r="C2556" s="37" t="s">
        <v>2899</v>
      </c>
      <c r="D2556" s="37" t="s">
        <v>6190</v>
      </c>
      <c r="E2556" s="13">
        <v>450</v>
      </c>
      <c r="F2556" s="13" t="s">
        <v>20</v>
      </c>
      <c r="G2556" s="13" t="s">
        <v>726</v>
      </c>
      <c r="H2556" s="13" t="s">
        <v>714</v>
      </c>
      <c r="I2556" s="13">
        <v>0.33333333333333331</v>
      </c>
      <c r="J2556" s="13">
        <v>0.625</v>
      </c>
    </row>
    <row r="2557" spans="1:10" x14ac:dyDescent="0.25">
      <c r="A2557" s="37">
        <v>112450</v>
      </c>
      <c r="B2557" s="37" t="s">
        <v>2222</v>
      </c>
      <c r="C2557" s="37" t="s">
        <v>6191</v>
      </c>
      <c r="D2557" s="37" t="s">
        <v>6192</v>
      </c>
      <c r="E2557" s="13" t="s">
        <v>957</v>
      </c>
      <c r="F2557" s="13" t="s">
        <v>619</v>
      </c>
      <c r="G2557" s="13"/>
      <c r="H2557" s="13" t="s">
        <v>714</v>
      </c>
      <c r="I2557" s="13">
        <v>0.33333333333333331</v>
      </c>
      <c r="J2557" s="13">
        <v>0.625</v>
      </c>
    </row>
    <row r="2558" spans="1:10" x14ac:dyDescent="0.25">
      <c r="A2558" s="37">
        <v>112452</v>
      </c>
      <c r="B2558" s="37" t="s">
        <v>6193</v>
      </c>
      <c r="C2558" s="37" t="s">
        <v>6194</v>
      </c>
      <c r="D2558" s="37"/>
      <c r="E2558" s="13">
        <v>579</v>
      </c>
      <c r="F2558" s="13" t="s">
        <v>20</v>
      </c>
      <c r="G2558" s="13">
        <v>22643000</v>
      </c>
      <c r="H2558" s="13" t="s">
        <v>714</v>
      </c>
      <c r="I2558" s="13">
        <v>0.33333333333333331</v>
      </c>
      <c r="J2558" s="13">
        <v>0.625</v>
      </c>
    </row>
    <row r="2559" spans="1:10" x14ac:dyDescent="0.25">
      <c r="A2559" s="37">
        <v>112453</v>
      </c>
      <c r="B2559" s="37" t="s">
        <v>6195</v>
      </c>
      <c r="C2559" s="37" t="s">
        <v>6196</v>
      </c>
      <c r="D2559" s="37"/>
      <c r="E2559" s="13">
        <v>3112</v>
      </c>
      <c r="F2559" s="13" t="s">
        <v>24</v>
      </c>
      <c r="G2559" s="13">
        <v>33355000</v>
      </c>
      <c r="H2559" s="13" t="s">
        <v>714</v>
      </c>
      <c r="I2559" s="13">
        <v>0.33333333333333331</v>
      </c>
      <c r="J2559" s="13">
        <v>0.625</v>
      </c>
    </row>
    <row r="2560" spans="1:10" x14ac:dyDescent="0.25">
      <c r="A2560" s="37">
        <v>112454</v>
      </c>
      <c r="B2560" s="37" t="s">
        <v>6197</v>
      </c>
      <c r="C2560" s="37" t="s">
        <v>6198</v>
      </c>
      <c r="D2560" s="37" t="s">
        <v>6199</v>
      </c>
      <c r="E2560" s="13" t="s">
        <v>1296</v>
      </c>
      <c r="F2560" s="13" t="s">
        <v>233</v>
      </c>
      <c r="G2560" s="13"/>
      <c r="H2560" s="13" t="s">
        <v>714</v>
      </c>
      <c r="I2560" s="13">
        <v>0.33333333333333331</v>
      </c>
      <c r="J2560" s="13">
        <v>0.625</v>
      </c>
    </row>
    <row r="2561" spans="1:10" x14ac:dyDescent="0.25">
      <c r="A2561" s="37">
        <v>112455</v>
      </c>
      <c r="B2561" s="37" t="s">
        <v>2222</v>
      </c>
      <c r="C2561" s="37" t="s">
        <v>6200</v>
      </c>
      <c r="D2561" s="37" t="s">
        <v>6201</v>
      </c>
      <c r="E2561" s="13" t="s">
        <v>957</v>
      </c>
      <c r="F2561" s="13" t="s">
        <v>619</v>
      </c>
      <c r="G2561" s="13"/>
      <c r="H2561" s="13" t="s">
        <v>714</v>
      </c>
      <c r="I2561" s="13">
        <v>0.33333333333333331</v>
      </c>
      <c r="J2561" s="13">
        <v>0.625</v>
      </c>
    </row>
    <row r="2562" spans="1:10" x14ac:dyDescent="0.25">
      <c r="A2562" s="37">
        <v>112456</v>
      </c>
      <c r="B2562" s="37" t="s">
        <v>2179</v>
      </c>
      <c r="C2562" s="37" t="s">
        <v>6174</v>
      </c>
      <c r="D2562" s="37" t="s">
        <v>6202</v>
      </c>
      <c r="E2562" s="13" t="s">
        <v>2181</v>
      </c>
      <c r="F2562" s="13" t="s">
        <v>228</v>
      </c>
      <c r="G2562" s="13"/>
      <c r="H2562" s="13" t="s">
        <v>714</v>
      </c>
      <c r="I2562" s="13">
        <v>0.33333333333333331</v>
      </c>
      <c r="J2562" s="13">
        <v>0.625</v>
      </c>
    </row>
    <row r="2563" spans="1:10" x14ac:dyDescent="0.25">
      <c r="A2563" s="37">
        <v>112457</v>
      </c>
      <c r="B2563" s="37" t="s">
        <v>6203</v>
      </c>
      <c r="C2563" s="37" t="s">
        <v>6204</v>
      </c>
      <c r="D2563" s="37"/>
      <c r="E2563" s="13" t="s">
        <v>1492</v>
      </c>
      <c r="F2563" s="13" t="s">
        <v>53</v>
      </c>
      <c r="G2563" s="13"/>
      <c r="H2563" s="13" t="s">
        <v>714</v>
      </c>
      <c r="I2563" s="13">
        <v>0.33333333333333331</v>
      </c>
      <c r="J2563" s="13">
        <v>0.625</v>
      </c>
    </row>
    <row r="2564" spans="1:10" x14ac:dyDescent="0.25">
      <c r="A2564" s="37">
        <v>112458</v>
      </c>
      <c r="B2564" s="37" t="s">
        <v>6205</v>
      </c>
      <c r="C2564" s="37" t="s">
        <v>6206</v>
      </c>
      <c r="D2564" s="37" t="s">
        <v>6207</v>
      </c>
      <c r="E2564" s="13" t="s">
        <v>1492</v>
      </c>
      <c r="F2564" s="13" t="s">
        <v>53</v>
      </c>
      <c r="G2564" s="13"/>
      <c r="H2564" s="13" t="s">
        <v>714</v>
      </c>
      <c r="I2564" s="13">
        <v>0.33333333333333331</v>
      </c>
      <c r="J2564" s="13">
        <v>0.625</v>
      </c>
    </row>
    <row r="2565" spans="1:10" x14ac:dyDescent="0.25">
      <c r="A2565" s="37">
        <v>112459</v>
      </c>
      <c r="B2565" s="37" t="s">
        <v>2259</v>
      </c>
      <c r="C2565" s="37" t="s">
        <v>2260</v>
      </c>
      <c r="D2565" s="37" t="s">
        <v>6208</v>
      </c>
      <c r="E2565" s="13" t="s">
        <v>2261</v>
      </c>
      <c r="F2565" s="13" t="s">
        <v>43</v>
      </c>
      <c r="G2565" s="13"/>
      <c r="H2565" s="13" t="s">
        <v>714</v>
      </c>
      <c r="I2565" s="13">
        <v>0.33333333333333331</v>
      </c>
      <c r="J2565" s="13">
        <v>0.625</v>
      </c>
    </row>
    <row r="2566" spans="1:10" x14ac:dyDescent="0.25">
      <c r="A2566" s="37">
        <v>112460</v>
      </c>
      <c r="B2566" s="37" t="s">
        <v>6209</v>
      </c>
      <c r="C2566" s="37" t="s">
        <v>6210</v>
      </c>
      <c r="D2566" s="37" t="s">
        <v>6211</v>
      </c>
      <c r="E2566" s="13">
        <v>2830</v>
      </c>
      <c r="F2566" s="13" t="s">
        <v>568</v>
      </c>
      <c r="G2566" s="13"/>
      <c r="H2566" s="13" t="s">
        <v>714</v>
      </c>
      <c r="I2566" s="13">
        <v>0.33333333333333331</v>
      </c>
      <c r="J2566" s="13">
        <v>0.625</v>
      </c>
    </row>
    <row r="2567" spans="1:10" x14ac:dyDescent="0.25">
      <c r="A2567" s="37">
        <v>112461</v>
      </c>
      <c r="B2567" s="37" t="s">
        <v>6197</v>
      </c>
      <c r="C2567" s="37" t="s">
        <v>6212</v>
      </c>
      <c r="D2567" s="37" t="s">
        <v>6213</v>
      </c>
      <c r="E2567" s="13" t="s">
        <v>1296</v>
      </c>
      <c r="F2567" s="13" t="s">
        <v>233</v>
      </c>
      <c r="G2567" s="13"/>
      <c r="H2567" s="13" t="s">
        <v>714</v>
      </c>
      <c r="I2567" s="13">
        <v>0.33333333333333331</v>
      </c>
      <c r="J2567" s="13">
        <v>0.625</v>
      </c>
    </row>
    <row r="2568" spans="1:10" x14ac:dyDescent="0.25">
      <c r="A2568" s="37">
        <v>112464</v>
      </c>
      <c r="B2568" s="37" t="s">
        <v>6214</v>
      </c>
      <c r="C2568" s="37" t="s">
        <v>1895</v>
      </c>
      <c r="D2568" s="37"/>
      <c r="E2568" s="13" t="s">
        <v>1072</v>
      </c>
      <c r="F2568" s="13" t="s">
        <v>143</v>
      </c>
      <c r="G2568" s="13"/>
      <c r="H2568" s="13" t="s">
        <v>714</v>
      </c>
      <c r="I2568" s="13">
        <v>0.33333333333333331</v>
      </c>
      <c r="J2568" s="13">
        <v>0.625</v>
      </c>
    </row>
    <row r="2569" spans="1:10" x14ac:dyDescent="0.25">
      <c r="A2569" s="37">
        <v>112465</v>
      </c>
      <c r="B2569" s="37" t="s">
        <v>6215</v>
      </c>
      <c r="C2569" s="37" t="s">
        <v>6216</v>
      </c>
      <c r="D2569" s="37" t="s">
        <v>6217</v>
      </c>
      <c r="E2569" s="13">
        <v>373</v>
      </c>
      <c r="F2569" s="13" t="s">
        <v>20</v>
      </c>
      <c r="G2569" s="13" t="s">
        <v>726</v>
      </c>
      <c r="H2569" s="13" t="s">
        <v>714</v>
      </c>
      <c r="I2569" s="13">
        <v>0.33333333333333331</v>
      </c>
      <c r="J2569" s="13">
        <v>0.625</v>
      </c>
    </row>
    <row r="2570" spans="1:10" x14ac:dyDescent="0.25">
      <c r="A2570" s="37">
        <v>112466</v>
      </c>
      <c r="B2570" s="37" t="s">
        <v>6218</v>
      </c>
      <c r="C2570" s="37" t="s">
        <v>6219</v>
      </c>
      <c r="D2570" s="37"/>
      <c r="E2570" s="13">
        <v>4612</v>
      </c>
      <c r="F2570" s="13" t="s">
        <v>80</v>
      </c>
      <c r="G2570" s="13">
        <v>38107350</v>
      </c>
      <c r="H2570" s="13" t="s">
        <v>723</v>
      </c>
      <c r="I2570" s="13">
        <v>0.375</v>
      </c>
      <c r="J2570" s="13">
        <v>0.70833333333333337</v>
      </c>
    </row>
    <row r="2571" spans="1:10" x14ac:dyDescent="0.25">
      <c r="A2571" s="37">
        <v>112467</v>
      </c>
      <c r="B2571" s="37" t="s">
        <v>2179</v>
      </c>
      <c r="C2571" s="37" t="s">
        <v>6174</v>
      </c>
      <c r="D2571" s="37" t="s">
        <v>6220</v>
      </c>
      <c r="E2571" s="13" t="s">
        <v>2181</v>
      </c>
      <c r="F2571" s="13" t="s">
        <v>228</v>
      </c>
      <c r="G2571" s="13"/>
      <c r="H2571" s="13" t="s">
        <v>714</v>
      </c>
      <c r="I2571" s="13">
        <v>0.33333333333333331</v>
      </c>
      <c r="J2571" s="13">
        <v>0.625</v>
      </c>
    </row>
    <row r="2572" spans="1:10" x14ac:dyDescent="0.25">
      <c r="A2572" s="37">
        <v>112468</v>
      </c>
      <c r="B2572" s="37" t="s">
        <v>6221</v>
      </c>
      <c r="C2572" s="37" t="s">
        <v>6222</v>
      </c>
      <c r="D2572" s="37"/>
      <c r="E2572" s="13">
        <v>3004</v>
      </c>
      <c r="F2572" s="13" t="s">
        <v>605</v>
      </c>
      <c r="G2572" s="13">
        <v>32803094</v>
      </c>
      <c r="H2572" s="13" t="s">
        <v>723</v>
      </c>
      <c r="I2572" s="13">
        <v>0.375</v>
      </c>
      <c r="J2572" s="13">
        <v>0.70833333333333337</v>
      </c>
    </row>
    <row r="2573" spans="1:10" x14ac:dyDescent="0.25">
      <c r="A2573" s="37">
        <v>112469</v>
      </c>
      <c r="B2573" s="37" t="s">
        <v>6223</v>
      </c>
      <c r="C2573" s="37" t="s">
        <v>2180</v>
      </c>
      <c r="D2573" s="37" t="s">
        <v>6224</v>
      </c>
      <c r="E2573" s="13" t="s">
        <v>2181</v>
      </c>
      <c r="F2573" s="13" t="s">
        <v>228</v>
      </c>
      <c r="G2573" s="13"/>
      <c r="H2573" s="13" t="s">
        <v>714</v>
      </c>
      <c r="I2573" s="13">
        <v>0.33333333333333331</v>
      </c>
      <c r="J2573" s="13">
        <v>0.625</v>
      </c>
    </row>
    <row r="2574" spans="1:10" x14ac:dyDescent="0.25">
      <c r="A2574" s="37">
        <v>112470</v>
      </c>
      <c r="B2574" s="37" t="s">
        <v>6225</v>
      </c>
      <c r="C2574" s="37" t="s">
        <v>1294</v>
      </c>
      <c r="D2574" s="37" t="s">
        <v>6226</v>
      </c>
      <c r="E2574" s="13" t="s">
        <v>1296</v>
      </c>
      <c r="F2574" s="13" t="s">
        <v>233</v>
      </c>
      <c r="G2574" s="13"/>
      <c r="H2574" s="13" t="s">
        <v>714</v>
      </c>
      <c r="I2574" s="13">
        <v>0.33333333333333331</v>
      </c>
      <c r="J2574" s="13">
        <v>0.625</v>
      </c>
    </row>
    <row r="2575" spans="1:10" x14ac:dyDescent="0.25">
      <c r="A2575" s="37">
        <v>112472</v>
      </c>
      <c r="B2575" s="37" t="s">
        <v>6227</v>
      </c>
      <c r="C2575" s="37" t="s">
        <v>6228</v>
      </c>
      <c r="D2575" s="37"/>
      <c r="E2575" s="13">
        <v>1788</v>
      </c>
      <c r="F2575" s="13" t="s">
        <v>6229</v>
      </c>
      <c r="G2575" s="13">
        <v>69214600</v>
      </c>
      <c r="H2575" s="13" t="s">
        <v>714</v>
      </c>
      <c r="I2575" s="13">
        <v>0.33333333333333331</v>
      </c>
      <c r="J2575" s="13">
        <v>0.625</v>
      </c>
    </row>
    <row r="2576" spans="1:10" x14ac:dyDescent="0.25">
      <c r="A2576" s="37">
        <v>112473</v>
      </c>
      <c r="B2576" s="37" t="s">
        <v>6230</v>
      </c>
      <c r="C2576" s="37" t="s">
        <v>6231</v>
      </c>
      <c r="D2576" s="37"/>
      <c r="E2576" s="13" t="s">
        <v>6232</v>
      </c>
      <c r="F2576" s="13" t="s">
        <v>335</v>
      </c>
      <c r="G2576" s="13"/>
      <c r="H2576" s="13" t="s">
        <v>714</v>
      </c>
      <c r="I2576" s="13">
        <v>0.33333333333333331</v>
      </c>
      <c r="J2576" s="13">
        <v>0.625</v>
      </c>
    </row>
    <row r="2577" spans="1:10" x14ac:dyDescent="0.25">
      <c r="A2577" s="37">
        <v>112475</v>
      </c>
      <c r="B2577" s="37" t="s">
        <v>2222</v>
      </c>
      <c r="C2577" s="37" t="s">
        <v>6233</v>
      </c>
      <c r="D2577" s="37" t="s">
        <v>6234</v>
      </c>
      <c r="E2577" s="13" t="s">
        <v>957</v>
      </c>
      <c r="F2577" s="13" t="s">
        <v>619</v>
      </c>
      <c r="G2577" s="13"/>
      <c r="H2577" s="13" t="s">
        <v>714</v>
      </c>
      <c r="I2577" s="13">
        <v>0.33333333333333331</v>
      </c>
      <c r="J2577" s="13">
        <v>0.625</v>
      </c>
    </row>
    <row r="2578" spans="1:10" x14ac:dyDescent="0.25">
      <c r="A2578" s="37">
        <v>112478</v>
      </c>
      <c r="B2578" s="37" t="s">
        <v>6235</v>
      </c>
      <c r="C2578" s="37" t="s">
        <v>6018</v>
      </c>
      <c r="D2578" s="37"/>
      <c r="E2578" s="13">
        <v>4790</v>
      </c>
      <c r="F2578" s="13" t="s">
        <v>407</v>
      </c>
      <c r="G2578" s="13">
        <v>37272200</v>
      </c>
      <c r="H2578" s="13" t="s">
        <v>714</v>
      </c>
      <c r="I2578" s="13">
        <v>0.33333333333333331</v>
      </c>
      <c r="J2578" s="13">
        <v>0.625</v>
      </c>
    </row>
    <row r="2579" spans="1:10" x14ac:dyDescent="0.25">
      <c r="A2579" s="37">
        <v>112479</v>
      </c>
      <c r="B2579" s="37" t="s">
        <v>6236</v>
      </c>
      <c r="C2579" s="37" t="s">
        <v>6237</v>
      </c>
      <c r="D2579" s="37"/>
      <c r="E2579" s="13">
        <v>3151</v>
      </c>
      <c r="F2579" s="13" t="s">
        <v>3692</v>
      </c>
      <c r="G2579" s="13">
        <v>33353900</v>
      </c>
      <c r="H2579" s="13" t="s">
        <v>714</v>
      </c>
      <c r="I2579" s="13">
        <v>0.33333333333333331</v>
      </c>
      <c r="J2579" s="13">
        <v>0.625</v>
      </c>
    </row>
    <row r="2580" spans="1:10" x14ac:dyDescent="0.25">
      <c r="A2580" s="37">
        <v>112487</v>
      </c>
      <c r="B2580" s="37" t="s">
        <v>6238</v>
      </c>
      <c r="C2580" s="37" t="s">
        <v>773</v>
      </c>
      <c r="D2580" s="37" t="s">
        <v>6239</v>
      </c>
      <c r="E2580" s="13">
        <v>1478</v>
      </c>
      <c r="F2580" s="13" t="s">
        <v>222</v>
      </c>
      <c r="G2580" s="13">
        <v>2900</v>
      </c>
      <c r="H2580" s="13" t="s">
        <v>714</v>
      </c>
      <c r="I2580" s="13">
        <v>0.33333333333333331</v>
      </c>
      <c r="J2580" s="13">
        <v>0.625</v>
      </c>
    </row>
    <row r="2581" spans="1:10" x14ac:dyDescent="0.25">
      <c r="A2581" s="37">
        <v>112488</v>
      </c>
      <c r="B2581" s="37" t="s">
        <v>6240</v>
      </c>
      <c r="C2581" s="37" t="s">
        <v>6241</v>
      </c>
      <c r="D2581" s="37"/>
      <c r="E2581" s="13">
        <v>3560</v>
      </c>
      <c r="F2581" s="13" t="s">
        <v>444</v>
      </c>
      <c r="G2581" s="13">
        <v>32060001</v>
      </c>
      <c r="H2581" s="13" t="s">
        <v>723</v>
      </c>
      <c r="I2581" s="13">
        <v>0.375</v>
      </c>
      <c r="J2581" s="13">
        <v>0.70833333333333337</v>
      </c>
    </row>
    <row r="2582" spans="1:10" x14ac:dyDescent="0.25">
      <c r="A2582" s="37">
        <v>112491</v>
      </c>
      <c r="B2582" s="37" t="s">
        <v>6242</v>
      </c>
      <c r="C2582" s="37" t="s">
        <v>1528</v>
      </c>
      <c r="D2582" s="37"/>
      <c r="E2582" s="13">
        <v>2609</v>
      </c>
      <c r="F2582" s="13" t="s">
        <v>638</v>
      </c>
      <c r="G2582" s="13">
        <v>48210470</v>
      </c>
      <c r="H2582" s="13" t="s">
        <v>714</v>
      </c>
      <c r="I2582" s="13">
        <v>0.33333333333333331</v>
      </c>
      <c r="J2582" s="13">
        <v>0.625</v>
      </c>
    </row>
    <row r="2583" spans="1:10" x14ac:dyDescent="0.25">
      <c r="A2583" s="37">
        <v>112492</v>
      </c>
      <c r="B2583" s="37" t="s">
        <v>6243</v>
      </c>
      <c r="C2583" s="37" t="s">
        <v>6244</v>
      </c>
      <c r="D2583" s="37"/>
      <c r="E2583" s="13" t="s">
        <v>1468</v>
      </c>
      <c r="F2583" s="13" t="s">
        <v>619</v>
      </c>
      <c r="G2583" s="13"/>
      <c r="H2583" s="13" t="s">
        <v>714</v>
      </c>
      <c r="I2583" s="13">
        <v>0.33333333333333331</v>
      </c>
      <c r="J2583" s="13">
        <v>0.625</v>
      </c>
    </row>
    <row r="2584" spans="1:10" x14ac:dyDescent="0.25">
      <c r="A2584" s="37">
        <v>112493</v>
      </c>
      <c r="B2584" s="37" t="s">
        <v>6245</v>
      </c>
      <c r="C2584" s="37" t="s">
        <v>6246</v>
      </c>
      <c r="D2584" s="37"/>
      <c r="E2584" s="13">
        <v>1607</v>
      </c>
      <c r="F2584" s="13" t="s">
        <v>2383</v>
      </c>
      <c r="G2584" s="13">
        <v>69396510</v>
      </c>
      <c r="H2584" s="13" t="s">
        <v>723</v>
      </c>
      <c r="I2584" s="13">
        <v>0.375</v>
      </c>
      <c r="J2584" s="13">
        <v>0.70833333333333337</v>
      </c>
    </row>
    <row r="2585" spans="1:10" x14ac:dyDescent="0.25">
      <c r="A2585" s="37">
        <v>112494</v>
      </c>
      <c r="B2585" s="37" t="s">
        <v>6247</v>
      </c>
      <c r="C2585" s="37" t="s">
        <v>2472</v>
      </c>
      <c r="D2585" s="37"/>
      <c r="E2585" s="13" t="s">
        <v>1139</v>
      </c>
      <c r="F2585" s="13" t="s">
        <v>564</v>
      </c>
      <c r="G2585" s="13"/>
      <c r="H2585" s="13" t="s">
        <v>714</v>
      </c>
      <c r="I2585" s="13">
        <v>0.33333333333333331</v>
      </c>
      <c r="J2585" s="13">
        <v>0.625</v>
      </c>
    </row>
    <row r="2586" spans="1:10" x14ac:dyDescent="0.25">
      <c r="A2586" s="37">
        <v>112495</v>
      </c>
      <c r="B2586" s="37" t="s">
        <v>6248</v>
      </c>
      <c r="C2586" s="37" t="s">
        <v>1174</v>
      </c>
      <c r="D2586" s="37"/>
      <c r="E2586" s="13" t="s">
        <v>1175</v>
      </c>
      <c r="F2586" s="13" t="s">
        <v>299</v>
      </c>
      <c r="G2586" s="13"/>
      <c r="H2586" s="13" t="s">
        <v>714</v>
      </c>
      <c r="I2586" s="13">
        <v>0.33333333333333331</v>
      </c>
      <c r="J2586" s="13">
        <v>0.625</v>
      </c>
    </row>
    <row r="2587" spans="1:10" x14ac:dyDescent="0.25">
      <c r="A2587" s="37">
        <v>112496</v>
      </c>
      <c r="B2587" s="37" t="s">
        <v>6249</v>
      </c>
      <c r="C2587" s="37" t="s">
        <v>6250</v>
      </c>
      <c r="D2587" s="37"/>
      <c r="E2587" s="13">
        <v>3531</v>
      </c>
      <c r="F2587" s="13" t="s">
        <v>636</v>
      </c>
      <c r="G2587" s="13">
        <v>31415005</v>
      </c>
      <c r="H2587" s="13" t="s">
        <v>714</v>
      </c>
      <c r="I2587" s="13">
        <v>0.33333333333333331</v>
      </c>
      <c r="J2587" s="13">
        <v>0.625</v>
      </c>
    </row>
    <row r="2588" spans="1:10" x14ac:dyDescent="0.25">
      <c r="A2588" s="37">
        <v>112498</v>
      </c>
      <c r="B2588" s="37" t="s">
        <v>6251</v>
      </c>
      <c r="C2588" s="37" t="s">
        <v>6252</v>
      </c>
      <c r="D2588" s="37" t="s">
        <v>6253</v>
      </c>
      <c r="E2588" s="13">
        <v>855</v>
      </c>
      <c r="F2588" s="13" t="s">
        <v>20</v>
      </c>
      <c r="G2588" s="13">
        <v>22581710</v>
      </c>
      <c r="H2588" s="13" t="s">
        <v>714</v>
      </c>
      <c r="I2588" s="13">
        <v>0.33333333333333331</v>
      </c>
      <c r="J2588" s="13">
        <v>0.625</v>
      </c>
    </row>
    <row r="2589" spans="1:10" x14ac:dyDescent="0.25">
      <c r="A2589" s="37">
        <v>112499</v>
      </c>
      <c r="B2589" s="37" t="s">
        <v>6254</v>
      </c>
      <c r="C2589" s="37" t="s">
        <v>5699</v>
      </c>
      <c r="D2589" s="37"/>
      <c r="E2589" s="13">
        <v>3511</v>
      </c>
      <c r="F2589" s="13" t="s">
        <v>383</v>
      </c>
      <c r="G2589" s="13">
        <v>32121500</v>
      </c>
      <c r="H2589" s="13" t="s">
        <v>723</v>
      </c>
      <c r="I2589" s="13">
        <v>0.375</v>
      </c>
      <c r="J2589" s="13">
        <v>0.70833333333333337</v>
      </c>
    </row>
    <row r="2590" spans="1:10" x14ac:dyDescent="0.25">
      <c r="A2590" s="37">
        <v>112501</v>
      </c>
      <c r="B2590" s="37" t="s">
        <v>620</v>
      </c>
      <c r="C2590" s="37" t="s">
        <v>6255</v>
      </c>
      <c r="D2590" s="37" t="s">
        <v>6256</v>
      </c>
      <c r="E2590" s="13" t="s">
        <v>1468</v>
      </c>
      <c r="F2590" s="13" t="s">
        <v>619</v>
      </c>
      <c r="G2590" s="13"/>
      <c r="H2590" s="13" t="s">
        <v>714</v>
      </c>
      <c r="I2590" s="13">
        <v>0.33333333333333331</v>
      </c>
      <c r="J2590" s="13">
        <v>0.625</v>
      </c>
    </row>
    <row r="2591" spans="1:10" x14ac:dyDescent="0.25">
      <c r="A2591" s="37">
        <v>112508</v>
      </c>
      <c r="B2591" s="37" t="s">
        <v>6257</v>
      </c>
      <c r="C2591" s="37" t="s">
        <v>6258</v>
      </c>
      <c r="D2591" s="37"/>
      <c r="E2591" s="13">
        <v>1473</v>
      </c>
      <c r="F2591" s="13" t="s">
        <v>222</v>
      </c>
      <c r="G2591" s="13">
        <v>67900719</v>
      </c>
      <c r="H2591" s="13" t="s">
        <v>714</v>
      </c>
      <c r="I2591" s="13">
        <v>0.33333333333333331</v>
      </c>
      <c r="J2591" s="13">
        <v>0.625</v>
      </c>
    </row>
    <row r="2592" spans="1:10" x14ac:dyDescent="0.25">
      <c r="A2592" s="37">
        <v>112509</v>
      </c>
      <c r="B2592" s="37" t="s">
        <v>6259</v>
      </c>
      <c r="C2592" s="37" t="s">
        <v>6260</v>
      </c>
      <c r="D2592" s="37" t="s">
        <v>6261</v>
      </c>
      <c r="E2592" s="13" t="s">
        <v>2071</v>
      </c>
      <c r="F2592" s="13" t="s">
        <v>147</v>
      </c>
      <c r="G2592" s="13"/>
      <c r="H2592" s="13" t="s">
        <v>714</v>
      </c>
      <c r="I2592" s="13">
        <v>0.33333333333333331</v>
      </c>
      <c r="J2592" s="13">
        <v>0.625</v>
      </c>
    </row>
    <row r="2593" spans="1:10" x14ac:dyDescent="0.25">
      <c r="A2593" s="37">
        <v>112510</v>
      </c>
      <c r="B2593" s="37" t="s">
        <v>6262</v>
      </c>
      <c r="C2593" s="37" t="s">
        <v>6246</v>
      </c>
      <c r="D2593" s="37"/>
      <c r="E2593" s="13">
        <v>2870</v>
      </c>
      <c r="F2593" s="13" t="s">
        <v>138</v>
      </c>
      <c r="G2593" s="13">
        <v>61110377</v>
      </c>
      <c r="H2593" s="13" t="s">
        <v>714</v>
      </c>
      <c r="I2593" s="13">
        <v>0.33333333333333331</v>
      </c>
      <c r="J2593" s="13">
        <v>0.625</v>
      </c>
    </row>
    <row r="2594" spans="1:10" x14ac:dyDescent="0.25">
      <c r="A2594" s="37">
        <v>112511</v>
      </c>
      <c r="B2594" s="37" t="s">
        <v>6263</v>
      </c>
      <c r="C2594" s="37" t="s">
        <v>6264</v>
      </c>
      <c r="D2594" s="37"/>
      <c r="E2594" s="13">
        <v>375</v>
      </c>
      <c r="F2594" s="13" t="s">
        <v>20</v>
      </c>
      <c r="G2594" s="13">
        <v>90570995</v>
      </c>
      <c r="H2594" s="13" t="s">
        <v>714</v>
      </c>
      <c r="I2594" s="13">
        <v>0.33333333333333331</v>
      </c>
      <c r="J2594" s="13">
        <v>0.625</v>
      </c>
    </row>
    <row r="2595" spans="1:10" x14ac:dyDescent="0.25">
      <c r="A2595" s="37">
        <v>112512</v>
      </c>
      <c r="B2595" s="37" t="s">
        <v>1399</v>
      </c>
      <c r="C2595" s="37" t="s">
        <v>1400</v>
      </c>
      <c r="D2595" s="37" t="s">
        <v>6265</v>
      </c>
      <c r="E2595" s="13">
        <v>2411</v>
      </c>
      <c r="F2595" s="13" t="s">
        <v>8</v>
      </c>
      <c r="G2595" s="13">
        <v>62430000</v>
      </c>
      <c r="H2595" s="13" t="s">
        <v>714</v>
      </c>
      <c r="I2595" s="13">
        <v>0.33333333333333331</v>
      </c>
      <c r="J2595" s="13">
        <v>0.625</v>
      </c>
    </row>
    <row r="2596" spans="1:10" x14ac:dyDescent="0.25">
      <c r="A2596" s="37">
        <v>112515</v>
      </c>
      <c r="B2596" s="37" t="s">
        <v>6266</v>
      </c>
      <c r="C2596" s="37" t="s">
        <v>854</v>
      </c>
      <c r="D2596" s="37"/>
      <c r="E2596" s="13">
        <v>2651</v>
      </c>
      <c r="F2596" s="13" t="s">
        <v>558</v>
      </c>
      <c r="G2596" s="13">
        <v>61256600</v>
      </c>
      <c r="H2596" s="13" t="s">
        <v>714</v>
      </c>
      <c r="I2596" s="13">
        <v>0.33333333333333331</v>
      </c>
      <c r="J2596" s="13">
        <v>0.625</v>
      </c>
    </row>
    <row r="2597" spans="1:10" x14ac:dyDescent="0.25">
      <c r="A2597" s="37">
        <v>112516</v>
      </c>
      <c r="B2597" s="37" t="s">
        <v>6267</v>
      </c>
      <c r="C2597" s="37" t="s">
        <v>6268</v>
      </c>
      <c r="D2597" s="37"/>
      <c r="E2597" s="13">
        <v>4621</v>
      </c>
      <c r="F2597" s="13" t="s">
        <v>80</v>
      </c>
      <c r="G2597" s="13">
        <v>38017000</v>
      </c>
      <c r="H2597" s="13" t="s">
        <v>714</v>
      </c>
      <c r="I2597" s="13">
        <v>0.33333333333333331</v>
      </c>
      <c r="J2597" s="13">
        <v>0.625</v>
      </c>
    </row>
    <row r="2598" spans="1:10" x14ac:dyDescent="0.25">
      <c r="A2598" s="37">
        <v>112517</v>
      </c>
      <c r="B2598" s="37" t="s">
        <v>6269</v>
      </c>
      <c r="C2598" s="37" t="s">
        <v>6270</v>
      </c>
      <c r="D2598" s="37"/>
      <c r="E2598" s="13">
        <v>423</v>
      </c>
      <c r="F2598" s="13" t="s">
        <v>20</v>
      </c>
      <c r="G2598" s="13">
        <v>22587770</v>
      </c>
      <c r="H2598" s="13" t="s">
        <v>714</v>
      </c>
      <c r="I2598" s="13">
        <v>0.33333333333333331</v>
      </c>
      <c r="J2598" s="13">
        <v>0.625</v>
      </c>
    </row>
    <row r="2599" spans="1:10" x14ac:dyDescent="0.25">
      <c r="A2599" s="37">
        <v>112518</v>
      </c>
      <c r="B2599" s="37" t="s">
        <v>6271</v>
      </c>
      <c r="C2599" s="37" t="s">
        <v>6272</v>
      </c>
      <c r="D2599" s="37" t="s">
        <v>6273</v>
      </c>
      <c r="E2599" s="13">
        <v>182</v>
      </c>
      <c r="F2599" s="13" t="s">
        <v>20</v>
      </c>
      <c r="G2599" s="13">
        <v>22117296</v>
      </c>
      <c r="H2599" s="13" t="s">
        <v>714</v>
      </c>
      <c r="I2599" s="13">
        <v>0.33333333333333331</v>
      </c>
      <c r="J2599" s="13">
        <v>0.625</v>
      </c>
    </row>
    <row r="2600" spans="1:10" x14ac:dyDescent="0.25">
      <c r="A2600" s="37">
        <v>112519</v>
      </c>
      <c r="B2600" s="37" t="s">
        <v>6274</v>
      </c>
      <c r="C2600" s="37" t="s">
        <v>5828</v>
      </c>
      <c r="D2600" s="37"/>
      <c r="E2600" s="13" t="s">
        <v>1069</v>
      </c>
      <c r="F2600" s="13" t="s">
        <v>295</v>
      </c>
      <c r="G2600" s="13"/>
      <c r="H2600" s="13" t="s">
        <v>714</v>
      </c>
      <c r="I2600" s="13">
        <v>0.33333333333333331</v>
      </c>
      <c r="J2600" s="13">
        <v>0.625</v>
      </c>
    </row>
    <row r="2601" spans="1:10" x14ac:dyDescent="0.25">
      <c r="A2601" s="37">
        <v>112521</v>
      </c>
      <c r="B2601" s="37" t="s">
        <v>6275</v>
      </c>
      <c r="C2601" s="37" t="s">
        <v>2250</v>
      </c>
      <c r="D2601" s="37" t="s">
        <v>6276</v>
      </c>
      <c r="E2601" s="13">
        <v>2500</v>
      </c>
      <c r="F2601" s="13" t="s">
        <v>220</v>
      </c>
      <c r="G2601" s="13">
        <v>6200</v>
      </c>
      <c r="H2601" s="13" t="s">
        <v>714</v>
      </c>
      <c r="I2601" s="13">
        <v>0.33333333333333331</v>
      </c>
      <c r="J2601" s="13">
        <v>0.625</v>
      </c>
    </row>
    <row r="2602" spans="1:10" x14ac:dyDescent="0.25">
      <c r="A2602" s="37">
        <v>112522</v>
      </c>
      <c r="B2602" s="37" t="s">
        <v>6215</v>
      </c>
      <c r="C2602" s="37" t="s">
        <v>2899</v>
      </c>
      <c r="D2602" s="37" t="s">
        <v>6277</v>
      </c>
      <c r="E2602" s="13">
        <v>450</v>
      </c>
      <c r="F2602" s="13" t="s">
        <v>20</v>
      </c>
      <c r="G2602" s="13" t="s">
        <v>726</v>
      </c>
      <c r="H2602" s="13" t="s">
        <v>714</v>
      </c>
      <c r="I2602" s="13">
        <v>0.33333333333333331</v>
      </c>
      <c r="J2602" s="13">
        <v>0.625</v>
      </c>
    </row>
    <row r="2603" spans="1:10" x14ac:dyDescent="0.25">
      <c r="A2603" s="37">
        <v>112524</v>
      </c>
      <c r="B2603" s="37" t="s">
        <v>6278</v>
      </c>
      <c r="C2603" s="37" t="s">
        <v>6279</v>
      </c>
      <c r="D2603" s="37"/>
      <c r="E2603" s="13">
        <v>1473</v>
      </c>
      <c r="F2603" s="13" t="s">
        <v>222</v>
      </c>
      <c r="G2603" s="13">
        <v>67901800</v>
      </c>
      <c r="H2603" s="13" t="s">
        <v>723</v>
      </c>
      <c r="I2603" s="13">
        <v>0.375</v>
      </c>
      <c r="J2603" s="13">
        <v>0.70833333333333337</v>
      </c>
    </row>
    <row r="2604" spans="1:10" x14ac:dyDescent="0.25">
      <c r="A2604" s="37">
        <v>112525</v>
      </c>
      <c r="B2604" s="37" t="s">
        <v>2179</v>
      </c>
      <c r="C2604" s="37" t="s">
        <v>6174</v>
      </c>
      <c r="D2604" s="37" t="s">
        <v>6280</v>
      </c>
      <c r="E2604" s="13" t="s">
        <v>2181</v>
      </c>
      <c r="F2604" s="13" t="s">
        <v>228</v>
      </c>
      <c r="G2604" s="13"/>
      <c r="H2604" s="13" t="s">
        <v>714</v>
      </c>
      <c r="I2604" s="13">
        <v>0.33333333333333331</v>
      </c>
      <c r="J2604" s="13">
        <v>0.625</v>
      </c>
    </row>
    <row r="2605" spans="1:10" x14ac:dyDescent="0.25">
      <c r="A2605" s="37">
        <v>112526</v>
      </c>
      <c r="B2605" s="37" t="s">
        <v>6281</v>
      </c>
      <c r="C2605" s="37" t="s">
        <v>732</v>
      </c>
      <c r="D2605" s="37" t="s">
        <v>6282</v>
      </c>
      <c r="E2605" s="13">
        <v>569</v>
      </c>
      <c r="F2605" s="13" t="s">
        <v>20</v>
      </c>
      <c r="G2605" s="13">
        <v>23423580</v>
      </c>
      <c r="H2605" s="13" t="s">
        <v>714</v>
      </c>
      <c r="I2605" s="13">
        <v>0.33333333333333331</v>
      </c>
      <c r="J2605" s="13">
        <v>0.625</v>
      </c>
    </row>
    <row r="2606" spans="1:10" x14ac:dyDescent="0.25">
      <c r="A2606" s="37">
        <v>112529</v>
      </c>
      <c r="B2606" s="37" t="s">
        <v>6283</v>
      </c>
      <c r="C2606" s="37" t="s">
        <v>6284</v>
      </c>
      <c r="D2606" s="37"/>
      <c r="E2606" s="13">
        <v>682</v>
      </c>
      <c r="F2606" s="13" t="s">
        <v>20</v>
      </c>
      <c r="G2606" s="13">
        <v>22757270</v>
      </c>
      <c r="H2606" s="13" t="s">
        <v>714</v>
      </c>
      <c r="I2606" s="13">
        <v>0.33333333333333331</v>
      </c>
      <c r="J2606" s="13">
        <v>0.625</v>
      </c>
    </row>
    <row r="2607" spans="1:10" x14ac:dyDescent="0.25">
      <c r="A2607" s="37">
        <v>112533</v>
      </c>
      <c r="B2607" s="37" t="s">
        <v>6285</v>
      </c>
      <c r="C2607" s="37" t="s">
        <v>2899</v>
      </c>
      <c r="D2607" s="37" t="s">
        <v>6286</v>
      </c>
      <c r="E2607" s="13">
        <v>450</v>
      </c>
      <c r="F2607" s="13" t="s">
        <v>20</v>
      </c>
      <c r="G2607" s="13" t="s">
        <v>726</v>
      </c>
      <c r="H2607" s="13" t="s">
        <v>714</v>
      </c>
      <c r="I2607" s="13">
        <v>0.33333333333333331</v>
      </c>
      <c r="J2607" s="13">
        <v>0.625</v>
      </c>
    </row>
    <row r="2608" spans="1:10" x14ac:dyDescent="0.25">
      <c r="A2608" s="37">
        <v>112536</v>
      </c>
      <c r="B2608" s="37" t="s">
        <v>6287</v>
      </c>
      <c r="C2608" s="37" t="s">
        <v>6288</v>
      </c>
      <c r="D2608" s="37"/>
      <c r="E2608" s="13">
        <v>4900</v>
      </c>
      <c r="F2608" s="13" t="s">
        <v>261</v>
      </c>
      <c r="G2608" s="13">
        <v>37165050</v>
      </c>
      <c r="H2608" s="13" t="s">
        <v>723</v>
      </c>
      <c r="I2608" s="13">
        <v>0.375</v>
      </c>
      <c r="J2608" s="13">
        <v>0.70833333333333337</v>
      </c>
    </row>
    <row r="2609" spans="1:10" x14ac:dyDescent="0.25">
      <c r="A2609" s="37">
        <v>112542</v>
      </c>
      <c r="B2609" s="37" t="s">
        <v>2222</v>
      </c>
      <c r="C2609" s="37" t="s">
        <v>6233</v>
      </c>
      <c r="D2609" s="37" t="s">
        <v>6289</v>
      </c>
      <c r="E2609" s="13" t="s">
        <v>957</v>
      </c>
      <c r="F2609" s="13" t="s">
        <v>619</v>
      </c>
      <c r="G2609" s="13"/>
      <c r="H2609" s="13" t="s">
        <v>714</v>
      </c>
      <c r="I2609" s="13">
        <v>0.33333333333333331</v>
      </c>
      <c r="J2609" s="13">
        <v>0.625</v>
      </c>
    </row>
    <row r="2610" spans="1:10" x14ac:dyDescent="0.25">
      <c r="A2610" s="37">
        <v>112543</v>
      </c>
      <c r="B2610" s="37" t="s">
        <v>6290</v>
      </c>
      <c r="C2610" s="37" t="s">
        <v>6291</v>
      </c>
      <c r="D2610" s="37"/>
      <c r="E2610" s="13">
        <v>550</v>
      </c>
      <c r="F2610" s="13" t="s">
        <v>20</v>
      </c>
      <c r="G2610" s="13"/>
      <c r="H2610" s="13" t="s">
        <v>723</v>
      </c>
      <c r="I2610" s="13">
        <v>0.375</v>
      </c>
      <c r="J2610" s="13">
        <v>0.70833333333333337</v>
      </c>
    </row>
    <row r="2611" spans="1:10" x14ac:dyDescent="0.25">
      <c r="A2611" s="37">
        <v>112544</v>
      </c>
      <c r="B2611" s="37" t="s">
        <v>1969</v>
      </c>
      <c r="C2611" s="37" t="s">
        <v>1895</v>
      </c>
      <c r="D2611" s="37" t="s">
        <v>1896</v>
      </c>
      <c r="E2611" s="13" t="s">
        <v>1072</v>
      </c>
      <c r="F2611" s="13" t="s">
        <v>143</v>
      </c>
      <c r="G2611" s="13"/>
      <c r="H2611" s="13" t="s">
        <v>714</v>
      </c>
      <c r="I2611" s="13">
        <v>0.33333333333333331</v>
      </c>
      <c r="J2611" s="13">
        <v>0.625</v>
      </c>
    </row>
    <row r="2612" spans="1:10" x14ac:dyDescent="0.25">
      <c r="A2612" s="37">
        <v>112546</v>
      </c>
      <c r="B2612" s="37" t="s">
        <v>6292</v>
      </c>
      <c r="C2612" s="37" t="s">
        <v>724</v>
      </c>
      <c r="D2612" s="37" t="s">
        <v>6293</v>
      </c>
      <c r="E2612" s="13">
        <v>372</v>
      </c>
      <c r="F2612" s="13" t="s">
        <v>20</v>
      </c>
      <c r="G2612" s="13" t="s">
        <v>726</v>
      </c>
      <c r="H2612" s="13" t="s">
        <v>714</v>
      </c>
      <c r="I2612" s="13">
        <v>0.33333333333333331</v>
      </c>
      <c r="J2612" s="13">
        <v>0.625</v>
      </c>
    </row>
    <row r="2613" spans="1:10" x14ac:dyDescent="0.25">
      <c r="A2613" s="37">
        <v>112547</v>
      </c>
      <c r="B2613" s="37" t="s">
        <v>6294</v>
      </c>
      <c r="C2613" s="37" t="s">
        <v>6295</v>
      </c>
      <c r="D2613" s="37"/>
      <c r="E2613" s="13">
        <v>3630</v>
      </c>
      <c r="F2613" s="13" t="s">
        <v>634</v>
      </c>
      <c r="G2613" s="13">
        <v>31004610</v>
      </c>
      <c r="H2613" s="13" t="s">
        <v>723</v>
      </c>
      <c r="I2613" s="13">
        <v>0.375</v>
      </c>
      <c r="J2613" s="13">
        <v>0.70833333333333337</v>
      </c>
    </row>
    <row r="2614" spans="1:10" x14ac:dyDescent="0.25">
      <c r="A2614" s="37">
        <v>112548</v>
      </c>
      <c r="B2614" s="37" t="s">
        <v>6296</v>
      </c>
      <c r="C2614" s="37" t="s">
        <v>2327</v>
      </c>
      <c r="D2614" s="37" t="s">
        <v>6297</v>
      </c>
      <c r="E2614" s="13" t="s">
        <v>2328</v>
      </c>
      <c r="F2614" s="13" t="s">
        <v>2329</v>
      </c>
      <c r="G2614" s="13"/>
      <c r="H2614" s="13" t="s">
        <v>714</v>
      </c>
      <c r="I2614" s="13">
        <v>0.33333333333333331</v>
      </c>
      <c r="J2614" s="13">
        <v>0.625</v>
      </c>
    </row>
    <row r="2615" spans="1:10" x14ac:dyDescent="0.25">
      <c r="A2615" s="37">
        <v>112549</v>
      </c>
      <c r="B2615" s="37" t="s">
        <v>571</v>
      </c>
      <c r="C2615" s="37" t="s">
        <v>2574</v>
      </c>
      <c r="D2615" s="37" t="s">
        <v>6298</v>
      </c>
      <c r="E2615" s="13">
        <v>3616</v>
      </c>
      <c r="F2615" s="13" t="s">
        <v>570</v>
      </c>
      <c r="G2615" s="13"/>
      <c r="H2615" s="13" t="s">
        <v>714</v>
      </c>
      <c r="I2615" s="13">
        <v>0.33333333333333331</v>
      </c>
      <c r="J2615" s="13">
        <v>0.625</v>
      </c>
    </row>
    <row r="2616" spans="1:10" x14ac:dyDescent="0.25">
      <c r="A2616" s="37">
        <v>112550</v>
      </c>
      <c r="B2616" s="37" t="s">
        <v>2219</v>
      </c>
      <c r="C2616" s="37" t="s">
        <v>724</v>
      </c>
      <c r="D2616" s="37" t="s">
        <v>6299</v>
      </c>
      <c r="E2616" s="13">
        <v>372</v>
      </c>
      <c r="F2616" s="13" t="s">
        <v>20</v>
      </c>
      <c r="G2616" s="13" t="s">
        <v>726</v>
      </c>
      <c r="H2616" s="13" t="s">
        <v>714</v>
      </c>
      <c r="I2616" s="13">
        <v>0.33333333333333331</v>
      </c>
      <c r="J2616" s="13">
        <v>0.625</v>
      </c>
    </row>
    <row r="2617" spans="1:10" x14ac:dyDescent="0.25">
      <c r="A2617" s="37">
        <v>112551</v>
      </c>
      <c r="B2617" s="37" t="s">
        <v>6300</v>
      </c>
      <c r="C2617" s="37" t="s">
        <v>1294</v>
      </c>
      <c r="D2617" s="37" t="s">
        <v>6301</v>
      </c>
      <c r="E2617" s="13" t="s">
        <v>1296</v>
      </c>
      <c r="F2617" s="13" t="s">
        <v>233</v>
      </c>
      <c r="G2617" s="13"/>
      <c r="H2617" s="13" t="s">
        <v>714</v>
      </c>
      <c r="I2617" s="13">
        <v>0.33333333333333331</v>
      </c>
      <c r="J2617" s="13">
        <v>0.625</v>
      </c>
    </row>
    <row r="2618" spans="1:10" x14ac:dyDescent="0.25">
      <c r="A2618" s="37">
        <v>112557</v>
      </c>
      <c r="B2618" s="37" t="s">
        <v>6302</v>
      </c>
      <c r="C2618" s="37" t="s">
        <v>1299</v>
      </c>
      <c r="D2618" s="37"/>
      <c r="E2618" s="13" t="s">
        <v>1300</v>
      </c>
      <c r="F2618" s="13" t="s">
        <v>418</v>
      </c>
      <c r="G2618" s="13"/>
      <c r="H2618" s="13" t="s">
        <v>714</v>
      </c>
      <c r="I2618" s="13">
        <v>0.33333333333333331</v>
      </c>
      <c r="J2618" s="13">
        <v>0.625</v>
      </c>
    </row>
    <row r="2619" spans="1:10" x14ac:dyDescent="0.25">
      <c r="A2619" s="37">
        <v>112558</v>
      </c>
      <c r="B2619" s="37" t="s">
        <v>2167</v>
      </c>
      <c r="C2619" s="37" t="s">
        <v>6303</v>
      </c>
      <c r="D2619" s="37" t="s">
        <v>6304</v>
      </c>
      <c r="E2619" s="13">
        <v>3612</v>
      </c>
      <c r="F2619" s="13" t="s">
        <v>570</v>
      </c>
      <c r="G2619" s="13">
        <v>3525</v>
      </c>
      <c r="H2619" s="13" t="s">
        <v>714</v>
      </c>
      <c r="I2619" s="13">
        <v>0.33333333333333331</v>
      </c>
      <c r="J2619" s="13">
        <v>0.625</v>
      </c>
    </row>
    <row r="2620" spans="1:10" x14ac:dyDescent="0.25">
      <c r="A2620" s="37">
        <v>112562</v>
      </c>
      <c r="B2620" s="37" t="s">
        <v>6305</v>
      </c>
      <c r="C2620" s="37" t="s">
        <v>2180</v>
      </c>
      <c r="D2620" s="37" t="s">
        <v>6306</v>
      </c>
      <c r="E2620" s="13" t="s">
        <v>2181</v>
      </c>
      <c r="F2620" s="13" t="s">
        <v>228</v>
      </c>
      <c r="G2620" s="13"/>
      <c r="H2620" s="13" t="s">
        <v>714</v>
      </c>
      <c r="I2620" s="13">
        <v>0.33333333333333331</v>
      </c>
      <c r="J2620" s="13">
        <v>0.625</v>
      </c>
    </row>
    <row r="2621" spans="1:10" x14ac:dyDescent="0.25">
      <c r="A2621" s="37">
        <v>112563</v>
      </c>
      <c r="B2621" s="37" t="s">
        <v>6300</v>
      </c>
      <c r="C2621" s="37" t="s">
        <v>6307</v>
      </c>
      <c r="D2621" s="37" t="s">
        <v>6308</v>
      </c>
      <c r="E2621" s="13" t="s">
        <v>1296</v>
      </c>
      <c r="F2621" s="13" t="s">
        <v>233</v>
      </c>
      <c r="G2621" s="13"/>
      <c r="H2621" s="13" t="s">
        <v>714</v>
      </c>
      <c r="I2621" s="13">
        <v>0.33333333333333331</v>
      </c>
      <c r="J2621" s="13">
        <v>0.625</v>
      </c>
    </row>
    <row r="2622" spans="1:10" x14ac:dyDescent="0.25">
      <c r="A2622" s="37">
        <v>112565</v>
      </c>
      <c r="B2622" s="37" t="s">
        <v>6300</v>
      </c>
      <c r="C2622" s="37" t="s">
        <v>6309</v>
      </c>
      <c r="D2622" s="37" t="s">
        <v>6310</v>
      </c>
      <c r="E2622" s="13" t="s">
        <v>1296</v>
      </c>
      <c r="F2622" s="13" t="s">
        <v>233</v>
      </c>
      <c r="G2622" s="13"/>
      <c r="H2622" s="13" t="s">
        <v>714</v>
      </c>
      <c r="I2622" s="13">
        <v>0.33333333333333331</v>
      </c>
      <c r="J2622" s="13">
        <v>0.625</v>
      </c>
    </row>
    <row r="2623" spans="1:10" x14ac:dyDescent="0.25">
      <c r="A2623" s="37">
        <v>112566</v>
      </c>
      <c r="B2623" s="37" t="s">
        <v>211</v>
      </c>
      <c r="C2623" s="37" t="s">
        <v>6311</v>
      </c>
      <c r="D2623" s="37" t="s">
        <v>6312</v>
      </c>
      <c r="E2623" s="13">
        <v>4836</v>
      </c>
      <c r="F2623" s="13" t="s">
        <v>210</v>
      </c>
      <c r="G2623" s="13">
        <v>37006870</v>
      </c>
      <c r="H2623" s="13" t="s">
        <v>714</v>
      </c>
      <c r="I2623" s="13">
        <v>0.33333333333333331</v>
      </c>
      <c r="J2623" s="13">
        <v>0.625</v>
      </c>
    </row>
    <row r="2624" spans="1:10" x14ac:dyDescent="0.25">
      <c r="A2624" s="37">
        <v>112568</v>
      </c>
      <c r="B2624" s="37" t="s">
        <v>1429</v>
      </c>
      <c r="C2624" s="37" t="s">
        <v>6313</v>
      </c>
      <c r="D2624" s="37" t="s">
        <v>6314</v>
      </c>
      <c r="E2624" s="13" t="s">
        <v>1063</v>
      </c>
      <c r="F2624" s="13" t="s">
        <v>228</v>
      </c>
      <c r="G2624" s="13"/>
      <c r="H2624" s="13" t="s">
        <v>714</v>
      </c>
      <c r="I2624" s="13">
        <v>0.33333333333333331</v>
      </c>
      <c r="J2624" s="13">
        <v>0.625</v>
      </c>
    </row>
    <row r="2625" spans="1:10" x14ac:dyDescent="0.25">
      <c r="A2625" s="37">
        <v>112569</v>
      </c>
      <c r="B2625" s="37" t="s">
        <v>4517</v>
      </c>
      <c r="C2625" s="37" t="s">
        <v>6315</v>
      </c>
      <c r="D2625" s="37"/>
      <c r="E2625" s="13">
        <v>3936</v>
      </c>
      <c r="F2625" s="13" t="s">
        <v>155</v>
      </c>
      <c r="G2625" s="13">
        <v>47934600</v>
      </c>
      <c r="H2625" s="13" t="s">
        <v>714</v>
      </c>
      <c r="I2625" s="13">
        <v>0.33333333333333331</v>
      </c>
      <c r="J2625" s="13">
        <v>0.625</v>
      </c>
    </row>
    <row r="2626" spans="1:10" x14ac:dyDescent="0.25">
      <c r="A2626" s="37">
        <v>112571</v>
      </c>
      <c r="B2626" s="37" t="s">
        <v>6300</v>
      </c>
      <c r="C2626" s="37" t="s">
        <v>6316</v>
      </c>
      <c r="D2626" s="37" t="s">
        <v>6317</v>
      </c>
      <c r="E2626" s="13" t="s">
        <v>1296</v>
      </c>
      <c r="F2626" s="13" t="s">
        <v>233</v>
      </c>
      <c r="G2626" s="13"/>
      <c r="H2626" s="13" t="s">
        <v>714</v>
      </c>
      <c r="I2626" s="13">
        <v>0.33333333333333331</v>
      </c>
      <c r="J2626" s="13">
        <v>0.625</v>
      </c>
    </row>
    <row r="2627" spans="1:10" x14ac:dyDescent="0.25">
      <c r="A2627" s="37">
        <v>112572</v>
      </c>
      <c r="B2627" s="37" t="s">
        <v>5670</v>
      </c>
      <c r="C2627" s="37" t="s">
        <v>6318</v>
      </c>
      <c r="D2627" s="37"/>
      <c r="E2627" s="13" t="s">
        <v>6319</v>
      </c>
      <c r="F2627" s="13" t="s">
        <v>233</v>
      </c>
      <c r="G2627" s="13"/>
      <c r="H2627" s="13" t="s">
        <v>714</v>
      </c>
      <c r="I2627" s="13">
        <v>0.33333333333333331</v>
      </c>
      <c r="J2627" s="13">
        <v>0.625</v>
      </c>
    </row>
    <row r="2628" spans="1:10" x14ac:dyDescent="0.25">
      <c r="A2628" s="37">
        <v>112574</v>
      </c>
      <c r="B2628" s="37" t="s">
        <v>6320</v>
      </c>
      <c r="C2628" s="37" t="s">
        <v>6321</v>
      </c>
      <c r="D2628" s="37"/>
      <c r="E2628" s="13">
        <v>4624</v>
      </c>
      <c r="F2628" s="13" t="s">
        <v>80</v>
      </c>
      <c r="G2628" s="13">
        <v>38118801</v>
      </c>
      <c r="H2628" s="13" t="s">
        <v>723</v>
      </c>
      <c r="I2628" s="13">
        <v>0.375</v>
      </c>
      <c r="J2628" s="13">
        <v>0.70833333333333337</v>
      </c>
    </row>
    <row r="2629" spans="1:10" x14ac:dyDescent="0.25">
      <c r="A2629" s="37">
        <v>112575</v>
      </c>
      <c r="B2629" s="37" t="s">
        <v>6322</v>
      </c>
      <c r="C2629" s="37" t="s">
        <v>6323</v>
      </c>
      <c r="D2629" s="37"/>
      <c r="E2629" s="13" t="s">
        <v>6324</v>
      </c>
      <c r="F2629" s="13" t="s">
        <v>6325</v>
      </c>
      <c r="G2629" s="13"/>
      <c r="H2629" s="13" t="s">
        <v>714</v>
      </c>
      <c r="I2629" s="13">
        <v>0.33333333333333331</v>
      </c>
      <c r="J2629" s="13">
        <v>0.625</v>
      </c>
    </row>
    <row r="2630" spans="1:10" x14ac:dyDescent="0.25">
      <c r="A2630" s="37">
        <v>112579</v>
      </c>
      <c r="B2630" s="37" t="s">
        <v>6326</v>
      </c>
      <c r="C2630" s="37" t="s">
        <v>4019</v>
      </c>
      <c r="D2630" s="37"/>
      <c r="E2630" s="13">
        <v>2821</v>
      </c>
      <c r="F2630" s="13" t="s">
        <v>90</v>
      </c>
      <c r="G2630" s="13">
        <v>61114140</v>
      </c>
      <c r="H2630" s="13" t="s">
        <v>723</v>
      </c>
      <c r="I2630" s="13">
        <v>0.375</v>
      </c>
      <c r="J2630" s="13">
        <v>0.70833333333333337</v>
      </c>
    </row>
    <row r="2631" spans="1:10" x14ac:dyDescent="0.25">
      <c r="A2631" s="37">
        <v>112580</v>
      </c>
      <c r="B2631" s="37" t="s">
        <v>6327</v>
      </c>
      <c r="C2631" s="37" t="s">
        <v>6328</v>
      </c>
      <c r="D2631" s="37"/>
      <c r="E2631" s="13">
        <v>1771</v>
      </c>
      <c r="F2631" s="13" t="s">
        <v>145</v>
      </c>
      <c r="G2631" s="13">
        <v>69172400</v>
      </c>
      <c r="H2631" s="13" t="s">
        <v>723</v>
      </c>
      <c r="I2631" s="13">
        <v>0.375</v>
      </c>
      <c r="J2631" s="13">
        <v>0.70833333333333337</v>
      </c>
    </row>
    <row r="2632" spans="1:10" x14ac:dyDescent="0.25">
      <c r="A2632" s="37">
        <v>112582</v>
      </c>
      <c r="B2632" s="37" t="s">
        <v>6329</v>
      </c>
      <c r="C2632" s="37" t="s">
        <v>6330</v>
      </c>
      <c r="D2632" s="37"/>
      <c r="E2632" s="13">
        <v>1850</v>
      </c>
      <c r="F2632" s="13" t="s">
        <v>104</v>
      </c>
      <c r="G2632" s="13">
        <v>69846420</v>
      </c>
      <c r="H2632" s="13" t="s">
        <v>714</v>
      </c>
      <c r="I2632" s="13">
        <v>0.33333333333333331</v>
      </c>
      <c r="J2632" s="13">
        <v>0.625</v>
      </c>
    </row>
    <row r="2633" spans="1:10" x14ac:dyDescent="0.25">
      <c r="A2633" s="37">
        <v>112583</v>
      </c>
      <c r="B2633" s="37" t="s">
        <v>6331</v>
      </c>
      <c r="C2633" s="37" t="s">
        <v>2166</v>
      </c>
      <c r="D2633" s="37" t="s">
        <v>6332</v>
      </c>
      <c r="E2633" s="13">
        <v>3004</v>
      </c>
      <c r="F2633" s="13" t="s">
        <v>605</v>
      </c>
      <c r="G2633" s="13">
        <v>3525</v>
      </c>
      <c r="H2633" s="13" t="s">
        <v>714</v>
      </c>
      <c r="I2633" s="13">
        <v>0.33333333333333331</v>
      </c>
      <c r="J2633" s="13">
        <v>0.625</v>
      </c>
    </row>
    <row r="2634" spans="1:10" x14ac:dyDescent="0.25">
      <c r="A2634" s="37">
        <v>112587</v>
      </c>
      <c r="B2634" s="37" t="s">
        <v>2222</v>
      </c>
      <c r="C2634" s="37" t="s">
        <v>6191</v>
      </c>
      <c r="D2634" s="37" t="s">
        <v>6333</v>
      </c>
      <c r="E2634" s="13" t="s">
        <v>957</v>
      </c>
      <c r="F2634" s="13" t="s">
        <v>619</v>
      </c>
      <c r="G2634" s="13"/>
      <c r="H2634" s="13" t="s">
        <v>714</v>
      </c>
      <c r="I2634" s="13">
        <v>0.33333333333333331</v>
      </c>
      <c r="J2634" s="13">
        <v>0.625</v>
      </c>
    </row>
    <row r="2635" spans="1:10" x14ac:dyDescent="0.25">
      <c r="A2635" s="37">
        <v>112588</v>
      </c>
      <c r="B2635" s="37" t="s">
        <v>6334</v>
      </c>
      <c r="C2635" s="37" t="s">
        <v>6335</v>
      </c>
      <c r="D2635" s="37"/>
      <c r="E2635" s="13" t="s">
        <v>996</v>
      </c>
      <c r="F2635" s="13" t="s">
        <v>338</v>
      </c>
      <c r="G2635" s="13"/>
      <c r="H2635" s="13" t="s">
        <v>723</v>
      </c>
      <c r="I2635" s="13">
        <v>0.375</v>
      </c>
      <c r="J2635" s="13">
        <v>0.70833333333333337</v>
      </c>
    </row>
    <row r="2636" spans="1:10" x14ac:dyDescent="0.25">
      <c r="A2636" s="37">
        <v>112589</v>
      </c>
      <c r="B2636" s="37" t="s">
        <v>6336</v>
      </c>
      <c r="C2636" s="37" t="s">
        <v>6033</v>
      </c>
      <c r="D2636" s="37"/>
      <c r="E2636" s="13" t="s">
        <v>1340</v>
      </c>
      <c r="F2636" s="13" t="s">
        <v>88</v>
      </c>
      <c r="G2636" s="13"/>
      <c r="H2636" s="13" t="s">
        <v>723</v>
      </c>
      <c r="I2636" s="13">
        <v>0.375</v>
      </c>
      <c r="J2636" s="13">
        <v>0.70833333333333337</v>
      </c>
    </row>
    <row r="2637" spans="1:10" x14ac:dyDescent="0.25">
      <c r="A2637" s="37">
        <v>112590</v>
      </c>
      <c r="B2637" s="37" t="s">
        <v>6337</v>
      </c>
      <c r="C2637" s="37" t="s">
        <v>6338</v>
      </c>
      <c r="D2637" s="37"/>
      <c r="E2637" s="13">
        <v>3370</v>
      </c>
      <c r="F2637" s="13" t="s">
        <v>1938</v>
      </c>
      <c r="G2637" s="13">
        <v>32778780</v>
      </c>
      <c r="H2637" s="13" t="s">
        <v>714</v>
      </c>
      <c r="I2637" s="13">
        <v>0.33333333333333331</v>
      </c>
      <c r="J2637" s="13">
        <v>0.625</v>
      </c>
    </row>
    <row r="2638" spans="1:10" x14ac:dyDescent="0.25">
      <c r="A2638" s="37">
        <v>112591</v>
      </c>
      <c r="B2638" s="37" t="s">
        <v>2219</v>
      </c>
      <c r="C2638" s="37" t="s">
        <v>724</v>
      </c>
      <c r="D2638" s="37" t="s">
        <v>6339</v>
      </c>
      <c r="E2638" s="13">
        <v>372</v>
      </c>
      <c r="F2638" s="13" t="s">
        <v>20</v>
      </c>
      <c r="G2638" s="13" t="s">
        <v>726</v>
      </c>
      <c r="H2638" s="13" t="s">
        <v>714</v>
      </c>
      <c r="I2638" s="13">
        <v>0.33333333333333331</v>
      </c>
      <c r="J2638" s="13">
        <v>0.625</v>
      </c>
    </row>
    <row r="2639" spans="1:10" x14ac:dyDescent="0.25">
      <c r="A2639" s="37">
        <v>112593</v>
      </c>
      <c r="B2639" s="37" t="s">
        <v>2222</v>
      </c>
      <c r="C2639" s="37" t="s">
        <v>6233</v>
      </c>
      <c r="D2639" s="37" t="s">
        <v>6340</v>
      </c>
      <c r="E2639" s="13" t="s">
        <v>957</v>
      </c>
      <c r="F2639" s="13" t="s">
        <v>619</v>
      </c>
      <c r="G2639" s="13"/>
      <c r="H2639" s="13" t="s">
        <v>714</v>
      </c>
      <c r="I2639" s="13">
        <v>0.33333333333333331</v>
      </c>
      <c r="J2639" s="13">
        <v>0.625</v>
      </c>
    </row>
    <row r="2640" spans="1:10" x14ac:dyDescent="0.25">
      <c r="A2640" s="37">
        <v>112594</v>
      </c>
      <c r="B2640" s="37" t="s">
        <v>6341</v>
      </c>
      <c r="C2640" s="37" t="s">
        <v>4825</v>
      </c>
      <c r="D2640" s="37"/>
      <c r="E2640" s="13">
        <v>1337</v>
      </c>
      <c r="F2640" s="13" t="s">
        <v>235</v>
      </c>
      <c r="G2640" s="13">
        <v>67804710</v>
      </c>
      <c r="H2640" s="13" t="s">
        <v>723</v>
      </c>
      <c r="I2640" s="13">
        <v>0.375</v>
      </c>
      <c r="J2640" s="13">
        <v>0.70833333333333337</v>
      </c>
    </row>
    <row r="2641" spans="1:10" x14ac:dyDescent="0.25">
      <c r="A2641" s="37">
        <v>112595</v>
      </c>
      <c r="B2641" s="37" t="s">
        <v>6342</v>
      </c>
      <c r="C2641" s="37" t="s">
        <v>6343</v>
      </c>
      <c r="D2641" s="37"/>
      <c r="E2641" s="13" t="s">
        <v>2181</v>
      </c>
      <c r="F2641" s="13" t="s">
        <v>228</v>
      </c>
      <c r="G2641" s="13"/>
      <c r="H2641" s="13" t="s">
        <v>714</v>
      </c>
      <c r="I2641" s="13">
        <v>0.33333333333333331</v>
      </c>
      <c r="J2641" s="13">
        <v>0.625</v>
      </c>
    </row>
    <row r="2642" spans="1:10" x14ac:dyDescent="0.25">
      <c r="A2642" s="37">
        <v>112596</v>
      </c>
      <c r="B2642" s="37" t="s">
        <v>6344</v>
      </c>
      <c r="C2642" s="37" t="s">
        <v>6345</v>
      </c>
      <c r="D2642" s="37" t="s">
        <v>6346</v>
      </c>
      <c r="E2642" s="13" t="s">
        <v>3741</v>
      </c>
      <c r="F2642" s="13" t="s">
        <v>3742</v>
      </c>
      <c r="G2642" s="13"/>
      <c r="H2642" s="13" t="s">
        <v>714</v>
      </c>
      <c r="I2642" s="13">
        <v>0.33333333333333331</v>
      </c>
      <c r="J2642" s="13">
        <v>0.625</v>
      </c>
    </row>
    <row r="2643" spans="1:10" x14ac:dyDescent="0.25">
      <c r="A2643" s="37">
        <v>112601</v>
      </c>
      <c r="B2643" s="37" t="s">
        <v>6347</v>
      </c>
      <c r="C2643" s="37" t="s">
        <v>6348</v>
      </c>
      <c r="D2643" s="37"/>
      <c r="E2643" s="13" t="s">
        <v>996</v>
      </c>
      <c r="F2643" s="13" t="s">
        <v>338</v>
      </c>
      <c r="G2643" s="13"/>
      <c r="H2643" s="13" t="s">
        <v>723</v>
      </c>
      <c r="I2643" s="13">
        <v>0.375</v>
      </c>
      <c r="J2643" s="13">
        <v>0.70833333333333337</v>
      </c>
    </row>
    <row r="2644" spans="1:10" x14ac:dyDescent="0.25">
      <c r="A2644" s="37">
        <v>112602</v>
      </c>
      <c r="B2644" s="37" t="s">
        <v>6349</v>
      </c>
      <c r="C2644" s="37" t="s">
        <v>6350</v>
      </c>
      <c r="D2644" s="37"/>
      <c r="E2644" s="13" t="s">
        <v>3674</v>
      </c>
      <c r="F2644" s="13" t="s">
        <v>41</v>
      </c>
      <c r="G2644" s="13"/>
      <c r="H2644" s="13" t="s">
        <v>723</v>
      </c>
      <c r="I2644" s="13">
        <v>0.375</v>
      </c>
      <c r="J2644" s="13">
        <v>0.70833333333333337</v>
      </c>
    </row>
    <row r="2645" spans="1:10" x14ac:dyDescent="0.25">
      <c r="A2645" s="37">
        <v>112603</v>
      </c>
      <c r="B2645" s="37" t="s">
        <v>6351</v>
      </c>
      <c r="C2645" s="37" t="s">
        <v>6352</v>
      </c>
      <c r="D2645" s="37"/>
      <c r="E2645" s="13" t="s">
        <v>1143</v>
      </c>
      <c r="F2645" s="13" t="s">
        <v>385</v>
      </c>
      <c r="G2645" s="13"/>
      <c r="H2645" s="13" t="s">
        <v>723</v>
      </c>
      <c r="I2645" s="13">
        <v>0.375</v>
      </c>
      <c r="J2645" s="13">
        <v>0.70833333333333337</v>
      </c>
    </row>
    <row r="2646" spans="1:10" x14ac:dyDescent="0.25">
      <c r="A2646" s="37">
        <v>112604</v>
      </c>
      <c r="B2646" s="37" t="s">
        <v>6353</v>
      </c>
      <c r="C2646" s="37" t="s">
        <v>6354</v>
      </c>
      <c r="D2646" s="37"/>
      <c r="E2646" s="13" t="s">
        <v>1492</v>
      </c>
      <c r="F2646" s="13" t="s">
        <v>53</v>
      </c>
      <c r="G2646" s="13"/>
      <c r="H2646" s="13" t="s">
        <v>714</v>
      </c>
      <c r="I2646" s="13">
        <v>0.33333333333333331</v>
      </c>
      <c r="J2646" s="13">
        <v>0.625</v>
      </c>
    </row>
    <row r="2647" spans="1:10" x14ac:dyDescent="0.25">
      <c r="A2647" s="37">
        <v>112606</v>
      </c>
      <c r="B2647" s="37" t="s">
        <v>6355</v>
      </c>
      <c r="C2647" s="37" t="s">
        <v>2055</v>
      </c>
      <c r="D2647" s="37" t="s">
        <v>6356</v>
      </c>
      <c r="E2647" s="13">
        <v>407</v>
      </c>
      <c r="F2647" s="13" t="s">
        <v>20</v>
      </c>
      <c r="G2647" s="13" t="s">
        <v>726</v>
      </c>
      <c r="H2647" s="13" t="s">
        <v>714</v>
      </c>
      <c r="I2647" s="13">
        <v>0.33333333333333331</v>
      </c>
      <c r="J2647" s="13">
        <v>0.625</v>
      </c>
    </row>
    <row r="2648" spans="1:10" x14ac:dyDescent="0.25">
      <c r="A2648" s="37">
        <v>112610</v>
      </c>
      <c r="B2648" s="37" t="s">
        <v>6357</v>
      </c>
      <c r="C2648" s="37" t="s">
        <v>6358</v>
      </c>
      <c r="D2648" s="37" t="s">
        <v>6359</v>
      </c>
      <c r="E2648" s="13" t="s">
        <v>2458</v>
      </c>
      <c r="F2648" s="13" t="s">
        <v>2075</v>
      </c>
      <c r="G2648" s="13"/>
      <c r="H2648" s="13" t="s">
        <v>714</v>
      </c>
      <c r="I2648" s="13">
        <v>0.33333333333333331</v>
      </c>
      <c r="J2648" s="13">
        <v>0.625</v>
      </c>
    </row>
    <row r="2649" spans="1:10" x14ac:dyDescent="0.25">
      <c r="A2649" s="37">
        <v>112611</v>
      </c>
      <c r="B2649" s="37" t="s">
        <v>6360</v>
      </c>
      <c r="C2649" s="37" t="s">
        <v>6361</v>
      </c>
      <c r="D2649" s="37"/>
      <c r="E2649" s="13">
        <v>2635</v>
      </c>
      <c r="F2649" s="13" t="s">
        <v>474</v>
      </c>
      <c r="G2649" s="13"/>
      <c r="H2649" s="13" t="s">
        <v>714</v>
      </c>
      <c r="I2649" s="13">
        <v>0.33333333333333331</v>
      </c>
      <c r="J2649" s="13">
        <v>0.625</v>
      </c>
    </row>
    <row r="2650" spans="1:10" x14ac:dyDescent="0.25">
      <c r="A2650" s="37">
        <v>112612</v>
      </c>
      <c r="B2650" s="37" t="s">
        <v>6362</v>
      </c>
      <c r="C2650" s="37" t="s">
        <v>5952</v>
      </c>
      <c r="D2650" s="37" t="s">
        <v>6363</v>
      </c>
      <c r="E2650" s="13">
        <v>3208</v>
      </c>
      <c r="F2650" s="13" t="s">
        <v>159</v>
      </c>
      <c r="G2650" s="13"/>
      <c r="H2650" s="13" t="s">
        <v>714</v>
      </c>
      <c r="I2650" s="13">
        <v>0.33333333333333331</v>
      </c>
      <c r="J2650" s="13">
        <v>0.625</v>
      </c>
    </row>
    <row r="2651" spans="1:10" x14ac:dyDescent="0.25">
      <c r="A2651" s="37">
        <v>112613</v>
      </c>
      <c r="B2651" s="37" t="s">
        <v>6364</v>
      </c>
      <c r="C2651" s="37" t="s">
        <v>6365</v>
      </c>
      <c r="D2651" s="37"/>
      <c r="E2651" s="13">
        <v>3730</v>
      </c>
      <c r="F2651" s="13" t="s">
        <v>63</v>
      </c>
      <c r="G2651" s="13"/>
      <c r="H2651" s="13" t="s">
        <v>714</v>
      </c>
      <c r="I2651" s="13">
        <v>0.33333333333333331</v>
      </c>
      <c r="J2651" s="13">
        <v>0.625</v>
      </c>
    </row>
    <row r="2652" spans="1:10" x14ac:dyDescent="0.25">
      <c r="A2652" s="37">
        <v>112615</v>
      </c>
      <c r="B2652" s="37" t="s">
        <v>2977</v>
      </c>
      <c r="C2652" s="37" t="s">
        <v>6366</v>
      </c>
      <c r="D2652" s="37" t="s">
        <v>6367</v>
      </c>
      <c r="E2652" s="13" t="s">
        <v>2181</v>
      </c>
      <c r="F2652" s="13" t="s">
        <v>228</v>
      </c>
      <c r="G2652" s="13"/>
      <c r="H2652" s="13" t="s">
        <v>714</v>
      </c>
      <c r="I2652" s="13">
        <v>0.33333333333333331</v>
      </c>
      <c r="J2652" s="13">
        <v>0.625</v>
      </c>
    </row>
    <row r="2653" spans="1:10" x14ac:dyDescent="0.25">
      <c r="A2653" s="37">
        <v>112616</v>
      </c>
      <c r="B2653" s="37" t="s">
        <v>6368</v>
      </c>
      <c r="C2653" s="37" t="s">
        <v>6369</v>
      </c>
      <c r="D2653" s="37"/>
      <c r="E2653" s="13">
        <v>369</v>
      </c>
      <c r="F2653" s="13" t="s">
        <v>20</v>
      </c>
      <c r="G2653" s="13">
        <v>23681750</v>
      </c>
      <c r="H2653" s="13" t="s">
        <v>714</v>
      </c>
      <c r="I2653" s="13">
        <v>0.33333333333333331</v>
      </c>
      <c r="J2653" s="13">
        <v>0.625</v>
      </c>
    </row>
    <row r="2654" spans="1:10" x14ac:dyDescent="0.25">
      <c r="A2654" s="37">
        <v>112617</v>
      </c>
      <c r="B2654" s="37" t="s">
        <v>6370</v>
      </c>
      <c r="C2654" s="37" t="s">
        <v>6371</v>
      </c>
      <c r="D2654" s="37" t="s">
        <v>6372</v>
      </c>
      <c r="E2654" s="13" t="s">
        <v>6373</v>
      </c>
      <c r="F2654" s="13" t="s">
        <v>6374</v>
      </c>
      <c r="G2654" s="13"/>
      <c r="H2654" s="13" t="s">
        <v>714</v>
      </c>
      <c r="I2654" s="13">
        <v>0.33333333333333331</v>
      </c>
      <c r="J2654" s="13">
        <v>0.625</v>
      </c>
    </row>
    <row r="2655" spans="1:10" x14ac:dyDescent="0.25">
      <c r="A2655" s="37">
        <v>112621</v>
      </c>
      <c r="B2655" s="37" t="s">
        <v>6375</v>
      </c>
      <c r="C2655" s="37" t="s">
        <v>6376</v>
      </c>
      <c r="D2655" s="37"/>
      <c r="E2655" s="13" t="s">
        <v>1003</v>
      </c>
      <c r="F2655" s="13" t="s">
        <v>39</v>
      </c>
      <c r="G2655" s="13"/>
      <c r="H2655" s="13" t="s">
        <v>714</v>
      </c>
      <c r="I2655" s="13">
        <v>0.33333333333333331</v>
      </c>
      <c r="J2655" s="13">
        <v>0.625</v>
      </c>
    </row>
    <row r="2656" spans="1:10" x14ac:dyDescent="0.25">
      <c r="A2656" s="37">
        <v>112623</v>
      </c>
      <c r="B2656" s="37" t="s">
        <v>6377</v>
      </c>
      <c r="C2656" s="37" t="s">
        <v>6378</v>
      </c>
      <c r="D2656" s="37"/>
      <c r="E2656" s="13">
        <v>372</v>
      </c>
      <c r="F2656" s="13" t="s">
        <v>20</v>
      </c>
      <c r="G2656" s="13" t="s">
        <v>726</v>
      </c>
      <c r="H2656" s="13" t="s">
        <v>714</v>
      </c>
      <c r="I2656" s="13">
        <v>0.33333333333333331</v>
      </c>
      <c r="J2656" s="13">
        <v>0.625</v>
      </c>
    </row>
    <row r="2657" spans="1:10" x14ac:dyDescent="0.25">
      <c r="A2657" s="37">
        <v>112625</v>
      </c>
      <c r="B2657" s="37" t="s">
        <v>6379</v>
      </c>
      <c r="C2657" s="37" t="s">
        <v>6380</v>
      </c>
      <c r="D2657" s="37"/>
      <c r="E2657" s="13">
        <v>2000</v>
      </c>
      <c r="F2657" s="13" t="s">
        <v>161</v>
      </c>
      <c r="G2657" s="13">
        <v>64847070</v>
      </c>
      <c r="H2657" s="13" t="s">
        <v>714</v>
      </c>
      <c r="I2657" s="13">
        <v>0.33333333333333331</v>
      </c>
      <c r="J2657" s="13">
        <v>0.625</v>
      </c>
    </row>
    <row r="2658" spans="1:10" x14ac:dyDescent="0.25">
      <c r="A2658" s="37">
        <v>112627</v>
      </c>
      <c r="B2658" s="37" t="s">
        <v>6381</v>
      </c>
      <c r="C2658" s="37" t="s">
        <v>2033</v>
      </c>
      <c r="D2658" s="37"/>
      <c r="E2658" s="13">
        <v>3018</v>
      </c>
      <c r="F2658" s="13" t="s">
        <v>605</v>
      </c>
      <c r="G2658" s="13">
        <v>32217170</v>
      </c>
      <c r="H2658" s="13" t="s">
        <v>723</v>
      </c>
      <c r="I2658" s="13">
        <v>0.375</v>
      </c>
      <c r="J2658" s="13">
        <v>0.70833333333333337</v>
      </c>
    </row>
    <row r="2659" spans="1:10" x14ac:dyDescent="0.25">
      <c r="A2659" s="37">
        <v>112628</v>
      </c>
      <c r="B2659" s="37" t="s">
        <v>6382</v>
      </c>
      <c r="C2659" s="37" t="s">
        <v>6383</v>
      </c>
      <c r="D2659" s="37"/>
      <c r="E2659" s="13">
        <v>3023</v>
      </c>
      <c r="F2659" s="13" t="s">
        <v>605</v>
      </c>
      <c r="G2659" s="13">
        <v>32218770</v>
      </c>
      <c r="H2659" s="13" t="s">
        <v>714</v>
      </c>
      <c r="I2659" s="13">
        <v>0.33333333333333331</v>
      </c>
      <c r="J2659" s="13">
        <v>0.625</v>
      </c>
    </row>
    <row r="2660" spans="1:10" x14ac:dyDescent="0.25">
      <c r="A2660" s="37">
        <v>112632</v>
      </c>
      <c r="B2660" s="37" t="s">
        <v>6384</v>
      </c>
      <c r="C2660" s="37" t="s">
        <v>6385</v>
      </c>
      <c r="D2660" s="37"/>
      <c r="E2660" s="13">
        <v>250</v>
      </c>
      <c r="F2660" s="13" t="s">
        <v>20</v>
      </c>
      <c r="G2660" s="13">
        <v>23115450</v>
      </c>
      <c r="H2660" s="13" t="s">
        <v>714</v>
      </c>
      <c r="I2660" s="13">
        <v>0.33333333333333331</v>
      </c>
      <c r="J2660" s="13">
        <v>0.625</v>
      </c>
    </row>
    <row r="2661" spans="1:10" x14ac:dyDescent="0.25">
      <c r="A2661" s="37">
        <v>112636</v>
      </c>
      <c r="B2661" s="37" t="s">
        <v>6386</v>
      </c>
      <c r="C2661" s="37" t="s">
        <v>6387</v>
      </c>
      <c r="D2661" s="37"/>
      <c r="E2661" s="13" t="s">
        <v>1790</v>
      </c>
      <c r="F2661" s="13" t="s">
        <v>1791</v>
      </c>
      <c r="G2661" s="13"/>
      <c r="H2661" s="13" t="s">
        <v>723</v>
      </c>
      <c r="I2661" s="13">
        <v>0.375</v>
      </c>
      <c r="J2661" s="13">
        <v>0.70833333333333337</v>
      </c>
    </row>
    <row r="2662" spans="1:10" x14ac:dyDescent="0.25">
      <c r="A2662" s="37">
        <v>112639</v>
      </c>
      <c r="B2662" s="37" t="s">
        <v>6388</v>
      </c>
      <c r="C2662" s="37" t="s">
        <v>724</v>
      </c>
      <c r="D2662" s="37"/>
      <c r="E2662" s="13">
        <v>372</v>
      </c>
      <c r="F2662" s="13" t="s">
        <v>20</v>
      </c>
      <c r="G2662" s="13" t="s">
        <v>726</v>
      </c>
      <c r="H2662" s="13" t="s">
        <v>714</v>
      </c>
      <c r="I2662" s="13">
        <v>0.33333333333333331</v>
      </c>
      <c r="J2662" s="13">
        <v>0.625</v>
      </c>
    </row>
    <row r="2663" spans="1:10" x14ac:dyDescent="0.25">
      <c r="A2663" s="37">
        <v>112640</v>
      </c>
      <c r="B2663" s="37" t="s">
        <v>6389</v>
      </c>
      <c r="C2663" s="37" t="s">
        <v>6390</v>
      </c>
      <c r="D2663" s="37"/>
      <c r="E2663" s="13" t="s">
        <v>6391</v>
      </c>
      <c r="F2663" s="13" t="s">
        <v>6392</v>
      </c>
      <c r="G2663" s="13"/>
      <c r="H2663" s="13" t="s">
        <v>714</v>
      </c>
      <c r="I2663" s="13">
        <v>0.33333333333333331</v>
      </c>
      <c r="J2663" s="13">
        <v>0.625</v>
      </c>
    </row>
    <row r="2664" spans="1:10" x14ac:dyDescent="0.25">
      <c r="A2664" s="37">
        <v>112641</v>
      </c>
      <c r="B2664" s="37" t="s">
        <v>6393</v>
      </c>
      <c r="C2664" s="37" t="s">
        <v>6394</v>
      </c>
      <c r="D2664" s="37"/>
      <c r="E2664" s="13">
        <v>1712</v>
      </c>
      <c r="F2664" s="13" t="s">
        <v>464</v>
      </c>
      <c r="G2664" s="13">
        <v>69878798</v>
      </c>
      <c r="H2664" s="13" t="s">
        <v>723</v>
      </c>
      <c r="I2664" s="13">
        <v>0.375</v>
      </c>
      <c r="J2664" s="13">
        <v>0.70833333333333337</v>
      </c>
    </row>
    <row r="2665" spans="1:10" x14ac:dyDescent="0.25">
      <c r="A2665" s="37">
        <v>112649</v>
      </c>
      <c r="B2665" s="37" t="s">
        <v>6395</v>
      </c>
      <c r="C2665" s="37" t="s">
        <v>1347</v>
      </c>
      <c r="D2665" s="37" t="s">
        <v>6396</v>
      </c>
      <c r="E2665" s="13" t="s">
        <v>1349</v>
      </c>
      <c r="F2665" s="13" t="s">
        <v>59</v>
      </c>
      <c r="G2665" s="13"/>
      <c r="H2665" s="13" t="s">
        <v>714</v>
      </c>
      <c r="I2665" s="13">
        <v>0.33333333333333331</v>
      </c>
      <c r="J2665" s="13">
        <v>0.625</v>
      </c>
    </row>
    <row r="2666" spans="1:10" x14ac:dyDescent="0.25">
      <c r="A2666" s="37">
        <v>112658</v>
      </c>
      <c r="B2666" s="37" t="s">
        <v>2976</v>
      </c>
      <c r="C2666" s="37" t="s">
        <v>2899</v>
      </c>
      <c r="D2666" s="37" t="s">
        <v>6397</v>
      </c>
      <c r="E2666" s="13">
        <v>450</v>
      </c>
      <c r="F2666" s="13" t="s">
        <v>20</v>
      </c>
      <c r="G2666" s="13"/>
      <c r="H2666" s="13" t="s">
        <v>723</v>
      </c>
      <c r="I2666" s="13">
        <v>0.375</v>
      </c>
      <c r="J2666" s="13">
        <v>0.70833333333333337</v>
      </c>
    </row>
    <row r="2667" spans="1:10" x14ac:dyDescent="0.25">
      <c r="A2667" s="37">
        <v>112659</v>
      </c>
      <c r="B2667" s="37" t="s">
        <v>6398</v>
      </c>
      <c r="C2667" s="37" t="s">
        <v>6399</v>
      </c>
      <c r="D2667" s="37"/>
      <c r="E2667" s="13">
        <v>3120</v>
      </c>
      <c r="F2667" s="13" t="s">
        <v>448</v>
      </c>
      <c r="G2667" s="13"/>
      <c r="H2667" s="13" t="s">
        <v>3199</v>
      </c>
      <c r="I2667" s="13">
        <v>0.33333333333333331</v>
      </c>
      <c r="J2667" s="13">
        <v>0.66666666666666663</v>
      </c>
    </row>
    <row r="2668" spans="1:10" x14ac:dyDescent="0.25">
      <c r="A2668" s="37">
        <v>112662</v>
      </c>
      <c r="B2668" s="37" t="s">
        <v>6400</v>
      </c>
      <c r="C2668" s="37" t="s">
        <v>6401</v>
      </c>
      <c r="D2668" s="37" t="s">
        <v>6402</v>
      </c>
      <c r="E2668" s="13">
        <v>3208</v>
      </c>
      <c r="F2668" s="13" t="s">
        <v>159</v>
      </c>
      <c r="G2668" s="13"/>
      <c r="H2668" s="13" t="s">
        <v>714</v>
      </c>
      <c r="I2668" s="13">
        <v>0.33333333333333331</v>
      </c>
      <c r="J2668" s="13">
        <v>0.625</v>
      </c>
    </row>
    <row r="2669" spans="1:10" x14ac:dyDescent="0.25">
      <c r="A2669" s="37">
        <v>112669</v>
      </c>
      <c r="B2669" s="37" t="s">
        <v>645</v>
      </c>
      <c r="C2669" s="37" t="s">
        <v>1080</v>
      </c>
      <c r="D2669" s="37" t="s">
        <v>1081</v>
      </c>
      <c r="E2669" s="13" t="s">
        <v>1082</v>
      </c>
      <c r="F2669" s="13" t="s">
        <v>644</v>
      </c>
      <c r="G2669" s="13"/>
      <c r="H2669" s="13" t="s">
        <v>714</v>
      </c>
      <c r="I2669" s="13">
        <v>0.33333333333333331</v>
      </c>
      <c r="J2669" s="13">
        <v>0.625</v>
      </c>
    </row>
    <row r="2670" spans="1:10" x14ac:dyDescent="0.25">
      <c r="A2670" s="37">
        <v>112674</v>
      </c>
      <c r="B2670" s="37" t="s">
        <v>4687</v>
      </c>
      <c r="C2670" s="37" t="s">
        <v>6403</v>
      </c>
      <c r="D2670" s="37"/>
      <c r="E2670" s="13">
        <v>1348</v>
      </c>
      <c r="F2670" s="13" t="s">
        <v>1926</v>
      </c>
      <c r="G2670" s="13">
        <v>67508930</v>
      </c>
      <c r="H2670" s="13" t="s">
        <v>714</v>
      </c>
      <c r="I2670" s="13">
        <v>0.33333333333333331</v>
      </c>
      <c r="J2670" s="13">
        <v>0.625</v>
      </c>
    </row>
    <row r="2671" spans="1:10" x14ac:dyDescent="0.25">
      <c r="A2671" s="37">
        <v>112678</v>
      </c>
      <c r="B2671" s="37" t="s">
        <v>6404</v>
      </c>
      <c r="C2671" s="37" t="s">
        <v>6115</v>
      </c>
      <c r="D2671" s="37"/>
      <c r="E2671" s="13">
        <v>1360</v>
      </c>
      <c r="F2671" s="13" t="s">
        <v>12</v>
      </c>
      <c r="G2671" s="13"/>
      <c r="H2671" s="13" t="s">
        <v>714</v>
      </c>
      <c r="I2671" s="13">
        <v>0.33333333333333331</v>
      </c>
      <c r="J2671" s="13">
        <v>0.66666666666666663</v>
      </c>
    </row>
    <row r="2672" spans="1:10" x14ac:dyDescent="0.25">
      <c r="A2672" s="37">
        <v>112683</v>
      </c>
      <c r="B2672" s="37" t="s">
        <v>6405</v>
      </c>
      <c r="C2672" s="37" t="s">
        <v>6406</v>
      </c>
      <c r="D2672" s="37"/>
      <c r="E2672" s="13">
        <v>562</v>
      </c>
      <c r="F2672" s="13" t="s">
        <v>20</v>
      </c>
      <c r="G2672" s="13"/>
      <c r="H2672" s="13" t="s">
        <v>714</v>
      </c>
      <c r="I2672" s="13">
        <v>0.33333333333333331</v>
      </c>
      <c r="J2672" s="13">
        <v>0.66666666666666663</v>
      </c>
    </row>
    <row r="2673" spans="1:10" x14ac:dyDescent="0.25">
      <c r="A2673" s="37">
        <v>112686</v>
      </c>
      <c r="B2673" s="37" t="s">
        <v>6407</v>
      </c>
      <c r="C2673" s="37" t="s">
        <v>6408</v>
      </c>
      <c r="D2673" s="37"/>
      <c r="E2673" s="13">
        <v>3110</v>
      </c>
      <c r="F2673" s="13" t="s">
        <v>24</v>
      </c>
      <c r="G2673" s="13"/>
      <c r="H2673" s="13" t="s">
        <v>723</v>
      </c>
      <c r="I2673" s="13">
        <v>0.375</v>
      </c>
      <c r="J2673" s="13">
        <v>0.70833333333333337</v>
      </c>
    </row>
    <row r="2674" spans="1:10" x14ac:dyDescent="0.25">
      <c r="A2674" s="37">
        <v>112688</v>
      </c>
      <c r="B2674" s="37" t="s">
        <v>6409</v>
      </c>
      <c r="C2674" s="37" t="s">
        <v>6410</v>
      </c>
      <c r="D2674" s="37"/>
      <c r="E2674" s="13" t="s">
        <v>1349</v>
      </c>
      <c r="F2674" s="13" t="s">
        <v>59</v>
      </c>
      <c r="G2674" s="13"/>
      <c r="H2674" s="13" t="s">
        <v>714</v>
      </c>
      <c r="I2674" s="13">
        <v>0.33333333333333331</v>
      </c>
      <c r="J2674" s="13">
        <v>0.625</v>
      </c>
    </row>
    <row r="2675" spans="1:10" x14ac:dyDescent="0.25">
      <c r="A2675" s="37">
        <v>112689</v>
      </c>
      <c r="B2675" s="37" t="s">
        <v>6411</v>
      </c>
      <c r="C2675" s="37" t="s">
        <v>2899</v>
      </c>
      <c r="D2675" s="37" t="s">
        <v>6412</v>
      </c>
      <c r="E2675" s="13">
        <v>450</v>
      </c>
      <c r="F2675" s="13" t="s">
        <v>20</v>
      </c>
      <c r="G2675" s="13"/>
      <c r="H2675" s="13" t="s">
        <v>714</v>
      </c>
      <c r="I2675" s="13">
        <v>0.33333333333333331</v>
      </c>
      <c r="J2675" s="13">
        <v>0.625</v>
      </c>
    </row>
    <row r="2676" spans="1:10" x14ac:dyDescent="0.25">
      <c r="A2676" s="37">
        <v>112692</v>
      </c>
      <c r="B2676" s="37" t="s">
        <v>5670</v>
      </c>
      <c r="C2676" s="37" t="s">
        <v>6413</v>
      </c>
      <c r="D2676" s="37"/>
      <c r="E2676" s="13" t="s">
        <v>1022</v>
      </c>
      <c r="F2676" s="13" t="s">
        <v>615</v>
      </c>
      <c r="G2676" s="13"/>
      <c r="H2676" s="13" t="s">
        <v>714</v>
      </c>
      <c r="I2676" s="13">
        <v>0.33333333333333331</v>
      </c>
      <c r="J2676" s="13">
        <v>0.625</v>
      </c>
    </row>
    <row r="2677" spans="1:10" x14ac:dyDescent="0.25">
      <c r="A2677" s="37">
        <v>112694</v>
      </c>
      <c r="B2677" s="37" t="s">
        <v>6414</v>
      </c>
      <c r="C2677" s="37" t="s">
        <v>6399</v>
      </c>
      <c r="D2677" s="37"/>
      <c r="E2677" s="13">
        <v>3120</v>
      </c>
      <c r="F2677" s="13" t="s">
        <v>448</v>
      </c>
      <c r="G2677" s="13"/>
      <c r="H2677" s="13" t="s">
        <v>714</v>
      </c>
      <c r="I2677" s="13">
        <v>0.33333333333333331</v>
      </c>
      <c r="J2677" s="13">
        <v>0.625</v>
      </c>
    </row>
    <row r="2678" spans="1:10" x14ac:dyDescent="0.25">
      <c r="A2678" s="37">
        <v>112695</v>
      </c>
      <c r="B2678" s="37" t="s">
        <v>6300</v>
      </c>
      <c r="C2678" s="37" t="s">
        <v>1294</v>
      </c>
      <c r="D2678" s="37" t="s">
        <v>6415</v>
      </c>
      <c r="E2678" s="13" t="s">
        <v>1296</v>
      </c>
      <c r="F2678" s="13" t="s">
        <v>233</v>
      </c>
      <c r="G2678" s="13"/>
      <c r="H2678" s="13" t="s">
        <v>714</v>
      </c>
      <c r="I2678" s="13">
        <v>0.33333333333333331</v>
      </c>
      <c r="J2678" s="13">
        <v>0.625</v>
      </c>
    </row>
    <row r="2679" spans="1:10" x14ac:dyDescent="0.25">
      <c r="A2679" s="37">
        <v>112696</v>
      </c>
      <c r="B2679" s="37" t="s">
        <v>6416</v>
      </c>
      <c r="C2679" s="37" t="s">
        <v>6417</v>
      </c>
      <c r="D2679" s="37"/>
      <c r="E2679" s="13" t="s">
        <v>3251</v>
      </c>
      <c r="F2679" s="13" t="s">
        <v>233</v>
      </c>
      <c r="G2679" s="13"/>
      <c r="H2679" s="13" t="s">
        <v>723</v>
      </c>
      <c r="I2679" s="13">
        <v>0.375</v>
      </c>
      <c r="J2679" s="13">
        <v>0.70833333333333337</v>
      </c>
    </row>
    <row r="2680" spans="1:10" x14ac:dyDescent="0.25">
      <c r="A2680" s="37">
        <v>112700</v>
      </c>
      <c r="B2680" s="37" t="s">
        <v>2977</v>
      </c>
      <c r="C2680" s="37" t="s">
        <v>6366</v>
      </c>
      <c r="D2680" s="37" t="s">
        <v>6418</v>
      </c>
      <c r="E2680" s="13" t="s">
        <v>2181</v>
      </c>
      <c r="F2680" s="13" t="s">
        <v>228</v>
      </c>
      <c r="G2680" s="13"/>
      <c r="H2680" s="13" t="s">
        <v>714</v>
      </c>
      <c r="I2680" s="13">
        <v>0.33333333333333331</v>
      </c>
      <c r="J2680" s="13">
        <v>0.625</v>
      </c>
    </row>
    <row r="2681" spans="1:10" x14ac:dyDescent="0.25">
      <c r="A2681" s="37">
        <v>112703</v>
      </c>
      <c r="B2681" s="37" t="s">
        <v>6419</v>
      </c>
      <c r="C2681" s="37" t="s">
        <v>6420</v>
      </c>
      <c r="D2681" s="37"/>
      <c r="E2681" s="13" t="s">
        <v>2232</v>
      </c>
      <c r="F2681" s="13" t="s">
        <v>392</v>
      </c>
      <c r="G2681" s="13"/>
      <c r="H2681" s="13" t="s">
        <v>723</v>
      </c>
      <c r="I2681" s="13">
        <v>0.375</v>
      </c>
      <c r="J2681" s="13">
        <v>0.70833333333333337</v>
      </c>
    </row>
    <row r="2682" spans="1:10" x14ac:dyDescent="0.25">
      <c r="A2682" s="37">
        <v>112716</v>
      </c>
      <c r="B2682" s="37" t="s">
        <v>1161</v>
      </c>
      <c r="C2682" s="37" t="s">
        <v>1162</v>
      </c>
      <c r="D2682" s="37"/>
      <c r="E2682" s="13" t="s">
        <v>1163</v>
      </c>
      <c r="F2682" s="13" t="s">
        <v>350</v>
      </c>
      <c r="G2682" s="13"/>
      <c r="H2682" s="13" t="s">
        <v>714</v>
      </c>
      <c r="I2682" s="13">
        <v>0.33333333333333331</v>
      </c>
      <c r="J2682" s="13">
        <v>0.625</v>
      </c>
    </row>
    <row r="2683" spans="1:10" x14ac:dyDescent="0.25">
      <c r="A2683" s="37">
        <v>112722</v>
      </c>
      <c r="B2683" s="37" t="s">
        <v>6421</v>
      </c>
      <c r="C2683" s="37" t="s">
        <v>6422</v>
      </c>
      <c r="D2683" s="37"/>
      <c r="E2683" s="13" t="s">
        <v>6423</v>
      </c>
      <c r="F2683" s="13" t="s">
        <v>2075</v>
      </c>
      <c r="G2683" s="13"/>
      <c r="H2683" s="13" t="s">
        <v>714</v>
      </c>
      <c r="I2683" s="13">
        <v>0.33333333333333331</v>
      </c>
      <c r="J2683" s="13">
        <v>0.625</v>
      </c>
    </row>
    <row r="2684" spans="1:10" x14ac:dyDescent="0.25">
      <c r="A2684" s="37">
        <v>112726</v>
      </c>
      <c r="B2684" s="37" t="s">
        <v>6424</v>
      </c>
      <c r="C2684" s="37" t="s">
        <v>6425</v>
      </c>
      <c r="D2684" s="37" t="s">
        <v>6426</v>
      </c>
      <c r="E2684" s="13" t="s">
        <v>2368</v>
      </c>
      <c r="F2684" s="13" t="s">
        <v>41</v>
      </c>
      <c r="G2684" s="13"/>
      <c r="H2684" s="13" t="s">
        <v>714</v>
      </c>
      <c r="I2684" s="13">
        <v>0.33333333333333331</v>
      </c>
      <c r="J2684" s="13">
        <v>0.625</v>
      </c>
    </row>
    <row r="2685" spans="1:10" x14ac:dyDescent="0.25">
      <c r="A2685" s="37">
        <v>112736</v>
      </c>
      <c r="B2685" s="37" t="s">
        <v>6427</v>
      </c>
      <c r="C2685" s="37" t="s">
        <v>6428</v>
      </c>
      <c r="D2685" s="37"/>
      <c r="E2685" s="13">
        <v>1636</v>
      </c>
      <c r="F2685" s="13" t="s">
        <v>1697</v>
      </c>
      <c r="G2685" s="13"/>
      <c r="H2685" s="13" t="s">
        <v>714</v>
      </c>
      <c r="I2685" s="13">
        <v>0.33333333333333331</v>
      </c>
      <c r="J2685" s="13">
        <v>0.625</v>
      </c>
    </row>
    <row r="2686" spans="1:10" x14ac:dyDescent="0.25">
      <c r="A2686" s="37">
        <v>112738</v>
      </c>
      <c r="B2686" s="37" t="s">
        <v>6429</v>
      </c>
      <c r="C2686" s="37" t="s">
        <v>6430</v>
      </c>
      <c r="D2686" s="37"/>
      <c r="E2686" s="13">
        <v>191</v>
      </c>
      <c r="F2686" s="13" t="s">
        <v>20</v>
      </c>
      <c r="G2686" s="13"/>
      <c r="H2686" s="13" t="s">
        <v>723</v>
      </c>
      <c r="I2686" s="13">
        <v>0.33333333333333331</v>
      </c>
      <c r="J2686" s="13">
        <v>0.70833333333333337</v>
      </c>
    </row>
    <row r="2687" spans="1:10" x14ac:dyDescent="0.25">
      <c r="A2687" s="37">
        <v>112742</v>
      </c>
      <c r="B2687" s="37" t="s">
        <v>6431</v>
      </c>
      <c r="C2687" s="37" t="s">
        <v>6432</v>
      </c>
      <c r="D2687" s="37"/>
      <c r="E2687" s="13">
        <v>2815</v>
      </c>
      <c r="F2687" s="13" t="s">
        <v>90</v>
      </c>
      <c r="G2687" s="13"/>
      <c r="H2687" s="13" t="s">
        <v>723</v>
      </c>
      <c r="I2687" s="13">
        <v>0.33333333333333331</v>
      </c>
      <c r="J2687" s="13">
        <v>0.70833333333333337</v>
      </c>
    </row>
    <row r="2688" spans="1:10" x14ac:dyDescent="0.25">
      <c r="A2688" s="37">
        <v>112743</v>
      </c>
      <c r="B2688" s="37" t="s">
        <v>6433</v>
      </c>
      <c r="C2688" s="37" t="s">
        <v>6434</v>
      </c>
      <c r="D2688" s="37"/>
      <c r="E2688" s="13">
        <v>3503</v>
      </c>
      <c r="F2688" s="13" t="s">
        <v>383</v>
      </c>
      <c r="G2688" s="13"/>
      <c r="H2688" s="13" t="s">
        <v>723</v>
      </c>
      <c r="I2688" s="13">
        <v>0.33333333333333331</v>
      </c>
      <c r="J2688" s="13">
        <v>0.70833333333333337</v>
      </c>
    </row>
    <row r="2689" spans="1:10" x14ac:dyDescent="0.25">
      <c r="A2689" s="37">
        <v>112749</v>
      </c>
      <c r="B2689" s="37" t="s">
        <v>6435</v>
      </c>
      <c r="C2689" s="37" t="s">
        <v>6436</v>
      </c>
      <c r="D2689" s="37"/>
      <c r="E2689" s="13" t="s">
        <v>1122</v>
      </c>
      <c r="F2689" s="13" t="s">
        <v>344</v>
      </c>
      <c r="G2689" s="13"/>
      <c r="H2689" s="13" t="s">
        <v>723</v>
      </c>
      <c r="I2689" s="13">
        <v>0.375</v>
      </c>
      <c r="J2689" s="13">
        <v>0.70833333333333337</v>
      </c>
    </row>
    <row r="2690" spans="1:10" x14ac:dyDescent="0.25">
      <c r="A2690" s="37">
        <v>112752</v>
      </c>
      <c r="B2690" s="37" t="s">
        <v>6437</v>
      </c>
      <c r="C2690" s="37" t="s">
        <v>6438</v>
      </c>
      <c r="D2690" s="37" t="s">
        <v>6439</v>
      </c>
      <c r="E2690" s="13" t="s">
        <v>2181</v>
      </c>
      <c r="F2690" s="13" t="s">
        <v>228</v>
      </c>
      <c r="G2690" s="13"/>
      <c r="H2690" s="13" t="s">
        <v>714</v>
      </c>
      <c r="I2690" s="13">
        <v>0.33333333333333331</v>
      </c>
      <c r="J2690" s="13">
        <v>0.625</v>
      </c>
    </row>
    <row r="2691" spans="1:10" x14ac:dyDescent="0.25">
      <c r="A2691" s="37">
        <v>112754</v>
      </c>
      <c r="B2691" s="37" t="s">
        <v>6440</v>
      </c>
      <c r="C2691" s="37" t="s">
        <v>6441</v>
      </c>
      <c r="D2691" s="37"/>
      <c r="E2691" s="13">
        <v>375</v>
      </c>
      <c r="F2691" s="13" t="s">
        <v>20</v>
      </c>
      <c r="G2691" s="13"/>
      <c r="H2691" s="13" t="s">
        <v>714</v>
      </c>
      <c r="I2691" s="13">
        <v>0.33333333333333331</v>
      </c>
      <c r="J2691" s="13">
        <v>0.625</v>
      </c>
    </row>
    <row r="2692" spans="1:10" x14ac:dyDescent="0.25">
      <c r="A2692" s="37">
        <v>112755</v>
      </c>
      <c r="B2692" s="37" t="s">
        <v>6442</v>
      </c>
      <c r="C2692" s="37" t="s">
        <v>6291</v>
      </c>
      <c r="D2692" s="37"/>
      <c r="E2692" s="13">
        <v>550</v>
      </c>
      <c r="F2692" s="13" t="s">
        <v>20</v>
      </c>
      <c r="G2692" s="13"/>
      <c r="H2692" s="13" t="s">
        <v>3356</v>
      </c>
      <c r="I2692" s="13">
        <v>0.375</v>
      </c>
      <c r="J2692" s="13">
        <v>0.70833333333333337</v>
      </c>
    </row>
    <row r="2693" spans="1:10" x14ac:dyDescent="0.25">
      <c r="A2693" s="37">
        <v>112761</v>
      </c>
      <c r="B2693" s="37" t="s">
        <v>2222</v>
      </c>
      <c r="C2693" s="37" t="s">
        <v>6443</v>
      </c>
      <c r="D2693" s="37" t="s">
        <v>6444</v>
      </c>
      <c r="E2693" s="13" t="s">
        <v>957</v>
      </c>
      <c r="F2693" s="13" t="s">
        <v>619</v>
      </c>
      <c r="G2693" s="13"/>
      <c r="H2693" s="13" t="s">
        <v>714</v>
      </c>
      <c r="I2693" s="13">
        <v>0.33333333333333331</v>
      </c>
      <c r="J2693" s="13">
        <v>0.625</v>
      </c>
    </row>
    <row r="2694" spans="1:10" x14ac:dyDescent="0.25">
      <c r="A2694" s="37">
        <v>112763</v>
      </c>
      <c r="B2694" s="37" t="s">
        <v>6445</v>
      </c>
      <c r="C2694" s="37" t="s">
        <v>6446</v>
      </c>
      <c r="D2694" s="37"/>
      <c r="E2694" s="13" t="s">
        <v>4090</v>
      </c>
      <c r="F2694" s="13" t="s">
        <v>295</v>
      </c>
      <c r="G2694" s="13"/>
      <c r="H2694" s="13" t="s">
        <v>723</v>
      </c>
      <c r="I2694" s="13">
        <v>0.375</v>
      </c>
      <c r="J2694" s="13">
        <v>0.70833333333333337</v>
      </c>
    </row>
    <row r="2695" spans="1:10" x14ac:dyDescent="0.25">
      <c r="A2695" s="37">
        <v>112765</v>
      </c>
      <c r="B2695" s="37" t="s">
        <v>6447</v>
      </c>
      <c r="C2695" s="37" t="s">
        <v>6448</v>
      </c>
      <c r="D2695" s="37"/>
      <c r="E2695" s="13" t="s">
        <v>4705</v>
      </c>
      <c r="F2695" s="13" t="s">
        <v>53</v>
      </c>
      <c r="G2695" s="13"/>
      <c r="H2695" s="13" t="s">
        <v>723</v>
      </c>
      <c r="I2695" s="13">
        <v>0.375</v>
      </c>
      <c r="J2695" s="13">
        <v>0.70833333333333337</v>
      </c>
    </row>
    <row r="2696" spans="1:10" x14ac:dyDescent="0.25">
      <c r="A2696" s="37">
        <v>112767</v>
      </c>
      <c r="B2696" s="37" t="s">
        <v>2161</v>
      </c>
      <c r="C2696" s="37" t="s">
        <v>6449</v>
      </c>
      <c r="D2696" s="37" t="s">
        <v>6450</v>
      </c>
      <c r="E2696" s="13" t="s">
        <v>1582</v>
      </c>
      <c r="F2696" s="13" t="s">
        <v>56</v>
      </c>
      <c r="G2696" s="13"/>
      <c r="H2696" s="13" t="s">
        <v>714</v>
      </c>
      <c r="I2696" s="13">
        <v>0.33333333333333331</v>
      </c>
      <c r="J2696" s="13">
        <v>0.625</v>
      </c>
    </row>
    <row r="2697" spans="1:10" x14ac:dyDescent="0.25">
      <c r="A2697" s="37">
        <v>112788</v>
      </c>
      <c r="B2697" s="37" t="s">
        <v>6451</v>
      </c>
      <c r="C2697" s="37" t="s">
        <v>6452</v>
      </c>
      <c r="D2697" s="37"/>
      <c r="E2697" s="13">
        <v>1400</v>
      </c>
      <c r="F2697" s="13" t="s">
        <v>650</v>
      </c>
      <c r="G2697" s="13"/>
      <c r="H2697" s="13" t="s">
        <v>714</v>
      </c>
      <c r="I2697" s="13">
        <v>0.33333333333333331</v>
      </c>
      <c r="J2697" s="13">
        <v>0.625</v>
      </c>
    </row>
    <row r="2698" spans="1:10" x14ac:dyDescent="0.25">
      <c r="A2698" s="37">
        <v>112792</v>
      </c>
      <c r="B2698" s="37" t="s">
        <v>6453</v>
      </c>
      <c r="C2698" s="37" t="s">
        <v>6454</v>
      </c>
      <c r="D2698" s="37"/>
      <c r="E2698" s="13" t="s">
        <v>1254</v>
      </c>
      <c r="F2698" s="13" t="s">
        <v>84</v>
      </c>
      <c r="G2698" s="13"/>
      <c r="H2698" s="13" t="s">
        <v>723</v>
      </c>
      <c r="I2698" s="13">
        <v>0.375</v>
      </c>
      <c r="J2698" s="13">
        <v>0.70833333333333337</v>
      </c>
    </row>
    <row r="2699" spans="1:10" x14ac:dyDescent="0.25">
      <c r="A2699" s="37">
        <v>112794</v>
      </c>
      <c r="B2699" s="37" t="s">
        <v>652</v>
      </c>
      <c r="C2699" s="37" t="s">
        <v>736</v>
      </c>
      <c r="D2699" s="37"/>
      <c r="E2699" s="13">
        <v>581</v>
      </c>
      <c r="F2699" s="13" t="s">
        <v>20</v>
      </c>
      <c r="G2699" s="13" t="s">
        <v>737</v>
      </c>
      <c r="H2699" s="13" t="s">
        <v>714</v>
      </c>
      <c r="I2699" s="13">
        <v>0.33333333333333331</v>
      </c>
      <c r="J2699" s="13">
        <v>0.625</v>
      </c>
    </row>
    <row r="2700" spans="1:10" x14ac:dyDescent="0.25">
      <c r="A2700" s="37">
        <v>112803</v>
      </c>
      <c r="B2700" s="37" t="s">
        <v>6455</v>
      </c>
      <c r="C2700" s="37" t="s">
        <v>763</v>
      </c>
      <c r="D2700" s="37"/>
      <c r="E2700" s="13">
        <v>1430</v>
      </c>
      <c r="F2700" s="13" t="s">
        <v>764</v>
      </c>
      <c r="G2700" s="13"/>
      <c r="H2700" s="13" t="s">
        <v>714</v>
      </c>
      <c r="I2700" s="13">
        <v>0.33333333333333331</v>
      </c>
      <c r="J2700" s="13">
        <v>0.625</v>
      </c>
    </row>
    <row r="2701" spans="1:10" x14ac:dyDescent="0.25">
      <c r="A2701" s="37">
        <v>112813</v>
      </c>
      <c r="B2701" s="37" t="s">
        <v>6456</v>
      </c>
      <c r="C2701" s="37" t="s">
        <v>6457</v>
      </c>
      <c r="D2701" s="37"/>
      <c r="E2701" s="13">
        <v>165</v>
      </c>
      <c r="F2701" s="13" t="s">
        <v>20</v>
      </c>
      <c r="G2701" s="13"/>
      <c r="H2701" s="13" t="s">
        <v>723</v>
      </c>
      <c r="I2701" s="13">
        <v>0.375</v>
      </c>
      <c r="J2701" s="13">
        <v>0.70833333333333337</v>
      </c>
    </row>
    <row r="2702" spans="1:10" x14ac:dyDescent="0.25">
      <c r="A2702" s="37">
        <v>112814</v>
      </c>
      <c r="B2702" s="37" t="s">
        <v>6458</v>
      </c>
      <c r="C2702" s="37" t="s">
        <v>6459</v>
      </c>
      <c r="D2702" s="37"/>
      <c r="E2702" s="13" t="s">
        <v>988</v>
      </c>
      <c r="F2702" s="13" t="s">
        <v>621</v>
      </c>
      <c r="G2702" s="13"/>
      <c r="H2702" s="13" t="s">
        <v>723</v>
      </c>
      <c r="I2702" s="13">
        <v>0.375</v>
      </c>
      <c r="J2702" s="13">
        <v>0.70833333333333337</v>
      </c>
    </row>
    <row r="2703" spans="1:10" x14ac:dyDescent="0.25">
      <c r="A2703" s="37">
        <v>112815</v>
      </c>
      <c r="B2703" s="37" t="s">
        <v>1016</v>
      </c>
      <c r="C2703" s="37" t="s">
        <v>1017</v>
      </c>
      <c r="D2703" s="37"/>
      <c r="E2703" s="13" t="s">
        <v>1018</v>
      </c>
      <c r="F2703" s="13" t="s">
        <v>665</v>
      </c>
      <c r="G2703" s="13"/>
      <c r="H2703" s="13" t="s">
        <v>714</v>
      </c>
      <c r="I2703" s="13">
        <v>0.33333333333333331</v>
      </c>
      <c r="J2703" s="13">
        <v>0.625</v>
      </c>
    </row>
    <row r="2704" spans="1:10" x14ac:dyDescent="0.25">
      <c r="A2704" s="37">
        <v>112816</v>
      </c>
      <c r="B2704" s="37" t="s">
        <v>6460</v>
      </c>
      <c r="C2704" s="37" t="s">
        <v>6461</v>
      </c>
      <c r="D2704" s="37" t="s">
        <v>6462</v>
      </c>
      <c r="E2704" s="13">
        <v>1256</v>
      </c>
      <c r="F2704" s="13" t="s">
        <v>20</v>
      </c>
      <c r="G2704" s="13"/>
      <c r="H2704" s="13" t="s">
        <v>714</v>
      </c>
      <c r="I2704" s="13">
        <v>0.33333333333333331</v>
      </c>
      <c r="J2704" s="13">
        <v>0.66666666666666663</v>
      </c>
    </row>
    <row r="2705" spans="1:10" x14ac:dyDescent="0.25">
      <c r="A2705" s="37">
        <v>112818</v>
      </c>
      <c r="B2705" s="37" t="s">
        <v>6463</v>
      </c>
      <c r="C2705" s="37" t="s">
        <v>6464</v>
      </c>
      <c r="D2705" s="37"/>
      <c r="E2705" s="13">
        <v>1251</v>
      </c>
      <c r="F2705" s="13" t="s">
        <v>20</v>
      </c>
      <c r="G2705" s="13">
        <v>23191700</v>
      </c>
      <c r="H2705" s="13" t="s">
        <v>714</v>
      </c>
      <c r="I2705" s="13">
        <v>0.33333333333333331</v>
      </c>
      <c r="J2705" s="13">
        <v>0.625</v>
      </c>
    </row>
    <row r="2706" spans="1:10" x14ac:dyDescent="0.25">
      <c r="A2706" s="37">
        <v>112819</v>
      </c>
      <c r="B2706" s="37" t="s">
        <v>6465</v>
      </c>
      <c r="C2706" s="37" t="s">
        <v>6466</v>
      </c>
      <c r="D2706" s="37"/>
      <c r="E2706" s="13" t="s">
        <v>2071</v>
      </c>
      <c r="F2706" s="13" t="s">
        <v>147</v>
      </c>
      <c r="G2706" s="13"/>
      <c r="H2706" s="13" t="s">
        <v>714</v>
      </c>
      <c r="I2706" s="13">
        <v>0.33333333333333331</v>
      </c>
      <c r="J2706" s="13">
        <v>0.625</v>
      </c>
    </row>
    <row r="2707" spans="1:10" x14ac:dyDescent="0.25">
      <c r="A2707" s="37">
        <v>112820</v>
      </c>
      <c r="B2707" s="37" t="s">
        <v>6467</v>
      </c>
      <c r="C2707" s="37" t="s">
        <v>6468</v>
      </c>
      <c r="D2707" s="37" t="s">
        <v>6469</v>
      </c>
      <c r="E2707" s="13">
        <v>1251</v>
      </c>
      <c r="F2707" s="13" t="s">
        <v>20</v>
      </c>
      <c r="G2707" s="13"/>
      <c r="H2707" s="13" t="s">
        <v>714</v>
      </c>
      <c r="I2707" s="13">
        <v>0.33333333333333331</v>
      </c>
      <c r="J2707" s="13">
        <v>0.625</v>
      </c>
    </row>
    <row r="2708" spans="1:10" x14ac:dyDescent="0.25">
      <c r="A2708" s="37">
        <v>112821</v>
      </c>
      <c r="B2708" s="37" t="s">
        <v>6470</v>
      </c>
      <c r="C2708" s="37" t="s">
        <v>6471</v>
      </c>
      <c r="D2708" s="37"/>
      <c r="E2708" s="13">
        <v>1263</v>
      </c>
      <c r="F2708" s="13" t="s">
        <v>20</v>
      </c>
      <c r="G2708" s="13">
        <v>22753400</v>
      </c>
      <c r="H2708" s="13" t="s">
        <v>714</v>
      </c>
      <c r="I2708" s="13">
        <v>0.33333333333333331</v>
      </c>
      <c r="J2708" s="13">
        <v>0.625</v>
      </c>
    </row>
    <row r="2709" spans="1:10" x14ac:dyDescent="0.25">
      <c r="A2709" s="37">
        <v>112822</v>
      </c>
      <c r="B2709" s="37" t="s">
        <v>6472</v>
      </c>
      <c r="C2709" s="37" t="s">
        <v>6473</v>
      </c>
      <c r="D2709" s="37"/>
      <c r="E2709" s="13">
        <v>1281</v>
      </c>
      <c r="F2709" s="13" t="s">
        <v>20</v>
      </c>
      <c r="G2709" s="13"/>
      <c r="H2709" s="13" t="s">
        <v>714</v>
      </c>
      <c r="I2709" s="13">
        <v>0.33333333333333331</v>
      </c>
      <c r="J2709" s="13">
        <v>0.625</v>
      </c>
    </row>
    <row r="2710" spans="1:10" x14ac:dyDescent="0.25">
      <c r="A2710" s="37">
        <v>112824</v>
      </c>
      <c r="B2710" s="37" t="s">
        <v>6474</v>
      </c>
      <c r="C2710" s="37" t="s">
        <v>6475</v>
      </c>
      <c r="D2710" s="37"/>
      <c r="E2710" s="13">
        <v>1263</v>
      </c>
      <c r="F2710" s="13" t="s">
        <v>20</v>
      </c>
      <c r="G2710" s="13"/>
      <c r="H2710" s="13" t="s">
        <v>714</v>
      </c>
      <c r="I2710" s="13">
        <v>0.33333333333333331</v>
      </c>
      <c r="J2710" s="13">
        <v>0.66666666666666663</v>
      </c>
    </row>
    <row r="2711" spans="1:10" x14ac:dyDescent="0.25">
      <c r="A2711" s="37">
        <v>112825</v>
      </c>
      <c r="B2711" s="37" t="s">
        <v>6476</v>
      </c>
      <c r="C2711" s="37" t="s">
        <v>6477</v>
      </c>
      <c r="D2711" s="37" t="s">
        <v>6469</v>
      </c>
      <c r="E2711" s="13">
        <v>1272</v>
      </c>
      <c r="F2711" s="13" t="s">
        <v>20</v>
      </c>
      <c r="G2711" s="13"/>
      <c r="H2711" s="13" t="s">
        <v>714</v>
      </c>
      <c r="I2711" s="13">
        <v>0.33333333333333331</v>
      </c>
      <c r="J2711" s="13">
        <v>0.625</v>
      </c>
    </row>
    <row r="2712" spans="1:10" x14ac:dyDescent="0.25">
      <c r="A2712" s="37">
        <v>112826</v>
      </c>
      <c r="B2712" s="37" t="s">
        <v>6478</v>
      </c>
      <c r="C2712" s="37" t="s">
        <v>6479</v>
      </c>
      <c r="D2712" s="37" t="s">
        <v>6469</v>
      </c>
      <c r="E2712" s="13">
        <v>1259</v>
      </c>
      <c r="F2712" s="13" t="s">
        <v>20</v>
      </c>
      <c r="G2712" s="13"/>
      <c r="H2712" s="13" t="s">
        <v>714</v>
      </c>
      <c r="I2712" s="13">
        <v>0.33333333333333331</v>
      </c>
      <c r="J2712" s="13">
        <v>0.625</v>
      </c>
    </row>
    <row r="2713" spans="1:10" x14ac:dyDescent="0.25">
      <c r="A2713" s="37">
        <v>112827</v>
      </c>
      <c r="B2713" s="37" t="s">
        <v>6480</v>
      </c>
      <c r="C2713" s="37" t="s">
        <v>6481</v>
      </c>
      <c r="D2713" s="37" t="s">
        <v>6469</v>
      </c>
      <c r="E2713" s="13">
        <v>1275</v>
      </c>
      <c r="F2713" s="13" t="s">
        <v>20</v>
      </c>
      <c r="G2713" s="13"/>
      <c r="H2713" s="13" t="s">
        <v>714</v>
      </c>
      <c r="I2713" s="13">
        <v>0.33333333333333331</v>
      </c>
      <c r="J2713" s="13">
        <v>0.625</v>
      </c>
    </row>
    <row r="2714" spans="1:10" x14ac:dyDescent="0.25">
      <c r="A2714" s="37">
        <v>112828</v>
      </c>
      <c r="B2714" s="37" t="s">
        <v>6482</v>
      </c>
      <c r="C2714" s="37" t="s">
        <v>6483</v>
      </c>
      <c r="D2714" s="37"/>
      <c r="E2714" s="13">
        <v>1523</v>
      </c>
      <c r="F2714" s="13" t="s">
        <v>128</v>
      </c>
      <c r="G2714" s="13"/>
      <c r="H2714" s="13" t="s">
        <v>723</v>
      </c>
      <c r="I2714" s="13">
        <v>0.375</v>
      </c>
      <c r="J2714" s="13">
        <v>0.70833333333333337</v>
      </c>
    </row>
    <row r="2715" spans="1:10" x14ac:dyDescent="0.25">
      <c r="A2715" s="37">
        <v>112829</v>
      </c>
      <c r="B2715" s="37" t="s">
        <v>6484</v>
      </c>
      <c r="C2715" s="37" t="s">
        <v>6485</v>
      </c>
      <c r="D2715" s="37"/>
      <c r="E2715" s="13">
        <v>1283</v>
      </c>
      <c r="F2715" s="13" t="s">
        <v>20</v>
      </c>
      <c r="G2715" s="13">
        <v>22765100</v>
      </c>
      <c r="H2715" s="13" t="s">
        <v>714</v>
      </c>
      <c r="I2715" s="13">
        <v>0.33333333333333331</v>
      </c>
      <c r="J2715" s="13">
        <v>0.625</v>
      </c>
    </row>
    <row r="2716" spans="1:10" x14ac:dyDescent="0.25">
      <c r="A2716" s="37">
        <v>112831</v>
      </c>
      <c r="B2716" s="37" t="s">
        <v>6486</v>
      </c>
      <c r="C2716" s="37" t="s">
        <v>6487</v>
      </c>
      <c r="D2716" s="37" t="s">
        <v>6488</v>
      </c>
      <c r="E2716" s="13">
        <v>1275</v>
      </c>
      <c r="F2716" s="13" t="s">
        <v>20</v>
      </c>
      <c r="G2716" s="13"/>
      <c r="H2716" s="13" t="s">
        <v>714</v>
      </c>
      <c r="I2716" s="13">
        <v>0.33333333333333331</v>
      </c>
      <c r="J2716" s="13">
        <v>0.66666666666666663</v>
      </c>
    </row>
    <row r="2717" spans="1:10" x14ac:dyDescent="0.25">
      <c r="A2717" s="37">
        <v>112833</v>
      </c>
      <c r="B2717" s="37" t="s">
        <v>6489</v>
      </c>
      <c r="C2717" s="37" t="s">
        <v>3649</v>
      </c>
      <c r="D2717" s="37"/>
      <c r="E2717" s="13">
        <v>667</v>
      </c>
      <c r="F2717" s="13" t="s">
        <v>20</v>
      </c>
      <c r="G2717" s="13"/>
      <c r="H2717" s="13" t="s">
        <v>714</v>
      </c>
      <c r="I2717" s="13">
        <v>0.33333333333333331</v>
      </c>
      <c r="J2717" s="13">
        <v>0.625</v>
      </c>
    </row>
    <row r="2718" spans="1:10" x14ac:dyDescent="0.25">
      <c r="A2718" s="37">
        <v>112834</v>
      </c>
      <c r="B2718" s="37" t="s">
        <v>1038</v>
      </c>
      <c r="C2718" s="37" t="s">
        <v>1039</v>
      </c>
      <c r="D2718" s="37"/>
      <c r="E2718" s="13">
        <v>4735</v>
      </c>
      <c r="F2718" s="13" t="s">
        <v>1040</v>
      </c>
      <c r="G2718" s="13" t="s">
        <v>1041</v>
      </c>
      <c r="H2718" s="13" t="s">
        <v>714</v>
      </c>
      <c r="I2718" s="13">
        <v>0.33333333333333331</v>
      </c>
      <c r="J2718" s="13">
        <v>0.625</v>
      </c>
    </row>
    <row r="2719" spans="1:10" x14ac:dyDescent="0.25">
      <c r="A2719" s="37">
        <v>112835</v>
      </c>
      <c r="B2719" s="37" t="s">
        <v>6490</v>
      </c>
      <c r="C2719" s="37" t="s">
        <v>2899</v>
      </c>
      <c r="D2719" s="37" t="s">
        <v>6491</v>
      </c>
      <c r="E2719" s="13">
        <v>407</v>
      </c>
      <c r="F2719" s="13" t="s">
        <v>20</v>
      </c>
      <c r="G2719" s="13"/>
      <c r="H2719" s="13" t="s">
        <v>714</v>
      </c>
      <c r="I2719" s="13">
        <v>0.33333333333333331</v>
      </c>
      <c r="J2719" s="13">
        <v>0.625</v>
      </c>
    </row>
    <row r="2720" spans="1:10" x14ac:dyDescent="0.25">
      <c r="A2720" s="37">
        <v>112839</v>
      </c>
      <c r="B2720" s="37" t="s">
        <v>6492</v>
      </c>
      <c r="C2720" s="37" t="s">
        <v>6493</v>
      </c>
      <c r="D2720" s="37"/>
      <c r="E2720" s="13">
        <v>1283</v>
      </c>
      <c r="F2720" s="13" t="s">
        <v>20</v>
      </c>
      <c r="G2720" s="13"/>
      <c r="H2720" s="13" t="s">
        <v>714</v>
      </c>
      <c r="I2720" s="13">
        <v>0.33333333333333331</v>
      </c>
      <c r="J2720" s="13">
        <v>0.625</v>
      </c>
    </row>
    <row r="2721" spans="1:10" x14ac:dyDescent="0.25">
      <c r="A2721" s="37">
        <v>112845</v>
      </c>
      <c r="B2721" s="37" t="s">
        <v>6494</v>
      </c>
      <c r="C2721" s="37" t="s">
        <v>6495</v>
      </c>
      <c r="D2721" s="37" t="s">
        <v>6496</v>
      </c>
      <c r="E2721" s="13" t="s">
        <v>6497</v>
      </c>
      <c r="F2721" s="13" t="s">
        <v>6498</v>
      </c>
      <c r="G2721" s="13"/>
      <c r="H2721" s="13" t="s">
        <v>723</v>
      </c>
      <c r="I2721" s="13">
        <v>0.375</v>
      </c>
      <c r="J2721" s="13">
        <v>0.70833333333333337</v>
      </c>
    </row>
    <row r="2722" spans="1:10" x14ac:dyDescent="0.25">
      <c r="A2722" s="37">
        <v>112850</v>
      </c>
      <c r="B2722" s="37" t="s">
        <v>734</v>
      </c>
      <c r="C2722" s="37" t="s">
        <v>735</v>
      </c>
      <c r="D2722" s="37"/>
      <c r="E2722" s="13">
        <v>576</v>
      </c>
      <c r="F2722" s="13" t="s">
        <v>20</v>
      </c>
      <c r="G2722" s="13">
        <v>22688991</v>
      </c>
      <c r="H2722" s="13" t="s">
        <v>714</v>
      </c>
      <c r="I2722" s="13">
        <v>0.33333333333333331</v>
      </c>
      <c r="J2722" s="13">
        <v>0.625</v>
      </c>
    </row>
    <row r="2723" spans="1:10" x14ac:dyDescent="0.25">
      <c r="A2723" s="37">
        <v>112852</v>
      </c>
      <c r="B2723" s="37" t="s">
        <v>6499</v>
      </c>
      <c r="C2723" s="37" t="s">
        <v>6500</v>
      </c>
      <c r="D2723" s="37"/>
      <c r="E2723" s="13" t="s">
        <v>1492</v>
      </c>
      <c r="F2723" s="13" t="s">
        <v>53</v>
      </c>
      <c r="G2723" s="13"/>
      <c r="H2723" s="13" t="s">
        <v>714</v>
      </c>
      <c r="I2723" s="13">
        <v>0.33333333333333331</v>
      </c>
      <c r="J2723" s="13">
        <v>0.625</v>
      </c>
    </row>
    <row r="2724" spans="1:10" x14ac:dyDescent="0.25">
      <c r="A2724" s="37">
        <v>112853</v>
      </c>
      <c r="B2724" s="37" t="s">
        <v>6501</v>
      </c>
      <c r="C2724" s="37" t="s">
        <v>6502</v>
      </c>
      <c r="D2724" s="37" t="s">
        <v>6503</v>
      </c>
      <c r="E2724" s="13">
        <v>1530</v>
      </c>
      <c r="F2724" s="13" t="s">
        <v>128</v>
      </c>
      <c r="G2724" s="13"/>
      <c r="H2724" s="13" t="s">
        <v>714</v>
      </c>
      <c r="I2724" s="13">
        <v>0.33333333333333331</v>
      </c>
      <c r="J2724" s="13">
        <v>0.625</v>
      </c>
    </row>
    <row r="2725" spans="1:10" x14ac:dyDescent="0.25">
      <c r="A2725" s="37">
        <v>112855</v>
      </c>
      <c r="B2725" s="37" t="s">
        <v>6504</v>
      </c>
      <c r="C2725" s="37" t="s">
        <v>6505</v>
      </c>
      <c r="D2725" s="37"/>
      <c r="E2725" s="13">
        <v>1357</v>
      </c>
      <c r="F2725" s="13" t="s">
        <v>2865</v>
      </c>
      <c r="G2725" s="13"/>
      <c r="H2725" s="13" t="s">
        <v>723</v>
      </c>
      <c r="I2725" s="13">
        <v>0.375</v>
      </c>
      <c r="J2725" s="13">
        <v>0.70833333333333337</v>
      </c>
    </row>
    <row r="2726" spans="1:10" x14ac:dyDescent="0.25">
      <c r="A2726" s="37">
        <v>112856</v>
      </c>
      <c r="B2726" s="37" t="s">
        <v>6506</v>
      </c>
      <c r="C2726" s="37" t="s">
        <v>6507</v>
      </c>
      <c r="D2726" s="37"/>
      <c r="E2726" s="13">
        <v>2020</v>
      </c>
      <c r="F2726" s="13" t="s">
        <v>1904</v>
      </c>
      <c r="G2726" s="13"/>
      <c r="H2726" s="13" t="s">
        <v>723</v>
      </c>
      <c r="I2726" s="13">
        <v>0.375</v>
      </c>
      <c r="J2726" s="13">
        <v>0.70833333333333337</v>
      </c>
    </row>
    <row r="2727" spans="1:10" x14ac:dyDescent="0.25">
      <c r="A2727" s="37">
        <v>112857</v>
      </c>
      <c r="B2727" s="37" t="s">
        <v>6508</v>
      </c>
      <c r="C2727" s="37" t="s">
        <v>5048</v>
      </c>
      <c r="D2727" s="37"/>
      <c r="E2727" s="13">
        <v>1337</v>
      </c>
      <c r="F2727" s="13" t="s">
        <v>235</v>
      </c>
      <c r="G2727" s="13"/>
      <c r="H2727" s="13" t="s">
        <v>714</v>
      </c>
      <c r="I2727" s="13">
        <v>0.33333333333333331</v>
      </c>
      <c r="J2727" s="13">
        <v>0.625</v>
      </c>
    </row>
    <row r="2728" spans="1:10" x14ac:dyDescent="0.25">
      <c r="A2728" s="37">
        <v>112859</v>
      </c>
      <c r="B2728" s="37" t="s">
        <v>6509</v>
      </c>
      <c r="C2728" s="37" t="s">
        <v>6510</v>
      </c>
      <c r="D2728" s="37"/>
      <c r="E2728" s="13">
        <v>367</v>
      </c>
      <c r="F2728" s="13" t="s">
        <v>20</v>
      </c>
      <c r="G2728" s="13"/>
      <c r="H2728" s="13" t="s">
        <v>714</v>
      </c>
      <c r="I2728" s="13">
        <v>0.33333333333333331</v>
      </c>
      <c r="J2728" s="13">
        <v>0.625</v>
      </c>
    </row>
    <row r="2729" spans="1:10" x14ac:dyDescent="0.25">
      <c r="A2729" s="37">
        <v>112860</v>
      </c>
      <c r="B2729" s="37" t="s">
        <v>6511</v>
      </c>
      <c r="C2729" s="37" t="s">
        <v>6512</v>
      </c>
      <c r="D2729" s="37"/>
      <c r="E2729" s="13">
        <v>355</v>
      </c>
      <c r="F2729" s="13" t="s">
        <v>20</v>
      </c>
      <c r="G2729" s="13"/>
      <c r="H2729" s="13" t="s">
        <v>714</v>
      </c>
      <c r="I2729" s="13">
        <v>0.33333333333333331</v>
      </c>
      <c r="J2729" s="13">
        <v>0.625</v>
      </c>
    </row>
    <row r="2730" spans="1:10" x14ac:dyDescent="0.25">
      <c r="A2730" s="37">
        <v>112862</v>
      </c>
      <c r="B2730" s="37" t="s">
        <v>6513</v>
      </c>
      <c r="C2730" s="37" t="s">
        <v>6514</v>
      </c>
      <c r="D2730" s="37" t="s">
        <v>6515</v>
      </c>
      <c r="E2730" s="13" t="s">
        <v>2181</v>
      </c>
      <c r="F2730" s="13" t="s">
        <v>228</v>
      </c>
      <c r="G2730" s="13"/>
      <c r="H2730" s="13" t="s">
        <v>714</v>
      </c>
      <c r="I2730" s="13">
        <v>0.33333333333333331</v>
      </c>
      <c r="J2730" s="13">
        <v>0.625</v>
      </c>
    </row>
    <row r="2731" spans="1:10" x14ac:dyDescent="0.25">
      <c r="A2731" s="37">
        <v>112863</v>
      </c>
      <c r="B2731" s="37" t="s">
        <v>4522</v>
      </c>
      <c r="C2731" s="37" t="s">
        <v>6516</v>
      </c>
      <c r="D2731" s="37"/>
      <c r="E2731" s="13">
        <v>586</v>
      </c>
      <c r="F2731" s="13" t="s">
        <v>20</v>
      </c>
      <c r="G2731" s="13"/>
      <c r="H2731" s="13" t="s">
        <v>714</v>
      </c>
      <c r="I2731" s="13">
        <v>0.33333333333333331</v>
      </c>
      <c r="J2731" s="13">
        <v>0.625</v>
      </c>
    </row>
    <row r="2732" spans="1:10" x14ac:dyDescent="0.25">
      <c r="A2732" s="37">
        <v>112867</v>
      </c>
      <c r="B2732" s="37" t="s">
        <v>6517</v>
      </c>
      <c r="C2732" s="37" t="s">
        <v>4701</v>
      </c>
      <c r="D2732" s="37"/>
      <c r="E2732" s="13">
        <v>3217</v>
      </c>
      <c r="F2732" s="13" t="s">
        <v>159</v>
      </c>
      <c r="G2732" s="13"/>
      <c r="H2732" s="13" t="s">
        <v>723</v>
      </c>
      <c r="I2732" s="13">
        <v>0.33333333333333331</v>
      </c>
      <c r="J2732" s="13">
        <v>0.70833333333333337</v>
      </c>
    </row>
    <row r="2733" spans="1:10" x14ac:dyDescent="0.25">
      <c r="A2733" s="37">
        <v>112868</v>
      </c>
      <c r="B2733" s="37" t="s">
        <v>6518</v>
      </c>
      <c r="C2733" s="37" t="s">
        <v>6519</v>
      </c>
      <c r="D2733" s="37"/>
      <c r="E2733" s="13">
        <v>1177</v>
      </c>
      <c r="F2733" s="13" t="s">
        <v>20</v>
      </c>
      <c r="G2733" s="13"/>
      <c r="H2733" s="13" t="s">
        <v>714</v>
      </c>
      <c r="I2733" s="13">
        <v>0.33333333333333331</v>
      </c>
      <c r="J2733" s="13">
        <v>0.625</v>
      </c>
    </row>
    <row r="2734" spans="1:10" x14ac:dyDescent="0.25">
      <c r="A2734" s="37">
        <v>112873</v>
      </c>
      <c r="B2734" s="37" t="s">
        <v>6520</v>
      </c>
      <c r="C2734" s="37" t="s">
        <v>6521</v>
      </c>
      <c r="D2734" s="37"/>
      <c r="E2734" s="13" t="s">
        <v>3708</v>
      </c>
      <c r="F2734" s="13" t="s">
        <v>3709</v>
      </c>
      <c r="G2734" s="13"/>
      <c r="H2734" s="13" t="s">
        <v>723</v>
      </c>
      <c r="I2734" s="13">
        <v>0.375</v>
      </c>
      <c r="J2734" s="13">
        <v>0.70833333333333337</v>
      </c>
    </row>
    <row r="2735" spans="1:10" x14ac:dyDescent="0.25">
      <c r="A2735" s="37">
        <v>112875</v>
      </c>
      <c r="B2735" s="37" t="s">
        <v>6522</v>
      </c>
      <c r="C2735" s="37" t="s">
        <v>6523</v>
      </c>
      <c r="D2735" s="37"/>
      <c r="E2735" s="13">
        <v>3740</v>
      </c>
      <c r="F2735" s="13" t="s">
        <v>63</v>
      </c>
      <c r="G2735" s="13"/>
      <c r="H2735" s="13" t="s">
        <v>723</v>
      </c>
      <c r="I2735" s="13">
        <v>0.33333333333333331</v>
      </c>
      <c r="J2735" s="13">
        <v>0.70833333333333337</v>
      </c>
    </row>
    <row r="2736" spans="1:10" x14ac:dyDescent="0.25">
      <c r="A2736" s="37">
        <v>112878</v>
      </c>
      <c r="B2736" s="37" t="s">
        <v>6524</v>
      </c>
      <c r="C2736" s="37" t="s">
        <v>6525</v>
      </c>
      <c r="D2736" s="37"/>
      <c r="E2736" s="13">
        <v>4560</v>
      </c>
      <c r="F2736" s="13" t="s">
        <v>4733</v>
      </c>
      <c r="G2736" s="13"/>
      <c r="H2736" s="13" t="s">
        <v>723</v>
      </c>
      <c r="I2736" s="13">
        <v>0.33333333333333331</v>
      </c>
      <c r="J2736" s="13">
        <v>0.70833333333333337</v>
      </c>
    </row>
    <row r="2737" spans="1:10" x14ac:dyDescent="0.25">
      <c r="A2737" s="37">
        <v>112878</v>
      </c>
      <c r="B2737" s="37" t="s">
        <v>6524</v>
      </c>
      <c r="C2737" s="37" t="s">
        <v>6525</v>
      </c>
      <c r="D2737" s="37"/>
      <c r="E2737" s="13" t="s">
        <v>4732</v>
      </c>
      <c r="F2737" s="13" t="s">
        <v>4733</v>
      </c>
      <c r="G2737" s="13"/>
      <c r="H2737" s="13" t="s">
        <v>723</v>
      </c>
      <c r="I2737" s="13">
        <v>0.375</v>
      </c>
      <c r="J2737" s="13">
        <v>0.70833333333333337</v>
      </c>
    </row>
    <row r="2738" spans="1:10" x14ac:dyDescent="0.25">
      <c r="A2738" s="37">
        <v>112879</v>
      </c>
      <c r="B2738" s="37" t="s">
        <v>6526</v>
      </c>
      <c r="C2738" s="37" t="s">
        <v>6527</v>
      </c>
      <c r="D2738" s="37"/>
      <c r="E2738" s="13">
        <v>3111</v>
      </c>
      <c r="F2738" s="13" t="s">
        <v>24</v>
      </c>
      <c r="G2738" s="13"/>
      <c r="H2738" s="13" t="s">
        <v>714</v>
      </c>
      <c r="I2738" s="13">
        <v>0.33333333333333331</v>
      </c>
      <c r="J2738" s="13">
        <v>0.625</v>
      </c>
    </row>
    <row r="2739" spans="1:10" x14ac:dyDescent="0.25">
      <c r="A2739" s="37">
        <v>112880</v>
      </c>
      <c r="B2739" s="37" t="s">
        <v>6528</v>
      </c>
      <c r="C2739" s="37" t="s">
        <v>6529</v>
      </c>
      <c r="D2739" s="37"/>
      <c r="E2739" s="13">
        <v>2380</v>
      </c>
      <c r="F2739" s="13" t="s">
        <v>132</v>
      </c>
      <c r="G2739" s="13"/>
      <c r="H2739" s="13" t="s">
        <v>714</v>
      </c>
      <c r="I2739" s="13">
        <v>0.33333333333333331</v>
      </c>
      <c r="J2739" s="13">
        <v>0.625</v>
      </c>
    </row>
    <row r="2740" spans="1:10" x14ac:dyDescent="0.25">
      <c r="A2740" s="37">
        <v>112881</v>
      </c>
      <c r="B2740" s="37" t="s">
        <v>6530</v>
      </c>
      <c r="C2740" s="37" t="s">
        <v>6531</v>
      </c>
      <c r="D2740" s="37"/>
      <c r="E2740" s="13">
        <v>254</v>
      </c>
      <c r="F2740" s="13" t="s">
        <v>20</v>
      </c>
      <c r="G2740" s="13"/>
      <c r="H2740" s="13" t="s">
        <v>714</v>
      </c>
      <c r="I2740" s="13">
        <v>0.33333333333333331</v>
      </c>
      <c r="J2740" s="13">
        <v>0.625</v>
      </c>
    </row>
    <row r="2741" spans="1:10" x14ac:dyDescent="0.25">
      <c r="A2741" s="37">
        <v>112883</v>
      </c>
      <c r="B2741" s="37" t="s">
        <v>6532</v>
      </c>
      <c r="C2741" s="37" t="s">
        <v>6533</v>
      </c>
      <c r="D2741" s="37"/>
      <c r="E2741" s="13">
        <v>4640</v>
      </c>
      <c r="F2741" s="13" t="s">
        <v>69</v>
      </c>
      <c r="G2741" s="13"/>
      <c r="H2741" s="13" t="s">
        <v>723</v>
      </c>
      <c r="I2741" s="13">
        <v>0.375</v>
      </c>
      <c r="J2741" s="13">
        <v>0.70833333333333337</v>
      </c>
    </row>
    <row r="2742" spans="1:10" x14ac:dyDescent="0.25">
      <c r="A2742" s="37">
        <v>112883</v>
      </c>
      <c r="B2742" s="37" t="s">
        <v>6534</v>
      </c>
      <c r="C2742" s="37" t="s">
        <v>6535</v>
      </c>
      <c r="D2742" s="37"/>
      <c r="E2742" s="13" t="s">
        <v>1492</v>
      </c>
      <c r="F2742" s="13" t="s">
        <v>53</v>
      </c>
      <c r="G2742" s="13"/>
      <c r="H2742" s="13" t="s">
        <v>723</v>
      </c>
      <c r="I2742" s="13">
        <v>0.375</v>
      </c>
      <c r="J2742" s="13">
        <v>0.70833333333333337</v>
      </c>
    </row>
    <row r="2743" spans="1:10" x14ac:dyDescent="0.25">
      <c r="A2743" s="37">
        <v>112887</v>
      </c>
      <c r="B2743" s="37" t="s">
        <v>6536</v>
      </c>
      <c r="C2743" s="37" t="s">
        <v>6537</v>
      </c>
      <c r="D2743" s="37"/>
      <c r="E2743" s="13">
        <v>1605</v>
      </c>
      <c r="F2743" s="13" t="s">
        <v>2383</v>
      </c>
      <c r="G2743" s="13"/>
      <c r="H2743" s="13" t="s">
        <v>723</v>
      </c>
      <c r="I2743" s="13">
        <v>0.375</v>
      </c>
      <c r="J2743" s="13">
        <v>0.70833333333333337</v>
      </c>
    </row>
    <row r="2744" spans="1:10" x14ac:dyDescent="0.25">
      <c r="A2744" s="37">
        <v>112888</v>
      </c>
      <c r="B2744" s="37" t="s">
        <v>6538</v>
      </c>
      <c r="C2744" s="37" t="s">
        <v>6539</v>
      </c>
      <c r="D2744" s="37"/>
      <c r="E2744" s="13">
        <v>3120</v>
      </c>
      <c r="F2744" s="13" t="s">
        <v>448</v>
      </c>
      <c r="G2744" s="13"/>
      <c r="H2744" s="13" t="s">
        <v>723</v>
      </c>
      <c r="I2744" s="13">
        <v>0.375</v>
      </c>
      <c r="J2744" s="13">
        <v>0.70833333333333337</v>
      </c>
    </row>
    <row r="2745" spans="1:10" x14ac:dyDescent="0.25">
      <c r="A2745" s="37">
        <v>112890</v>
      </c>
      <c r="B2745" s="37" t="s">
        <v>6540</v>
      </c>
      <c r="C2745" s="37" t="s">
        <v>6541</v>
      </c>
      <c r="D2745" s="37"/>
      <c r="E2745" s="13">
        <v>3019</v>
      </c>
      <c r="F2745" s="13" t="s">
        <v>605</v>
      </c>
      <c r="G2745" s="13"/>
      <c r="H2745" s="13" t="s">
        <v>723</v>
      </c>
      <c r="I2745" s="13">
        <v>0.375</v>
      </c>
      <c r="J2745" s="13">
        <v>0.70833333333333337</v>
      </c>
    </row>
    <row r="2746" spans="1:10" x14ac:dyDescent="0.25">
      <c r="A2746" s="37">
        <v>112891</v>
      </c>
      <c r="B2746" s="37" t="s">
        <v>6542</v>
      </c>
      <c r="C2746" s="37" t="s">
        <v>6543</v>
      </c>
      <c r="D2746" s="37"/>
      <c r="E2746" s="13">
        <v>4632</v>
      </c>
      <c r="F2746" s="13" t="s">
        <v>6544</v>
      </c>
      <c r="G2746" s="13"/>
      <c r="H2746" s="13" t="s">
        <v>723</v>
      </c>
      <c r="I2746" s="13">
        <v>0.375</v>
      </c>
      <c r="J2746" s="13">
        <v>0.70833333333333337</v>
      </c>
    </row>
    <row r="2747" spans="1:10" x14ac:dyDescent="0.25">
      <c r="A2747" s="37">
        <v>112892</v>
      </c>
      <c r="B2747" s="37" t="s">
        <v>6545</v>
      </c>
      <c r="C2747" s="37" t="s">
        <v>6546</v>
      </c>
      <c r="D2747" s="37"/>
      <c r="E2747" s="13">
        <v>580</v>
      </c>
      <c r="F2747" s="13" t="s">
        <v>20</v>
      </c>
      <c r="G2747" s="13"/>
      <c r="H2747" s="13" t="s">
        <v>714</v>
      </c>
      <c r="I2747" s="13">
        <v>0.33333333333333331</v>
      </c>
      <c r="J2747" s="13">
        <v>0.625</v>
      </c>
    </row>
    <row r="2748" spans="1:10" x14ac:dyDescent="0.25">
      <c r="A2748" s="37">
        <v>112893</v>
      </c>
      <c r="B2748" s="37" t="s">
        <v>6547</v>
      </c>
      <c r="C2748" s="37" t="s">
        <v>6548</v>
      </c>
      <c r="D2748" s="37"/>
      <c r="E2748" s="13">
        <v>1415</v>
      </c>
      <c r="F2748" s="13" t="s">
        <v>3482</v>
      </c>
      <c r="G2748" s="13"/>
      <c r="H2748" s="13" t="s">
        <v>714</v>
      </c>
      <c r="I2748" s="13">
        <v>0.33333333333333331</v>
      </c>
      <c r="J2748" s="13">
        <v>0.66666666666666663</v>
      </c>
    </row>
    <row r="2749" spans="1:10" x14ac:dyDescent="0.25">
      <c r="A2749" s="37">
        <v>112895</v>
      </c>
      <c r="B2749" s="37" t="s">
        <v>6549</v>
      </c>
      <c r="C2749" s="37" t="s">
        <v>6550</v>
      </c>
      <c r="D2749" s="37"/>
      <c r="E2749" s="13">
        <v>1675</v>
      </c>
      <c r="F2749" s="13" t="s">
        <v>20</v>
      </c>
      <c r="G2749" s="13"/>
      <c r="H2749" s="13" t="s">
        <v>714</v>
      </c>
      <c r="I2749" s="13">
        <v>0.33333333333333331</v>
      </c>
      <c r="J2749" s="13">
        <v>0.625</v>
      </c>
    </row>
    <row r="2750" spans="1:10" x14ac:dyDescent="0.25">
      <c r="A2750" s="37">
        <v>112896</v>
      </c>
      <c r="B2750" s="37" t="s">
        <v>6357</v>
      </c>
      <c r="C2750" s="37" t="s">
        <v>6551</v>
      </c>
      <c r="D2750" s="37" t="s">
        <v>6552</v>
      </c>
      <c r="E2750" s="13" t="s">
        <v>4138</v>
      </c>
      <c r="F2750" s="13" t="s">
        <v>1982</v>
      </c>
      <c r="G2750" s="13"/>
      <c r="H2750" s="13" t="s">
        <v>714</v>
      </c>
      <c r="I2750" s="13">
        <v>0.33333333333333331</v>
      </c>
      <c r="J2750" s="13">
        <v>0.625</v>
      </c>
    </row>
    <row r="2751" spans="1:10" x14ac:dyDescent="0.25">
      <c r="A2751" s="37">
        <v>112898</v>
      </c>
      <c r="B2751" s="37" t="s">
        <v>6553</v>
      </c>
      <c r="C2751" s="37" t="s">
        <v>6554</v>
      </c>
      <c r="D2751" s="37"/>
      <c r="E2751" s="13" t="s">
        <v>6555</v>
      </c>
      <c r="F2751" s="13" t="s">
        <v>6556</v>
      </c>
      <c r="G2751" s="13"/>
      <c r="H2751" s="13" t="s">
        <v>714</v>
      </c>
      <c r="I2751" s="13">
        <v>0.33333333333333331</v>
      </c>
      <c r="J2751" s="13">
        <v>0.625</v>
      </c>
    </row>
    <row r="2752" spans="1:10" x14ac:dyDescent="0.25">
      <c r="A2752" s="37">
        <v>112899</v>
      </c>
      <c r="B2752" s="37" t="s">
        <v>6557</v>
      </c>
      <c r="C2752" s="37" t="s">
        <v>870</v>
      </c>
      <c r="D2752" s="37"/>
      <c r="E2752" s="13">
        <v>2847</v>
      </c>
      <c r="F2752" s="13" t="s">
        <v>656</v>
      </c>
      <c r="G2752" s="13"/>
      <c r="H2752" s="13" t="s">
        <v>714</v>
      </c>
      <c r="I2752" s="13">
        <v>0.33333333333333331</v>
      </c>
      <c r="J2752" s="13">
        <v>0.625</v>
      </c>
    </row>
    <row r="2753" spans="1:10" x14ac:dyDescent="0.25">
      <c r="A2753" s="37">
        <v>112901</v>
      </c>
      <c r="B2753" s="37" t="s">
        <v>6558</v>
      </c>
      <c r="C2753" s="37" t="s">
        <v>6559</v>
      </c>
      <c r="D2753" s="37"/>
      <c r="E2753" s="13">
        <v>166</v>
      </c>
      <c r="F2753" s="13" t="s">
        <v>20</v>
      </c>
      <c r="G2753" s="13"/>
      <c r="H2753" s="13" t="s">
        <v>714</v>
      </c>
      <c r="I2753" s="13">
        <v>0.33333333333333331</v>
      </c>
      <c r="J2753" s="13">
        <v>0.625</v>
      </c>
    </row>
    <row r="2754" spans="1:10" x14ac:dyDescent="0.25">
      <c r="A2754" s="37">
        <v>112905</v>
      </c>
      <c r="B2754" s="37" t="s">
        <v>6560</v>
      </c>
      <c r="C2754" s="37" t="s">
        <v>6561</v>
      </c>
      <c r="D2754" s="37" t="s">
        <v>6562</v>
      </c>
      <c r="E2754" s="13">
        <v>3850</v>
      </c>
      <c r="F2754" s="13" t="s">
        <v>257</v>
      </c>
      <c r="G2754" s="13"/>
      <c r="H2754" s="13" t="s">
        <v>723</v>
      </c>
      <c r="I2754" s="13">
        <v>0.375</v>
      </c>
      <c r="J2754" s="13">
        <v>0.70833333333333337</v>
      </c>
    </row>
    <row r="2755" spans="1:10" x14ac:dyDescent="0.25">
      <c r="A2755" s="37">
        <v>112908</v>
      </c>
      <c r="B2755" s="37" t="s">
        <v>6563</v>
      </c>
      <c r="C2755" s="37" t="s">
        <v>6564</v>
      </c>
      <c r="D2755" s="37"/>
      <c r="E2755" s="13">
        <v>3012</v>
      </c>
      <c r="F2755" s="13" t="s">
        <v>605</v>
      </c>
      <c r="G2755" s="13"/>
      <c r="H2755" s="13" t="s">
        <v>723</v>
      </c>
      <c r="I2755" s="13">
        <v>0.375</v>
      </c>
      <c r="J2755" s="13">
        <v>0.70833333333333337</v>
      </c>
    </row>
    <row r="2756" spans="1:10" x14ac:dyDescent="0.25">
      <c r="A2756" s="37">
        <v>112909</v>
      </c>
      <c r="B2756" s="37" t="s">
        <v>6565</v>
      </c>
      <c r="C2756" s="37" t="s">
        <v>6566</v>
      </c>
      <c r="D2756" s="37"/>
      <c r="E2756" s="13">
        <v>2008</v>
      </c>
      <c r="F2756" s="13" t="s">
        <v>174</v>
      </c>
      <c r="G2756" s="13"/>
      <c r="H2756" s="13" t="s">
        <v>723</v>
      </c>
      <c r="I2756" s="13">
        <v>0.375</v>
      </c>
      <c r="J2756" s="13">
        <v>0.70833333333333337</v>
      </c>
    </row>
    <row r="2757" spans="1:10" x14ac:dyDescent="0.25">
      <c r="A2757" s="37">
        <v>112912</v>
      </c>
      <c r="B2757" s="37" t="s">
        <v>6567</v>
      </c>
      <c r="C2757" s="37" t="s">
        <v>6568</v>
      </c>
      <c r="D2757" s="37"/>
      <c r="E2757" s="13">
        <v>1530</v>
      </c>
      <c r="F2757" s="13" t="s">
        <v>128</v>
      </c>
      <c r="G2757" s="13"/>
      <c r="H2757" s="13" t="s">
        <v>723</v>
      </c>
      <c r="I2757" s="13">
        <v>0.375</v>
      </c>
      <c r="J2757" s="13">
        <v>0.70833333333333337</v>
      </c>
    </row>
    <row r="2758" spans="1:10" x14ac:dyDescent="0.25">
      <c r="A2758" s="37">
        <v>112916</v>
      </c>
      <c r="B2758" s="37" t="s">
        <v>6569</v>
      </c>
      <c r="C2758" s="37" t="s">
        <v>6570</v>
      </c>
      <c r="D2758" s="37"/>
      <c r="E2758" s="13" t="s">
        <v>2071</v>
      </c>
      <c r="F2758" s="13" t="s">
        <v>147</v>
      </c>
      <c r="G2758" s="13"/>
      <c r="H2758" s="13" t="s">
        <v>714</v>
      </c>
      <c r="I2758" s="13">
        <v>0.33333333333333331</v>
      </c>
      <c r="J2758" s="13">
        <v>0.625</v>
      </c>
    </row>
    <row r="2759" spans="1:10" x14ac:dyDescent="0.25">
      <c r="A2759" s="37">
        <v>113003</v>
      </c>
      <c r="B2759" s="37" t="s">
        <v>6571</v>
      </c>
      <c r="C2759" s="37" t="s">
        <v>6572</v>
      </c>
      <c r="D2759" s="37"/>
      <c r="E2759" s="13" t="s">
        <v>2148</v>
      </c>
      <c r="F2759" s="13" t="s">
        <v>233</v>
      </c>
      <c r="G2759" s="13"/>
      <c r="H2759" s="13" t="s">
        <v>714</v>
      </c>
      <c r="I2759" s="13">
        <v>0.33333333333333331</v>
      </c>
      <c r="J2759" s="13">
        <v>0.625</v>
      </c>
    </row>
    <row r="2760" spans="1:10" x14ac:dyDescent="0.25">
      <c r="A2760" s="37">
        <v>113004</v>
      </c>
      <c r="B2760" s="37" t="s">
        <v>6573</v>
      </c>
      <c r="C2760" s="37" t="s">
        <v>6574</v>
      </c>
      <c r="D2760" s="37" t="s">
        <v>6575</v>
      </c>
      <c r="E2760" s="13" t="s">
        <v>1063</v>
      </c>
      <c r="F2760" s="13" t="s">
        <v>228</v>
      </c>
      <c r="G2760" s="13"/>
      <c r="H2760" s="13" t="s">
        <v>714</v>
      </c>
      <c r="I2760" s="13">
        <v>0.33333333333333331</v>
      </c>
      <c r="J2760" s="13">
        <v>0.625</v>
      </c>
    </row>
    <row r="2761" spans="1:10" x14ac:dyDescent="0.25">
      <c r="A2761" s="37">
        <v>113005</v>
      </c>
      <c r="B2761" s="37" t="s">
        <v>6576</v>
      </c>
      <c r="C2761" s="37" t="s">
        <v>6577</v>
      </c>
      <c r="D2761" s="37"/>
      <c r="E2761" s="13">
        <v>3256</v>
      </c>
      <c r="F2761" s="13" t="s">
        <v>592</v>
      </c>
      <c r="G2761" s="13"/>
      <c r="H2761" s="13" t="s">
        <v>714</v>
      </c>
      <c r="I2761" s="13">
        <v>0.33333333333333331</v>
      </c>
      <c r="J2761" s="13">
        <v>0.625</v>
      </c>
    </row>
    <row r="2762" spans="1:10" x14ac:dyDescent="0.25">
      <c r="A2762" s="37">
        <v>113006</v>
      </c>
      <c r="B2762" s="37" t="s">
        <v>6578</v>
      </c>
      <c r="C2762" s="37" t="s">
        <v>6579</v>
      </c>
      <c r="D2762" s="37"/>
      <c r="E2762" s="13">
        <v>2212</v>
      </c>
      <c r="F2762" s="13" t="s">
        <v>452</v>
      </c>
      <c r="G2762" s="13"/>
      <c r="H2762" s="13" t="s">
        <v>723</v>
      </c>
      <c r="I2762" s="13">
        <v>0.375</v>
      </c>
      <c r="J2762" s="13">
        <v>0.70833333333333337</v>
      </c>
    </row>
    <row r="2763" spans="1:10" x14ac:dyDescent="0.25">
      <c r="A2763" s="37">
        <v>113007</v>
      </c>
      <c r="B2763" s="37" t="s">
        <v>6580</v>
      </c>
      <c r="C2763" s="37" t="s">
        <v>6581</v>
      </c>
      <c r="D2763" s="37"/>
      <c r="E2763" s="13">
        <v>3840</v>
      </c>
      <c r="F2763" s="13" t="s">
        <v>551</v>
      </c>
      <c r="G2763" s="13"/>
      <c r="H2763" s="13" t="s">
        <v>723</v>
      </c>
      <c r="I2763" s="13">
        <v>0.375</v>
      </c>
      <c r="J2763" s="13">
        <v>0.70833333333333337</v>
      </c>
    </row>
    <row r="2764" spans="1:10" x14ac:dyDescent="0.25">
      <c r="A2764" s="37">
        <v>113008</v>
      </c>
      <c r="B2764" s="37" t="s">
        <v>6582</v>
      </c>
      <c r="C2764" s="37" t="s">
        <v>6583</v>
      </c>
      <c r="D2764" s="37"/>
      <c r="E2764" s="13" t="s">
        <v>1413</v>
      </c>
      <c r="F2764" s="13" t="s">
        <v>619</v>
      </c>
      <c r="G2764" s="13"/>
      <c r="H2764" s="13" t="s">
        <v>714</v>
      </c>
      <c r="I2764" s="13">
        <v>0.33333333333333331</v>
      </c>
      <c r="J2764" s="13">
        <v>0.625</v>
      </c>
    </row>
    <row r="2765" spans="1:10" x14ac:dyDescent="0.25">
      <c r="A2765" s="37">
        <v>113009</v>
      </c>
      <c r="B2765" s="37" t="s">
        <v>6584</v>
      </c>
      <c r="C2765" s="37" t="s">
        <v>6585</v>
      </c>
      <c r="D2765" s="37"/>
      <c r="E2765" s="13">
        <v>188</v>
      </c>
      <c r="F2765" s="13" t="s">
        <v>20</v>
      </c>
      <c r="G2765" s="13"/>
      <c r="H2765" s="13" t="s">
        <v>723</v>
      </c>
      <c r="I2765" s="13">
        <v>0.375</v>
      </c>
      <c r="J2765" s="13">
        <v>0.70833333333333337</v>
      </c>
    </row>
    <row r="2766" spans="1:10" x14ac:dyDescent="0.25">
      <c r="A2766" s="37">
        <v>113010</v>
      </c>
      <c r="B2766" s="37" t="s">
        <v>6586</v>
      </c>
      <c r="C2766" s="37" t="s">
        <v>6587</v>
      </c>
      <c r="D2766" s="37"/>
      <c r="E2766" s="13">
        <v>159</v>
      </c>
      <c r="F2766" s="13" t="s">
        <v>20</v>
      </c>
      <c r="G2766" s="13"/>
      <c r="H2766" s="13" t="s">
        <v>714</v>
      </c>
      <c r="I2766" s="13">
        <v>0.33333333333333331</v>
      </c>
      <c r="J2766" s="13">
        <v>0.66666666666666663</v>
      </c>
    </row>
    <row r="2767" spans="1:10" x14ac:dyDescent="0.25">
      <c r="A2767" s="37">
        <v>113011</v>
      </c>
      <c r="B2767" s="37" t="s">
        <v>6588</v>
      </c>
      <c r="C2767" s="37" t="s">
        <v>6589</v>
      </c>
      <c r="D2767" s="37"/>
      <c r="E2767" s="13" t="s">
        <v>1413</v>
      </c>
      <c r="F2767" s="13" t="s">
        <v>619</v>
      </c>
      <c r="G2767" s="13"/>
      <c r="H2767" s="13" t="s">
        <v>714</v>
      </c>
      <c r="I2767" s="13">
        <v>0.33333333333333331</v>
      </c>
      <c r="J2767" s="13">
        <v>0.625</v>
      </c>
    </row>
    <row r="2768" spans="1:10" x14ac:dyDescent="0.25">
      <c r="A2768" s="37">
        <v>113012</v>
      </c>
      <c r="B2768" s="37" t="s">
        <v>6590</v>
      </c>
      <c r="C2768" s="37" t="s">
        <v>6591</v>
      </c>
      <c r="D2768" s="37"/>
      <c r="E2768" s="13">
        <v>3616</v>
      </c>
      <c r="F2768" s="13" t="s">
        <v>570</v>
      </c>
      <c r="G2768" s="13"/>
      <c r="H2768" s="13" t="s">
        <v>714</v>
      </c>
      <c r="I2768" s="13">
        <v>0.33333333333333331</v>
      </c>
      <c r="J2768" s="13">
        <v>0.66666666666666663</v>
      </c>
    </row>
    <row r="2769" spans="1:10" x14ac:dyDescent="0.25">
      <c r="A2769" s="37">
        <v>113016</v>
      </c>
      <c r="B2769" s="37" t="s">
        <v>6592</v>
      </c>
      <c r="C2769" s="37" t="s">
        <v>6593</v>
      </c>
      <c r="D2769" s="37"/>
      <c r="E2769" s="13">
        <v>1607</v>
      </c>
      <c r="F2769" s="13" t="s">
        <v>2383</v>
      </c>
      <c r="G2769" s="13"/>
      <c r="H2769" s="13" t="s">
        <v>714</v>
      </c>
      <c r="I2769" s="13">
        <v>0.33333333333333331</v>
      </c>
      <c r="J2769" s="13">
        <v>0.625</v>
      </c>
    </row>
    <row r="2770" spans="1:10" x14ac:dyDescent="0.25">
      <c r="A2770" s="37">
        <v>113017</v>
      </c>
      <c r="B2770" s="37" t="s">
        <v>6594</v>
      </c>
      <c r="C2770" s="37" t="s">
        <v>6595</v>
      </c>
      <c r="D2770" s="37"/>
      <c r="E2770" s="13">
        <v>557</v>
      </c>
      <c r="F2770" s="13" t="s">
        <v>20</v>
      </c>
      <c r="G2770" s="13"/>
      <c r="H2770" s="13" t="s">
        <v>723</v>
      </c>
      <c r="I2770" s="13">
        <v>0.375</v>
      </c>
      <c r="J2770" s="13">
        <v>0.70833333333333337</v>
      </c>
    </row>
    <row r="2771" spans="1:10" x14ac:dyDescent="0.25">
      <c r="A2771" s="37">
        <v>113019</v>
      </c>
      <c r="B2771" s="37" t="s">
        <v>5776</v>
      </c>
      <c r="C2771" s="37" t="s">
        <v>6596</v>
      </c>
      <c r="D2771" s="37"/>
      <c r="E2771" s="13">
        <v>4611</v>
      </c>
      <c r="F2771" s="13" t="s">
        <v>6597</v>
      </c>
      <c r="G2771" s="13"/>
      <c r="H2771" s="13" t="s">
        <v>714</v>
      </c>
      <c r="I2771" s="13">
        <v>0.33333333333333331</v>
      </c>
      <c r="J2771" s="13">
        <v>0.66666666666666663</v>
      </c>
    </row>
    <row r="2772" spans="1:10" x14ac:dyDescent="0.25">
      <c r="A2772" s="37">
        <v>113020</v>
      </c>
      <c r="B2772" s="37" t="s">
        <v>6598</v>
      </c>
      <c r="C2772" s="37" t="s">
        <v>6599</v>
      </c>
      <c r="D2772" s="37"/>
      <c r="E2772" s="13">
        <v>1706</v>
      </c>
      <c r="F2772" s="13" t="s">
        <v>33</v>
      </c>
      <c r="G2772" s="13"/>
      <c r="H2772" s="13" t="s">
        <v>714</v>
      </c>
      <c r="I2772" s="13">
        <v>0.33333333333333331</v>
      </c>
      <c r="J2772" s="13">
        <v>0.66666666666666663</v>
      </c>
    </row>
    <row r="2773" spans="1:10" x14ac:dyDescent="0.25">
      <c r="A2773" s="37">
        <v>113022</v>
      </c>
      <c r="B2773" s="37" t="s">
        <v>6600</v>
      </c>
      <c r="C2773" s="37" t="s">
        <v>6601</v>
      </c>
      <c r="D2773" s="37"/>
      <c r="E2773" s="13" t="s">
        <v>2060</v>
      </c>
      <c r="F2773" s="13" t="s">
        <v>2061</v>
      </c>
      <c r="G2773" s="13"/>
      <c r="H2773" s="13" t="s">
        <v>714</v>
      </c>
      <c r="I2773" s="13">
        <v>0.33333333333333331</v>
      </c>
      <c r="J2773" s="13">
        <v>0.625</v>
      </c>
    </row>
    <row r="2774" spans="1:10" x14ac:dyDescent="0.25">
      <c r="A2774" s="37">
        <v>113025</v>
      </c>
      <c r="B2774" s="37" t="s">
        <v>6602</v>
      </c>
      <c r="C2774" s="37" t="s">
        <v>6603</v>
      </c>
      <c r="D2774" s="37"/>
      <c r="E2774" s="13">
        <v>1405</v>
      </c>
      <c r="F2774" s="13" t="s">
        <v>1743</v>
      </c>
      <c r="G2774" s="13"/>
      <c r="H2774" s="13" t="s">
        <v>714</v>
      </c>
      <c r="I2774" s="13">
        <v>0.33333333333333331</v>
      </c>
      <c r="J2774" s="13">
        <v>0.66666666666666663</v>
      </c>
    </row>
    <row r="2775" spans="1:10" x14ac:dyDescent="0.25">
      <c r="A2775" s="37">
        <v>113027</v>
      </c>
      <c r="B2775" s="37" t="s">
        <v>6604</v>
      </c>
      <c r="C2775" s="37" t="s">
        <v>6605</v>
      </c>
      <c r="D2775" s="37"/>
      <c r="E2775" s="13">
        <v>262</v>
      </c>
      <c r="F2775" s="13" t="s">
        <v>20</v>
      </c>
      <c r="G2775" s="13"/>
      <c r="H2775" s="13" t="s">
        <v>714</v>
      </c>
      <c r="I2775" s="13">
        <v>0.33333333333333331</v>
      </c>
      <c r="J2775" s="13">
        <v>0.66666666666666663</v>
      </c>
    </row>
    <row r="2776" spans="1:10" x14ac:dyDescent="0.25">
      <c r="A2776" s="37">
        <v>113030</v>
      </c>
      <c r="B2776" s="37" t="s">
        <v>6606</v>
      </c>
      <c r="C2776" s="37" t="s">
        <v>6607</v>
      </c>
      <c r="D2776" s="37" t="s">
        <v>6608</v>
      </c>
      <c r="E2776" s="13" t="s">
        <v>1460</v>
      </c>
      <c r="F2776" s="13" t="s">
        <v>585</v>
      </c>
      <c r="G2776" s="13"/>
      <c r="H2776" s="13" t="s">
        <v>714</v>
      </c>
      <c r="I2776" s="13">
        <v>0.33333333333333331</v>
      </c>
      <c r="J2776" s="13">
        <v>0.625</v>
      </c>
    </row>
    <row r="2777" spans="1:10" x14ac:dyDescent="0.25">
      <c r="A2777" s="37">
        <v>113031</v>
      </c>
      <c r="B2777" s="37" t="s">
        <v>6609</v>
      </c>
      <c r="C2777" s="37" t="s">
        <v>6610</v>
      </c>
      <c r="D2777" s="37"/>
      <c r="E2777" s="13" t="s">
        <v>4134</v>
      </c>
      <c r="F2777" s="13" t="s">
        <v>4135</v>
      </c>
      <c r="G2777" s="13"/>
      <c r="H2777" s="13" t="s">
        <v>714</v>
      </c>
      <c r="I2777" s="13">
        <v>0.33333333333333331</v>
      </c>
      <c r="J2777" s="13">
        <v>0.625</v>
      </c>
    </row>
    <row r="2778" spans="1:10" x14ac:dyDescent="0.25">
      <c r="A2778" s="37">
        <v>113032</v>
      </c>
      <c r="B2778" s="37" t="s">
        <v>6611</v>
      </c>
      <c r="C2778" s="37" t="s">
        <v>6612</v>
      </c>
      <c r="D2778" s="37"/>
      <c r="E2778" s="13">
        <v>4313</v>
      </c>
      <c r="F2778" s="13" t="s">
        <v>53</v>
      </c>
      <c r="G2778" s="13"/>
      <c r="H2778" s="13" t="s">
        <v>3199</v>
      </c>
      <c r="I2778" s="13">
        <v>0.33333333333333331</v>
      </c>
      <c r="J2778" s="13">
        <v>0.66666666666666663</v>
      </c>
    </row>
    <row r="2779" spans="1:10" x14ac:dyDescent="0.25">
      <c r="A2779" s="37">
        <v>113036</v>
      </c>
      <c r="B2779" s="37" t="s">
        <v>6613</v>
      </c>
      <c r="C2779" s="37" t="s">
        <v>6614</v>
      </c>
      <c r="D2779" s="37"/>
      <c r="E2779" s="13">
        <v>50</v>
      </c>
      <c r="F2779" s="13" t="s">
        <v>20</v>
      </c>
      <c r="G2779" s="13"/>
      <c r="H2779" s="13" t="s">
        <v>3356</v>
      </c>
      <c r="I2779" s="13">
        <v>0.375</v>
      </c>
      <c r="J2779" s="13">
        <v>0.70833333333333337</v>
      </c>
    </row>
    <row r="2780" spans="1:10" x14ac:dyDescent="0.25">
      <c r="A2780" s="37">
        <v>113037</v>
      </c>
      <c r="B2780" s="37" t="s">
        <v>6615</v>
      </c>
      <c r="C2780" s="37" t="s">
        <v>6616</v>
      </c>
      <c r="D2780" s="37"/>
      <c r="E2780" s="13">
        <v>953</v>
      </c>
      <c r="F2780" s="13" t="s">
        <v>20</v>
      </c>
      <c r="G2780" s="13"/>
      <c r="H2780" s="13" t="s">
        <v>3356</v>
      </c>
      <c r="I2780" s="13">
        <v>0.375</v>
      </c>
      <c r="J2780" s="13">
        <v>0.70833333333333337</v>
      </c>
    </row>
    <row r="2781" spans="1:10" x14ac:dyDescent="0.25">
      <c r="A2781" s="37">
        <v>113038</v>
      </c>
      <c r="B2781" s="37" t="s">
        <v>6617</v>
      </c>
      <c r="C2781" s="37" t="s">
        <v>6618</v>
      </c>
      <c r="D2781" s="37"/>
      <c r="E2781" s="13">
        <v>7041</v>
      </c>
      <c r="F2781" s="13" t="s">
        <v>233</v>
      </c>
      <c r="G2781" s="13"/>
      <c r="H2781" s="13" t="s">
        <v>714</v>
      </c>
      <c r="I2781" s="13">
        <v>0.33333333333333331</v>
      </c>
      <c r="J2781" s="13">
        <v>0.625</v>
      </c>
    </row>
    <row r="2782" spans="1:10" x14ac:dyDescent="0.25">
      <c r="A2782" s="37">
        <v>113043</v>
      </c>
      <c r="B2782" s="37" t="s">
        <v>6619</v>
      </c>
      <c r="C2782" s="37" t="s">
        <v>6620</v>
      </c>
      <c r="D2782" s="37"/>
      <c r="E2782" s="13">
        <v>855</v>
      </c>
      <c r="F2782" s="13" t="s">
        <v>20</v>
      </c>
      <c r="G2782" s="13"/>
      <c r="H2782" s="13" t="s">
        <v>723</v>
      </c>
      <c r="I2782" s="13">
        <v>0.375</v>
      </c>
      <c r="J2782" s="13">
        <v>0.70833333333333337</v>
      </c>
    </row>
    <row r="2783" spans="1:10" x14ac:dyDescent="0.25">
      <c r="A2783" s="37">
        <v>113049</v>
      </c>
      <c r="B2783" s="37" t="s">
        <v>6621</v>
      </c>
      <c r="C2783" s="37" t="s">
        <v>6622</v>
      </c>
      <c r="D2783" s="37"/>
      <c r="E2783" s="13">
        <v>1859</v>
      </c>
      <c r="F2783" s="13" t="s">
        <v>6623</v>
      </c>
      <c r="G2783" s="13"/>
      <c r="H2783" s="13" t="s">
        <v>723</v>
      </c>
      <c r="I2783" s="13">
        <v>0.375</v>
      </c>
      <c r="J2783" s="13">
        <v>0.70833333333333337</v>
      </c>
    </row>
    <row r="2784" spans="1:10" x14ac:dyDescent="0.25">
      <c r="A2784" s="37">
        <v>113050</v>
      </c>
      <c r="B2784" s="37" t="s">
        <v>6624</v>
      </c>
      <c r="C2784" s="37" t="s">
        <v>6625</v>
      </c>
      <c r="D2784" s="37"/>
      <c r="E2784" s="13">
        <v>2317</v>
      </c>
      <c r="F2784" s="13" t="s">
        <v>165</v>
      </c>
      <c r="G2784" s="13"/>
      <c r="H2784" s="13" t="s">
        <v>723</v>
      </c>
      <c r="I2784" s="13">
        <v>0.375</v>
      </c>
      <c r="J2784" s="13">
        <v>0.70833333333333337</v>
      </c>
    </row>
    <row r="2785" spans="1:10" x14ac:dyDescent="0.25">
      <c r="A2785" s="37">
        <v>113055</v>
      </c>
      <c r="B2785" s="37" t="s">
        <v>6626</v>
      </c>
      <c r="C2785" s="37" t="s">
        <v>6627</v>
      </c>
      <c r="D2785" s="37"/>
      <c r="E2785" s="13">
        <v>2067</v>
      </c>
      <c r="F2785" s="13" t="s">
        <v>662</v>
      </c>
      <c r="G2785" s="13"/>
      <c r="H2785" s="13" t="s">
        <v>723</v>
      </c>
      <c r="I2785" s="13">
        <v>0.375</v>
      </c>
      <c r="J2785" s="13">
        <v>0.70833333333333337</v>
      </c>
    </row>
    <row r="2786" spans="1:10" x14ac:dyDescent="0.25">
      <c r="A2786" s="37">
        <v>113057</v>
      </c>
      <c r="B2786" s="37" t="s">
        <v>6628</v>
      </c>
      <c r="C2786" s="37" t="s">
        <v>6629</v>
      </c>
      <c r="D2786" s="37"/>
      <c r="E2786" s="13">
        <v>184</v>
      </c>
      <c r="F2786" s="13" t="s">
        <v>20</v>
      </c>
      <c r="G2786" s="13"/>
      <c r="H2786" s="13" t="s">
        <v>714</v>
      </c>
      <c r="I2786" s="13">
        <v>0.33333333333333298</v>
      </c>
      <c r="J2786" s="13">
        <v>0.625</v>
      </c>
    </row>
    <row r="2787" spans="1:10" x14ac:dyDescent="0.25">
      <c r="A2787" s="37">
        <v>113073</v>
      </c>
      <c r="B2787" s="37" t="s">
        <v>1158</v>
      </c>
      <c r="C2787" s="37" t="s">
        <v>1159</v>
      </c>
      <c r="D2787" s="37"/>
      <c r="E2787" s="13">
        <v>6060</v>
      </c>
      <c r="F2787" s="13" t="s">
        <v>352</v>
      </c>
      <c r="G2787" s="13" t="s">
        <v>1160</v>
      </c>
      <c r="H2787" s="13" t="s">
        <v>714</v>
      </c>
      <c r="I2787" s="13">
        <v>0.33333333333333331</v>
      </c>
      <c r="J2787" s="13">
        <v>0.625</v>
      </c>
    </row>
    <row r="2788" spans="1:10" x14ac:dyDescent="0.25">
      <c r="A2788" s="37">
        <v>113079</v>
      </c>
      <c r="B2788" s="37" t="s">
        <v>6630</v>
      </c>
      <c r="C2788" s="37" t="s">
        <v>6631</v>
      </c>
      <c r="D2788" s="37"/>
      <c r="E2788" s="13">
        <v>1415</v>
      </c>
      <c r="F2788" s="13" t="s">
        <v>3482</v>
      </c>
      <c r="G2788" s="13"/>
      <c r="H2788" s="13" t="s">
        <v>714</v>
      </c>
      <c r="I2788" s="13">
        <v>0.33333333333333331</v>
      </c>
      <c r="J2788" s="13">
        <v>0.66666666666666663</v>
      </c>
    </row>
    <row r="2789" spans="1:10" x14ac:dyDescent="0.25">
      <c r="A2789" s="37">
        <v>113080</v>
      </c>
      <c r="B2789" s="37" t="s">
        <v>659</v>
      </c>
      <c r="C2789" s="37" t="s">
        <v>1297</v>
      </c>
      <c r="D2789" s="37"/>
      <c r="E2789" s="13">
        <v>7100</v>
      </c>
      <c r="F2789" s="13" t="s">
        <v>658</v>
      </c>
      <c r="G2789" s="13" t="s">
        <v>1298</v>
      </c>
      <c r="H2789" s="13" t="s">
        <v>714</v>
      </c>
      <c r="I2789" s="13">
        <v>0.33333333333333331</v>
      </c>
      <c r="J2789" s="13">
        <v>0.625</v>
      </c>
    </row>
    <row r="2790" spans="1:10" x14ac:dyDescent="0.25">
      <c r="A2790" s="37">
        <v>113082</v>
      </c>
      <c r="B2790" s="37" t="s">
        <v>6632</v>
      </c>
      <c r="C2790" s="37" t="s">
        <v>6633</v>
      </c>
      <c r="D2790" s="37" t="s">
        <v>6634</v>
      </c>
      <c r="E2790" s="13">
        <v>2409</v>
      </c>
      <c r="F2790" s="13" t="s">
        <v>8</v>
      </c>
      <c r="G2790" s="13"/>
      <c r="H2790" s="13" t="s">
        <v>714</v>
      </c>
      <c r="I2790" s="13">
        <v>0.33333333333333298</v>
      </c>
      <c r="J2790" s="13">
        <v>0.625</v>
      </c>
    </row>
    <row r="2791" spans="1:10" x14ac:dyDescent="0.25">
      <c r="A2791" s="37">
        <v>113093</v>
      </c>
      <c r="B2791" s="37" t="s">
        <v>6635</v>
      </c>
      <c r="C2791" s="37" t="s">
        <v>3529</v>
      </c>
      <c r="D2791" s="37"/>
      <c r="E2791" s="13">
        <v>7021</v>
      </c>
      <c r="F2791" s="13" t="s">
        <v>233</v>
      </c>
      <c r="G2791" s="13"/>
      <c r="H2791" s="13" t="s">
        <v>714</v>
      </c>
      <c r="I2791" s="13">
        <v>0.33333333333333331</v>
      </c>
      <c r="J2791" s="13">
        <v>0.625</v>
      </c>
    </row>
    <row r="2792" spans="1:10" x14ac:dyDescent="0.25">
      <c r="A2792" s="37">
        <v>113096</v>
      </c>
      <c r="B2792" s="37" t="s">
        <v>6636</v>
      </c>
      <c r="C2792" s="37" t="s">
        <v>6637</v>
      </c>
      <c r="D2792" s="37"/>
      <c r="E2792" s="13">
        <v>5009</v>
      </c>
      <c r="F2792" s="13" t="s">
        <v>228</v>
      </c>
      <c r="G2792" s="13"/>
      <c r="H2792" s="13" t="s">
        <v>714</v>
      </c>
      <c r="I2792" s="13">
        <v>0.33333333333333331</v>
      </c>
      <c r="J2792" s="13">
        <v>0.625</v>
      </c>
    </row>
    <row r="2793" spans="1:10" x14ac:dyDescent="0.25">
      <c r="A2793" s="37">
        <v>113104</v>
      </c>
      <c r="B2793" s="37" t="s">
        <v>6638</v>
      </c>
      <c r="C2793" s="37" t="s">
        <v>6639</v>
      </c>
      <c r="D2793" s="37"/>
      <c r="E2793" s="13">
        <v>7024</v>
      </c>
      <c r="F2793" s="13" t="s">
        <v>233</v>
      </c>
      <c r="G2793" s="13"/>
      <c r="H2793" s="13" t="s">
        <v>714</v>
      </c>
      <c r="I2793" s="13">
        <v>0.33333333333333331</v>
      </c>
      <c r="J2793" s="13">
        <v>0.625</v>
      </c>
    </row>
    <row r="2794" spans="1:10" x14ac:dyDescent="0.25">
      <c r="A2794" s="37">
        <v>113108</v>
      </c>
      <c r="B2794" s="37" t="s">
        <v>739</v>
      </c>
      <c r="C2794" s="37" t="s">
        <v>740</v>
      </c>
      <c r="D2794" s="37"/>
      <c r="E2794" s="13">
        <v>668</v>
      </c>
      <c r="F2794" s="13" t="s">
        <v>20</v>
      </c>
      <c r="G2794" s="13"/>
      <c r="H2794" s="13" t="s">
        <v>741</v>
      </c>
      <c r="I2794" s="13">
        <v>0.33333333333333331</v>
      </c>
      <c r="J2794" s="13">
        <v>0.625</v>
      </c>
    </row>
    <row r="2795" spans="1:10" x14ac:dyDescent="0.25">
      <c r="A2795" s="37">
        <v>113112</v>
      </c>
      <c r="B2795" s="37" t="s">
        <v>989</v>
      </c>
      <c r="C2795" s="37" t="s">
        <v>990</v>
      </c>
      <c r="D2795" s="37"/>
      <c r="E2795" s="13">
        <v>4340</v>
      </c>
      <c r="F2795" s="13" t="s">
        <v>660</v>
      </c>
      <c r="G2795" s="13" t="s">
        <v>991</v>
      </c>
      <c r="H2795" s="13" t="s">
        <v>714</v>
      </c>
      <c r="I2795" s="13">
        <v>0.33333333333333331</v>
      </c>
      <c r="J2795" s="13">
        <v>0.625</v>
      </c>
    </row>
    <row r="2796" spans="1:10" x14ac:dyDescent="0.25">
      <c r="A2796" s="37">
        <v>113113</v>
      </c>
      <c r="B2796" s="37" t="s">
        <v>6640</v>
      </c>
      <c r="C2796" s="37" t="s">
        <v>6641</v>
      </c>
      <c r="D2796" s="37" t="s">
        <v>6642</v>
      </c>
      <c r="E2796" s="13">
        <v>1392</v>
      </c>
      <c r="F2796" s="13" t="s">
        <v>6643</v>
      </c>
      <c r="G2796" s="13"/>
      <c r="H2796" s="13" t="s">
        <v>714</v>
      </c>
      <c r="I2796" s="13">
        <v>0.33333333333333331</v>
      </c>
      <c r="J2796" s="13">
        <v>0.625</v>
      </c>
    </row>
    <row r="2797" spans="1:10" x14ac:dyDescent="0.25">
      <c r="A2797" s="37">
        <v>113115</v>
      </c>
      <c r="B2797" s="37" t="s">
        <v>6644</v>
      </c>
      <c r="C2797" s="37" t="s">
        <v>6645</v>
      </c>
      <c r="D2797" s="37"/>
      <c r="E2797" s="13">
        <v>5014</v>
      </c>
      <c r="F2797" s="13" t="s">
        <v>228</v>
      </c>
      <c r="G2797" s="13"/>
      <c r="H2797" s="13" t="s">
        <v>723</v>
      </c>
      <c r="I2797" s="13">
        <v>0.375</v>
      </c>
      <c r="J2797" s="13">
        <v>0.70833333333333337</v>
      </c>
    </row>
    <row r="2798" spans="1:10" x14ac:dyDescent="0.25">
      <c r="A2798" s="37">
        <v>113117</v>
      </c>
      <c r="B2798" s="37" t="s">
        <v>229</v>
      </c>
      <c r="C2798" s="37" t="s">
        <v>2180</v>
      </c>
      <c r="D2798" s="37" t="s">
        <v>6646</v>
      </c>
      <c r="E2798" s="13">
        <v>5021</v>
      </c>
      <c r="F2798" s="13" t="s">
        <v>228</v>
      </c>
      <c r="G2798" s="13"/>
      <c r="H2798" s="13" t="s">
        <v>723</v>
      </c>
      <c r="I2798" s="13">
        <v>0.375</v>
      </c>
      <c r="J2798" s="13">
        <v>0.70833333333333337</v>
      </c>
    </row>
    <row r="2799" spans="1:10" x14ac:dyDescent="0.25">
      <c r="A2799" s="37">
        <v>113118</v>
      </c>
      <c r="B2799" s="37" t="s">
        <v>6647</v>
      </c>
      <c r="C2799" s="37" t="s">
        <v>1860</v>
      </c>
      <c r="D2799" s="37"/>
      <c r="E2799" s="13">
        <v>594</v>
      </c>
      <c r="F2799" s="13" t="s">
        <v>20</v>
      </c>
      <c r="G2799" s="13"/>
      <c r="H2799" s="13" t="s">
        <v>723</v>
      </c>
      <c r="I2799" s="13">
        <v>0.375</v>
      </c>
      <c r="J2799" s="13">
        <v>0.70833333333333337</v>
      </c>
    </row>
    <row r="2800" spans="1:10" x14ac:dyDescent="0.25">
      <c r="A2800" s="37">
        <v>113119</v>
      </c>
      <c r="B2800" s="37" t="s">
        <v>6648</v>
      </c>
      <c r="C2800" s="37" t="s">
        <v>6394</v>
      </c>
      <c r="D2800" s="37"/>
      <c r="E2800" s="13">
        <v>1712</v>
      </c>
      <c r="F2800" s="13" t="s">
        <v>464</v>
      </c>
      <c r="G2800" s="13"/>
      <c r="H2800" s="13" t="s">
        <v>714</v>
      </c>
      <c r="I2800" s="13">
        <v>0.33333333333333331</v>
      </c>
      <c r="J2800" s="13">
        <v>0.625</v>
      </c>
    </row>
    <row r="2801" spans="1:10" x14ac:dyDescent="0.25">
      <c r="A2801" s="37">
        <v>113124</v>
      </c>
      <c r="B2801" s="37" t="s">
        <v>6649</v>
      </c>
      <c r="C2801" s="37" t="s">
        <v>6650</v>
      </c>
      <c r="D2801" s="37"/>
      <c r="E2801" s="13">
        <v>1830</v>
      </c>
      <c r="F2801" s="13" t="s">
        <v>102</v>
      </c>
      <c r="G2801" s="13"/>
      <c r="H2801" s="13" t="s">
        <v>723</v>
      </c>
      <c r="I2801" s="13">
        <v>0.375</v>
      </c>
      <c r="J2801" s="13">
        <v>0.70833333333333337</v>
      </c>
    </row>
    <row r="2802" spans="1:10" x14ac:dyDescent="0.25">
      <c r="A2802" s="37">
        <v>113125</v>
      </c>
      <c r="B2802" s="37" t="s">
        <v>6651</v>
      </c>
      <c r="C2802" s="37" t="s">
        <v>6652</v>
      </c>
      <c r="D2802" s="37" t="s">
        <v>6653</v>
      </c>
      <c r="E2802" s="13">
        <v>953</v>
      </c>
      <c r="F2802" s="13" t="s">
        <v>20</v>
      </c>
      <c r="G2802" s="13"/>
      <c r="H2802" s="13" t="s">
        <v>714</v>
      </c>
      <c r="I2802" s="13">
        <v>0.33333333333333331</v>
      </c>
      <c r="J2802" s="13">
        <v>0.625</v>
      </c>
    </row>
    <row r="2803" spans="1:10" x14ac:dyDescent="0.25">
      <c r="A2803" s="37">
        <v>113128</v>
      </c>
      <c r="B2803" s="37" t="s">
        <v>6654</v>
      </c>
      <c r="C2803" s="37" t="s">
        <v>6655</v>
      </c>
      <c r="D2803" s="37"/>
      <c r="E2803" s="13">
        <v>3028</v>
      </c>
      <c r="F2803" s="13" t="s">
        <v>605</v>
      </c>
      <c r="G2803" s="13"/>
      <c r="H2803" s="13" t="s">
        <v>723</v>
      </c>
      <c r="I2803" s="13">
        <v>0.375</v>
      </c>
      <c r="J2803" s="13">
        <v>0.70833333333333337</v>
      </c>
    </row>
    <row r="2804" spans="1:10" x14ac:dyDescent="0.25">
      <c r="A2804" s="37">
        <v>542883</v>
      </c>
      <c r="B2804" s="37" t="s">
        <v>6656</v>
      </c>
      <c r="C2804" s="37" t="s">
        <v>6657</v>
      </c>
      <c r="D2804" s="37" t="s">
        <v>6658</v>
      </c>
      <c r="E2804" s="13" t="s">
        <v>2181</v>
      </c>
      <c r="F2804" s="13" t="s">
        <v>228</v>
      </c>
      <c r="G2804" s="13"/>
      <c r="H2804" s="13" t="s">
        <v>714</v>
      </c>
      <c r="I2804" s="13">
        <v>0.33333333333333331</v>
      </c>
      <c r="J2804" s="13">
        <v>0.625</v>
      </c>
    </row>
    <row r="2805" spans="1:10" x14ac:dyDescent="0.25">
      <c r="A2805" s="37">
        <v>1928</v>
      </c>
      <c r="B2805" s="56" t="s">
        <v>647</v>
      </c>
      <c r="C2805" s="56" t="s">
        <v>2335</v>
      </c>
      <c r="D2805" s="37"/>
      <c r="E2805" s="13">
        <v>3080</v>
      </c>
      <c r="F2805" s="13" t="s">
        <v>646</v>
      </c>
      <c r="G2805" s="13"/>
      <c r="H2805" s="13" t="s">
        <v>714</v>
      </c>
      <c r="I2805" s="13">
        <v>0.33333333333333331</v>
      </c>
      <c r="J2805" s="13">
        <v>0.625</v>
      </c>
    </row>
    <row r="2806" spans="1:10" x14ac:dyDescent="0.25">
      <c r="A2806" s="37">
        <v>113336</v>
      </c>
      <c r="B2806" s="37" t="s">
        <v>663</v>
      </c>
      <c r="C2806" s="37" t="s">
        <v>6660</v>
      </c>
      <c r="D2806" s="37" t="s">
        <v>6661</v>
      </c>
      <c r="E2806" s="13">
        <v>2066</v>
      </c>
      <c r="F2806" s="13" t="s">
        <v>662</v>
      </c>
      <c r="G2806" s="13">
        <v>66108243</v>
      </c>
      <c r="H2806" s="13" t="s">
        <v>714</v>
      </c>
      <c r="I2806" s="13">
        <v>0.33333333333333331</v>
      </c>
      <c r="J2806" s="13">
        <v>0.625</v>
      </c>
    </row>
    <row r="2807" spans="1:10" x14ac:dyDescent="0.25">
      <c r="A2807" s="37">
        <v>101764</v>
      </c>
      <c r="B2807" s="37" t="s">
        <v>666</v>
      </c>
      <c r="C2807" s="37" t="s">
        <v>3354</v>
      </c>
      <c r="D2807" s="37"/>
      <c r="E2807" s="13">
        <v>4517</v>
      </c>
      <c r="F2807" s="13" t="s">
        <v>665</v>
      </c>
      <c r="G2807" s="13"/>
      <c r="H2807" s="13" t="s">
        <v>714</v>
      </c>
      <c r="I2807" s="13">
        <v>0.33333333333333331</v>
      </c>
      <c r="J2807" s="13">
        <v>0.625</v>
      </c>
    </row>
    <row r="2808" spans="1:10" x14ac:dyDescent="0.25">
      <c r="A2808" s="37">
        <v>106177</v>
      </c>
      <c r="B2808" s="37" t="s">
        <v>48</v>
      </c>
      <c r="C2808" s="37"/>
      <c r="D2808" s="37"/>
      <c r="E2808" s="13">
        <v>6843</v>
      </c>
      <c r="F2808" s="13" t="s">
        <v>47</v>
      </c>
      <c r="G2808" s="13">
        <v>57726250</v>
      </c>
      <c r="H2808" s="13" t="s">
        <v>714</v>
      </c>
      <c r="I2808" s="13">
        <v>0.33333333333333331</v>
      </c>
      <c r="J2808" s="13">
        <v>0.625</v>
      </c>
    </row>
    <row r="2809" spans="1:10" x14ac:dyDescent="0.25">
      <c r="A2809" s="37">
        <v>77255</v>
      </c>
      <c r="B2809" s="37" t="s">
        <v>240</v>
      </c>
      <c r="C2809" s="37" t="s">
        <v>6659</v>
      </c>
      <c r="D2809" s="37"/>
      <c r="E2809" s="13">
        <v>7898</v>
      </c>
      <c r="F2809" s="13" t="s">
        <v>239</v>
      </c>
      <c r="G2809" s="13">
        <v>74336347</v>
      </c>
      <c r="H2809" s="13" t="s">
        <v>714</v>
      </c>
      <c r="I2809" s="13">
        <v>0.33333333333333331</v>
      </c>
      <c r="J2809" s="13">
        <v>0.625</v>
      </c>
    </row>
    <row r="2810" spans="1:10" x14ac:dyDescent="0.25">
      <c r="A2810" s="37">
        <v>109979</v>
      </c>
      <c r="B2810" s="37" t="s">
        <v>664</v>
      </c>
      <c r="C2810" s="37" t="s">
        <v>6662</v>
      </c>
      <c r="D2810" s="37" t="s">
        <v>6663</v>
      </c>
      <c r="E2810" s="13">
        <v>5705</v>
      </c>
      <c r="F2810" s="13" t="s">
        <v>43</v>
      </c>
      <c r="G2810" s="13">
        <v>56514000</v>
      </c>
      <c r="H2810" s="13" t="s">
        <v>714</v>
      </c>
      <c r="I2810" s="13">
        <v>0.33333333333333331</v>
      </c>
      <c r="J2810" s="1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44.85546875" bestFit="1" customWidth="1"/>
    <col min="4" max="4" width="9.140625" style="63"/>
  </cols>
  <sheetData>
    <row r="1" spans="1:4" ht="21" x14ac:dyDescent="0.35">
      <c r="A1" s="58" t="s">
        <v>6665</v>
      </c>
      <c r="B1" s="58">
        <f>SUM(Fra_FHI!Q4:Q583)</f>
        <v>2656</v>
      </c>
      <c r="C1" s="59"/>
      <c r="D1"/>
    </row>
    <row r="2" spans="1:4" ht="21" x14ac:dyDescent="0.35">
      <c r="A2" s="58" t="s">
        <v>6667</v>
      </c>
      <c r="B2" s="58">
        <f>SUM(Fra_FHI!I4:P583)</f>
        <v>2671</v>
      </c>
      <c r="C2" s="59" t="s">
        <v>6668</v>
      </c>
      <c r="D2" s="60">
        <f>B2-B1</f>
        <v>15</v>
      </c>
    </row>
    <row r="3" spans="1:4" ht="21" x14ac:dyDescent="0.35">
      <c r="A3" s="58" t="s">
        <v>6666</v>
      </c>
      <c r="B3" s="58">
        <f>SUM(Vask01!N3:N531)</f>
        <v>2671</v>
      </c>
      <c r="C3" s="59" t="s">
        <v>6668</v>
      </c>
      <c r="D3" s="62">
        <f>B2-B3</f>
        <v>0</v>
      </c>
    </row>
    <row r="4" spans="1:4" ht="21" x14ac:dyDescent="0.35">
      <c r="A4" s="58" t="s">
        <v>6669</v>
      </c>
      <c r="B4" s="58">
        <f>SUM('Liste med adresser til JP'!P2:P349)</f>
        <v>2671</v>
      </c>
      <c r="C4" s="61" t="s">
        <v>6668</v>
      </c>
      <c r="D4" s="62">
        <f>B3-B4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"/>
  <sheetViews>
    <sheetView workbookViewId="0">
      <selection activeCell="F5" sqref="F5"/>
    </sheetView>
  </sheetViews>
  <sheetFormatPr baseColWidth="10" defaultColWidth="9.140625" defaultRowHeight="15" x14ac:dyDescent="0.25"/>
  <cols>
    <col min="1" max="1" width="14.28515625" bestFit="1" customWidth="1"/>
    <col min="2" max="6" width="9" bestFit="1" customWidth="1"/>
    <col min="7" max="7" width="10.140625" bestFit="1" customWidth="1"/>
    <col min="8" max="8" width="13.85546875" bestFit="1" customWidth="1"/>
    <col min="9" max="9" width="12.140625" bestFit="1" customWidth="1"/>
  </cols>
  <sheetData>
    <row r="1" spans="1:9" ht="15" customHeight="1" x14ac:dyDescent="0.25">
      <c r="B1" s="125" t="s">
        <v>676</v>
      </c>
      <c r="C1" s="125"/>
      <c r="D1" s="125"/>
      <c r="E1" s="125"/>
      <c r="F1" s="125"/>
      <c r="G1" s="125"/>
      <c r="H1" s="125"/>
      <c r="I1" s="126"/>
    </row>
    <row r="2" spans="1:9" x14ac:dyDescent="0.25">
      <c r="B2" s="8" t="s">
        <v>667</v>
      </c>
      <c r="C2" s="9" t="s">
        <v>668</v>
      </c>
      <c r="D2" s="9" t="s">
        <v>669</v>
      </c>
      <c r="E2" s="9" t="s">
        <v>670</v>
      </c>
      <c r="F2" s="9" t="s">
        <v>671</v>
      </c>
      <c r="G2" s="10" t="s">
        <v>672</v>
      </c>
      <c r="H2" s="10" t="s">
        <v>673</v>
      </c>
      <c r="I2" s="10" t="s">
        <v>674</v>
      </c>
    </row>
    <row r="3" spans="1:9" x14ac:dyDescent="0.25">
      <c r="A3" s="11" t="s">
        <v>684</v>
      </c>
      <c r="B3" s="11" t="s">
        <v>678</v>
      </c>
      <c r="C3" s="11" t="s">
        <v>679</v>
      </c>
      <c r="D3" s="11" t="s">
        <v>680</v>
      </c>
      <c r="E3" s="11" t="s">
        <v>681</v>
      </c>
      <c r="F3" s="11" t="s">
        <v>682</v>
      </c>
      <c r="G3" s="16" t="s">
        <v>683</v>
      </c>
      <c r="H3" s="16" t="s">
        <v>691</v>
      </c>
      <c r="I3" s="16" t="s">
        <v>692</v>
      </c>
    </row>
    <row r="4" spans="1:9" x14ac:dyDescent="0.25">
      <c r="A4" s="11" t="s">
        <v>690</v>
      </c>
      <c r="B4" s="11">
        <v>5.36</v>
      </c>
      <c r="C4" s="11">
        <v>11</v>
      </c>
      <c r="D4" s="11">
        <v>20.100000000000001</v>
      </c>
      <c r="E4" s="11">
        <v>40.5</v>
      </c>
      <c r="F4" s="11">
        <v>46.8</v>
      </c>
      <c r="G4" s="12">
        <v>24.93</v>
      </c>
      <c r="H4" s="12">
        <v>13.65</v>
      </c>
      <c r="I4" s="12">
        <v>16.73</v>
      </c>
    </row>
    <row r="5" spans="1:9" x14ac:dyDescent="0.25">
      <c r="A5" s="11" t="s">
        <v>685</v>
      </c>
      <c r="B5" s="14">
        <v>1</v>
      </c>
      <c r="C5" s="14">
        <v>2</v>
      </c>
      <c r="D5" s="14">
        <v>3</v>
      </c>
      <c r="E5" s="14">
        <v>7</v>
      </c>
      <c r="F5" s="14">
        <v>12</v>
      </c>
      <c r="G5" s="17">
        <v>8</v>
      </c>
      <c r="H5" s="17">
        <v>3</v>
      </c>
      <c r="I5" s="17">
        <v>5</v>
      </c>
    </row>
    <row r="6" spans="1:9" x14ac:dyDescent="0.25">
      <c r="A6" s="12" t="s">
        <v>688</v>
      </c>
      <c r="B6" s="13" t="s">
        <v>689</v>
      </c>
      <c r="C6" s="13" t="s">
        <v>689</v>
      </c>
      <c r="D6" s="13" t="s">
        <v>689</v>
      </c>
      <c r="E6" s="13" t="s">
        <v>689</v>
      </c>
      <c r="F6" s="13" t="s">
        <v>689</v>
      </c>
      <c r="G6" s="18">
        <v>1</v>
      </c>
      <c r="H6" s="18">
        <v>24</v>
      </c>
      <c r="I6" s="18">
        <v>30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33"/>
  <sheetViews>
    <sheetView topLeftCell="A517" workbookViewId="0">
      <selection activeCell="O532" sqref="O532"/>
    </sheetView>
  </sheetViews>
  <sheetFormatPr baseColWidth="10" defaultColWidth="11.42578125" defaultRowHeight="12.75" x14ac:dyDescent="0.2"/>
  <cols>
    <col min="1" max="1" width="10" style="1" bestFit="1" customWidth="1"/>
    <col min="2" max="2" width="6.5703125" style="1" bestFit="1" customWidth="1"/>
    <col min="3" max="3" width="16.7109375" style="1" bestFit="1" customWidth="1"/>
    <col min="4" max="4" width="8.140625" style="1" bestFit="1" customWidth="1"/>
    <col min="5" max="5" width="36.85546875" style="1" bestFit="1" customWidth="1"/>
    <col min="6" max="6" width="7.42578125" style="19" customWidth="1"/>
    <col min="7" max="10" width="5.7109375" style="19" customWidth="1"/>
    <col min="11" max="11" width="11.140625" style="19" customWidth="1"/>
    <col min="12" max="13" width="13.5703125" style="19" customWidth="1"/>
    <col min="14" max="14" width="11.42578125" style="19"/>
    <col min="15" max="15" width="11.42578125" style="2"/>
    <col min="16" max="16384" width="11.42578125" style="1"/>
  </cols>
  <sheetData>
    <row r="1" spans="1:15" x14ac:dyDescent="0.2">
      <c r="A1" s="35"/>
      <c r="B1" s="35"/>
      <c r="C1" s="35"/>
      <c r="D1" s="35"/>
      <c r="E1" s="35"/>
      <c r="F1" s="127" t="s">
        <v>693</v>
      </c>
      <c r="G1" s="128"/>
      <c r="H1" s="128"/>
      <c r="I1" s="128"/>
      <c r="J1" s="128"/>
      <c r="K1" s="129" t="s">
        <v>694</v>
      </c>
      <c r="L1" s="128"/>
      <c r="M1" s="128"/>
      <c r="N1" s="33"/>
      <c r="O1" s="33"/>
    </row>
    <row r="2" spans="1:15" x14ac:dyDescent="0.2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4" t="s">
        <v>667</v>
      </c>
      <c r="G2" s="34" t="s">
        <v>668</v>
      </c>
      <c r="H2" s="34" t="s">
        <v>669</v>
      </c>
      <c r="I2" s="34" t="s">
        <v>670</v>
      </c>
      <c r="J2" s="34" t="s">
        <v>671</v>
      </c>
      <c r="K2" s="34" t="s">
        <v>672</v>
      </c>
      <c r="L2" s="34" t="s">
        <v>673</v>
      </c>
      <c r="M2" s="34" t="s">
        <v>674</v>
      </c>
      <c r="N2" s="34" t="s">
        <v>675</v>
      </c>
      <c r="O2" s="34" t="s">
        <v>699</v>
      </c>
    </row>
    <row r="3" spans="1:15" x14ac:dyDescent="0.2">
      <c r="A3" s="21">
        <f>Fra_FHI!A5</f>
        <v>390018344</v>
      </c>
      <c r="B3" s="21">
        <f>Fra_FHI!B5</f>
        <v>26</v>
      </c>
      <c r="C3" s="21" t="str">
        <f>Fra_FHI!C5</f>
        <v>OSLO</v>
      </c>
      <c r="D3" s="21">
        <f>Fra_FHI!D5</f>
        <v>12534</v>
      </c>
      <c r="E3" s="21" t="str">
        <f>Fra_FHI!E5</f>
        <v>Stortinget</v>
      </c>
      <c r="F3" s="15">
        <f>Fra_FHI!I5</f>
        <v>1</v>
      </c>
      <c r="G3" s="15">
        <f>Fra_FHI!J5</f>
        <v>0</v>
      </c>
      <c r="H3" s="15">
        <f>Fra_FHI!K5</f>
        <v>0</v>
      </c>
      <c r="I3" s="15">
        <f>Fra_FHI!L5</f>
        <v>0</v>
      </c>
      <c r="J3" s="15">
        <f>Fra_FHI!M5</f>
        <v>0</v>
      </c>
      <c r="K3" s="15">
        <f>Fra_FHI!N5</f>
        <v>0</v>
      </c>
      <c r="L3" s="15">
        <f>Fra_FHI!O5</f>
        <v>0</v>
      </c>
      <c r="M3" s="15">
        <f>Fra_FHI!P5</f>
        <v>0</v>
      </c>
      <c r="N3" s="15">
        <f>Fra_FHI!Q5</f>
        <v>1</v>
      </c>
      <c r="O3" s="3">
        <f t="shared" ref="O3:O66" si="0">SUM(F3:M3)</f>
        <v>1</v>
      </c>
    </row>
    <row r="4" spans="1:15" x14ac:dyDescent="0.2">
      <c r="A4" s="21">
        <f>Fra_FHI!A6</f>
        <v>390018748</v>
      </c>
      <c r="B4" s="21">
        <f>Fra_FHI!B6</f>
        <v>159</v>
      </c>
      <c r="C4" s="21" t="str">
        <f>Fra_FHI!C6</f>
        <v>OSLO</v>
      </c>
      <c r="D4" s="21">
        <f>Fra_FHI!D6</f>
        <v>10082</v>
      </c>
      <c r="E4" s="21" t="str">
        <f>Fra_FHI!E6</f>
        <v>Oslo Akutten</v>
      </c>
      <c r="F4" s="15">
        <f>Fra_FHI!I6</f>
        <v>0</v>
      </c>
      <c r="G4" s="15">
        <f>Fra_FHI!J6</f>
        <v>1</v>
      </c>
      <c r="H4" s="15">
        <f>Fra_FHI!K6</f>
        <v>0</v>
      </c>
      <c r="I4" s="15">
        <f>Fra_FHI!L6</f>
        <v>0</v>
      </c>
      <c r="J4" s="15">
        <f>Fra_FHI!M6</f>
        <v>0</v>
      </c>
      <c r="K4" s="15">
        <f>Fra_FHI!N6</f>
        <v>0</v>
      </c>
      <c r="L4" s="15">
        <f>Fra_FHI!O6</f>
        <v>0</v>
      </c>
      <c r="M4" s="15">
        <f>Fra_FHI!P6</f>
        <v>1</v>
      </c>
      <c r="N4" s="15">
        <f>Fra_FHI!Q6</f>
        <v>2</v>
      </c>
      <c r="O4" s="3">
        <f t="shared" si="0"/>
        <v>2</v>
      </c>
    </row>
    <row r="5" spans="1:15" x14ac:dyDescent="0.2">
      <c r="A5" s="21">
        <f>Fra_FHI!A7</f>
        <v>390018654</v>
      </c>
      <c r="B5" s="21">
        <f>Fra_FHI!B7</f>
        <v>170</v>
      </c>
      <c r="C5" s="21" t="str">
        <f>Fra_FHI!C7</f>
        <v>OSLO</v>
      </c>
      <c r="D5" s="21">
        <f>Fra_FHI!D7</f>
        <v>100467</v>
      </c>
      <c r="E5" s="21" t="str">
        <f>Fra_FHI!E7</f>
        <v>St.Hanshaugen/Ullevål helsestasjon</v>
      </c>
      <c r="F5" s="15">
        <f>Fra_FHI!I7</f>
        <v>0</v>
      </c>
      <c r="G5" s="15">
        <f>Fra_FHI!J7</f>
        <v>0</v>
      </c>
      <c r="H5" s="15">
        <f>Fra_FHI!K7</f>
        <v>0</v>
      </c>
      <c r="I5" s="15">
        <f>Fra_FHI!L7</f>
        <v>0</v>
      </c>
      <c r="J5" s="15">
        <f>Fra_FHI!M7</f>
        <v>0</v>
      </c>
      <c r="K5" s="15">
        <f>Fra_FHI!N7</f>
        <v>0</v>
      </c>
      <c r="L5" s="15">
        <f>Fra_FHI!O7</f>
        <v>22</v>
      </c>
      <c r="M5" s="15">
        <f>Fra_FHI!P7</f>
        <v>0</v>
      </c>
      <c r="N5" s="15">
        <f>Fra_FHI!Q7</f>
        <v>0</v>
      </c>
      <c r="O5" s="3">
        <f t="shared" si="0"/>
        <v>22</v>
      </c>
    </row>
    <row r="6" spans="1:15" x14ac:dyDescent="0.2">
      <c r="A6" s="21">
        <f>Fra_FHI!A8</f>
        <v>390018654</v>
      </c>
      <c r="B6" s="21">
        <f>Fra_FHI!B8</f>
        <v>170</v>
      </c>
      <c r="C6" s="21" t="str">
        <f>Fra_FHI!C8</f>
        <v>OSLO</v>
      </c>
      <c r="D6" s="21">
        <f>Fra_FHI!D8</f>
        <v>100467</v>
      </c>
      <c r="E6" s="21" t="str">
        <f>Fra_FHI!E8</f>
        <v>St.Hanshaugen/Ullevål helsestasjon</v>
      </c>
      <c r="F6" s="15">
        <f>Fra_FHI!I8</f>
        <v>0</v>
      </c>
      <c r="G6" s="15">
        <f>Fra_FHI!J8</f>
        <v>0</v>
      </c>
      <c r="H6" s="15">
        <f>Fra_FHI!K8</f>
        <v>0</v>
      </c>
      <c r="I6" s="15">
        <f>Fra_FHI!L8</f>
        <v>0</v>
      </c>
      <c r="J6" s="15">
        <f>Fra_FHI!M8</f>
        <v>0</v>
      </c>
      <c r="K6" s="15">
        <f>Fra_FHI!N8</f>
        <v>2</v>
      </c>
      <c r="L6" s="15">
        <f>Fra_FHI!O8</f>
        <v>0</v>
      </c>
      <c r="M6" s="15">
        <f>Fra_FHI!P8</f>
        <v>0</v>
      </c>
      <c r="N6" s="15">
        <f>Fra_FHI!Q8</f>
        <v>24</v>
      </c>
      <c r="O6" s="3">
        <f t="shared" si="0"/>
        <v>2</v>
      </c>
    </row>
    <row r="7" spans="1:15" x14ac:dyDescent="0.2">
      <c r="A7" s="21">
        <f>Fra_FHI!A9</f>
        <v>390018631</v>
      </c>
      <c r="B7" s="21">
        <f>Fra_FHI!B9</f>
        <v>188</v>
      </c>
      <c r="C7" s="21" t="str">
        <f>Fra_FHI!C9</f>
        <v>OSLO</v>
      </c>
      <c r="D7" s="21">
        <f>Fra_FHI!D9</f>
        <v>1340</v>
      </c>
      <c r="E7" s="21" t="str">
        <f>Fra_FHI!E9</f>
        <v>Bydel Gamle Oslo</v>
      </c>
      <c r="F7" s="15">
        <f>Fra_FHI!I9</f>
        <v>0</v>
      </c>
      <c r="G7" s="15">
        <f>Fra_FHI!J9</f>
        <v>0</v>
      </c>
      <c r="H7" s="15">
        <f>Fra_FHI!K9</f>
        <v>0</v>
      </c>
      <c r="I7" s="15">
        <f>Fra_FHI!L9</f>
        <v>0</v>
      </c>
      <c r="J7" s="15">
        <f>Fra_FHI!M9</f>
        <v>0</v>
      </c>
      <c r="K7" s="15">
        <f>Fra_FHI!N9</f>
        <v>2</v>
      </c>
      <c r="L7" s="15">
        <f>Fra_FHI!O9</f>
        <v>0</v>
      </c>
      <c r="M7" s="15">
        <f>Fra_FHI!P9</f>
        <v>0</v>
      </c>
      <c r="N7" s="15">
        <f>Fra_FHI!Q9</f>
        <v>0</v>
      </c>
      <c r="O7" s="3">
        <f t="shared" si="0"/>
        <v>2</v>
      </c>
    </row>
    <row r="8" spans="1:15" x14ac:dyDescent="0.2">
      <c r="A8" s="21">
        <f>Fra_FHI!A10</f>
        <v>390018631</v>
      </c>
      <c r="B8" s="21">
        <f>Fra_FHI!B10</f>
        <v>188</v>
      </c>
      <c r="C8" s="21" t="str">
        <f>Fra_FHI!C10</f>
        <v>OSLO</v>
      </c>
      <c r="D8" s="21">
        <f>Fra_FHI!D10</f>
        <v>1340</v>
      </c>
      <c r="E8" s="21" t="str">
        <f>Fra_FHI!E10</f>
        <v>Bydel Gamle Oslo</v>
      </c>
      <c r="F8" s="15">
        <f>Fra_FHI!I10</f>
        <v>0</v>
      </c>
      <c r="G8" s="15">
        <f>Fra_FHI!J10</f>
        <v>0</v>
      </c>
      <c r="H8" s="15">
        <f>Fra_FHI!K10</f>
        <v>0</v>
      </c>
      <c r="I8" s="15">
        <f>Fra_FHI!L10</f>
        <v>0</v>
      </c>
      <c r="J8" s="15">
        <f>Fra_FHI!M10</f>
        <v>0</v>
      </c>
      <c r="K8" s="15">
        <f>Fra_FHI!N10</f>
        <v>0</v>
      </c>
      <c r="L8" s="15">
        <f>Fra_FHI!O10</f>
        <v>0</v>
      </c>
      <c r="M8" s="15">
        <f>Fra_FHI!P10</f>
        <v>9</v>
      </c>
      <c r="N8" s="15">
        <f>Fra_FHI!Q10</f>
        <v>11</v>
      </c>
      <c r="O8" s="3">
        <f t="shared" si="0"/>
        <v>9</v>
      </c>
    </row>
    <row r="9" spans="1:15" x14ac:dyDescent="0.2">
      <c r="A9" s="21">
        <f>Fra_FHI!A11</f>
        <v>390018668</v>
      </c>
      <c r="B9" s="21">
        <f>Fra_FHI!B11</f>
        <v>271</v>
      </c>
      <c r="C9" s="21" t="str">
        <f>Fra_FHI!C11</f>
        <v>OSLO</v>
      </c>
      <c r="D9" s="21">
        <f>Fra_FHI!D11</f>
        <v>28498</v>
      </c>
      <c r="E9" s="21" t="str">
        <f>Fra_FHI!E11</f>
        <v>Frogner helsestasjon</v>
      </c>
      <c r="F9" s="15">
        <f>Fra_FHI!I11</f>
        <v>0</v>
      </c>
      <c r="G9" s="15">
        <f>Fra_FHI!J11</f>
        <v>0</v>
      </c>
      <c r="H9" s="15">
        <f>Fra_FHI!K11</f>
        <v>0</v>
      </c>
      <c r="I9" s="15">
        <f>Fra_FHI!L11</f>
        <v>0</v>
      </c>
      <c r="J9" s="15">
        <f>Fra_FHI!M11</f>
        <v>0</v>
      </c>
      <c r="K9" s="15">
        <f>Fra_FHI!N11</f>
        <v>0</v>
      </c>
      <c r="L9" s="15">
        <f>Fra_FHI!O11</f>
        <v>27</v>
      </c>
      <c r="M9" s="15">
        <f>Fra_FHI!P11</f>
        <v>0</v>
      </c>
      <c r="N9" s="15">
        <f>Fra_FHI!Q11</f>
        <v>0</v>
      </c>
      <c r="O9" s="3">
        <f t="shared" si="0"/>
        <v>27</v>
      </c>
    </row>
    <row r="10" spans="1:15" x14ac:dyDescent="0.2">
      <c r="A10" s="21">
        <f>Fra_FHI!A12</f>
        <v>390018668</v>
      </c>
      <c r="B10" s="21">
        <f>Fra_FHI!B12</f>
        <v>271</v>
      </c>
      <c r="C10" s="21" t="str">
        <f>Fra_FHI!C12</f>
        <v>OSLO</v>
      </c>
      <c r="D10" s="21">
        <f>Fra_FHI!D12</f>
        <v>28498</v>
      </c>
      <c r="E10" s="21" t="str">
        <f>Fra_FHI!E12</f>
        <v>Frogner helsestasjon</v>
      </c>
      <c r="F10" s="15">
        <f>Fra_FHI!I12</f>
        <v>0</v>
      </c>
      <c r="G10" s="15">
        <f>Fra_FHI!J12</f>
        <v>0</v>
      </c>
      <c r="H10" s="15">
        <f>Fra_FHI!K12</f>
        <v>0</v>
      </c>
      <c r="I10" s="15">
        <f>Fra_FHI!L12</f>
        <v>0</v>
      </c>
      <c r="J10" s="15">
        <f>Fra_FHI!M12</f>
        <v>0</v>
      </c>
      <c r="K10" s="15">
        <f>Fra_FHI!N12</f>
        <v>2</v>
      </c>
      <c r="L10" s="15">
        <f>Fra_FHI!O12</f>
        <v>0</v>
      </c>
      <c r="M10" s="15">
        <f>Fra_FHI!P12</f>
        <v>0</v>
      </c>
      <c r="N10" s="15">
        <f>Fra_FHI!Q12</f>
        <v>29</v>
      </c>
      <c r="O10" s="3">
        <f t="shared" si="0"/>
        <v>2</v>
      </c>
    </row>
    <row r="11" spans="1:15" x14ac:dyDescent="0.2">
      <c r="A11" s="21">
        <f>Fra_FHI!A13</f>
        <v>390018670</v>
      </c>
      <c r="B11" s="21">
        <f>Fra_FHI!B13</f>
        <v>364</v>
      </c>
      <c r="C11" s="21" t="str">
        <f>Fra_FHI!C13</f>
        <v>OSLO</v>
      </c>
      <c r="D11" s="21">
        <f>Fra_FHI!D13</f>
        <v>108764</v>
      </c>
      <c r="E11" s="21" t="str">
        <f>Fra_FHI!E13</f>
        <v>Majorstuhuset Legegruppe DA</v>
      </c>
      <c r="F11" s="15">
        <f>Fra_FHI!I13</f>
        <v>1</v>
      </c>
      <c r="G11" s="15">
        <f>Fra_FHI!J13</f>
        <v>0</v>
      </c>
      <c r="H11" s="15">
        <f>Fra_FHI!K13</f>
        <v>0</v>
      </c>
      <c r="I11" s="15">
        <f>Fra_FHI!L13</f>
        <v>0</v>
      </c>
      <c r="J11" s="15">
        <f>Fra_FHI!M13</f>
        <v>0</v>
      </c>
      <c r="K11" s="15">
        <f>Fra_FHI!N13</f>
        <v>0</v>
      </c>
      <c r="L11" s="15">
        <f>Fra_FHI!O13</f>
        <v>0</v>
      </c>
      <c r="M11" s="15">
        <f>Fra_FHI!P13</f>
        <v>1</v>
      </c>
      <c r="N11" s="15">
        <f>Fra_FHI!Q13</f>
        <v>2</v>
      </c>
      <c r="O11" s="3">
        <f t="shared" si="0"/>
        <v>2</v>
      </c>
    </row>
    <row r="12" spans="1:15" x14ac:dyDescent="0.2">
      <c r="A12" s="21">
        <f>Fra_FHI!A14</f>
        <v>390018698</v>
      </c>
      <c r="B12" s="21">
        <f>Fra_FHI!B14</f>
        <v>372</v>
      </c>
      <c r="C12" s="21" t="str">
        <f>Fra_FHI!C14</f>
        <v>OSLO</v>
      </c>
      <c r="D12" s="21">
        <f>Fra_FHI!D14</f>
        <v>112362</v>
      </c>
      <c r="E12" s="21" t="str">
        <f>Fra_FHI!E14</f>
        <v>Rikshospitalet Smittevern</v>
      </c>
      <c r="F12" s="15">
        <f>Fra_FHI!I14</f>
        <v>1</v>
      </c>
      <c r="G12" s="15">
        <f>Fra_FHI!J14</f>
        <v>0</v>
      </c>
      <c r="H12" s="15">
        <f>Fra_FHI!K14</f>
        <v>0</v>
      </c>
      <c r="I12" s="15">
        <f>Fra_FHI!L14</f>
        <v>0</v>
      </c>
      <c r="J12" s="15">
        <f>Fra_FHI!M14</f>
        <v>0</v>
      </c>
      <c r="K12" s="15">
        <f>Fra_FHI!N14</f>
        <v>0</v>
      </c>
      <c r="L12" s="15">
        <f>Fra_FHI!O14</f>
        <v>67</v>
      </c>
      <c r="M12" s="15">
        <f>Fra_FHI!P14</f>
        <v>0</v>
      </c>
      <c r="N12" s="15">
        <f>Fra_FHI!Q14</f>
        <v>68</v>
      </c>
      <c r="O12" s="3">
        <f t="shared" si="0"/>
        <v>68</v>
      </c>
    </row>
    <row r="13" spans="1:15" x14ac:dyDescent="0.2">
      <c r="A13" s="21">
        <f>Fra_FHI!A15</f>
        <v>390018708</v>
      </c>
      <c r="B13" s="21">
        <f>Fra_FHI!B15</f>
        <v>377</v>
      </c>
      <c r="C13" s="21" t="str">
        <f>Fra_FHI!C15</f>
        <v>OSLO</v>
      </c>
      <c r="D13" s="21">
        <f>Fra_FHI!D15</f>
        <v>29041</v>
      </c>
      <c r="E13" s="21" t="str">
        <f>Fra_FHI!E15</f>
        <v>Ullern helsestasjon</v>
      </c>
      <c r="F13" s="15">
        <f>Fra_FHI!I15</f>
        <v>0</v>
      </c>
      <c r="G13" s="15">
        <f>Fra_FHI!J15</f>
        <v>0</v>
      </c>
      <c r="H13" s="15">
        <f>Fra_FHI!K15</f>
        <v>0</v>
      </c>
      <c r="I13" s="15">
        <f>Fra_FHI!L15</f>
        <v>0</v>
      </c>
      <c r="J13" s="15">
        <f>Fra_FHI!M15</f>
        <v>0</v>
      </c>
      <c r="K13" s="15">
        <f>Fra_FHI!N15</f>
        <v>0</v>
      </c>
      <c r="L13" s="15">
        <f>Fra_FHI!O15</f>
        <v>25</v>
      </c>
      <c r="M13" s="15">
        <f>Fra_FHI!P15</f>
        <v>0</v>
      </c>
      <c r="N13" s="15">
        <f>Fra_FHI!Q15</f>
        <v>0</v>
      </c>
      <c r="O13" s="3">
        <f t="shared" si="0"/>
        <v>25</v>
      </c>
    </row>
    <row r="14" spans="1:15" x14ac:dyDescent="0.2">
      <c r="A14" s="21">
        <f>Fra_FHI!A16</f>
        <v>390018708</v>
      </c>
      <c r="B14" s="21">
        <f>Fra_FHI!B16</f>
        <v>377</v>
      </c>
      <c r="C14" s="21" t="str">
        <f>Fra_FHI!C16</f>
        <v>OSLO</v>
      </c>
      <c r="D14" s="21">
        <f>Fra_FHI!D16</f>
        <v>29041</v>
      </c>
      <c r="E14" s="21" t="str">
        <f>Fra_FHI!E16</f>
        <v>Ullern helsestasjon</v>
      </c>
      <c r="F14" s="15">
        <f>Fra_FHI!I16</f>
        <v>0</v>
      </c>
      <c r="G14" s="15">
        <f>Fra_FHI!J16</f>
        <v>0</v>
      </c>
      <c r="H14" s="15">
        <f>Fra_FHI!K16</f>
        <v>0</v>
      </c>
      <c r="I14" s="15">
        <f>Fra_FHI!L16</f>
        <v>0</v>
      </c>
      <c r="J14" s="15">
        <f>Fra_FHI!M16</f>
        <v>0</v>
      </c>
      <c r="K14" s="15">
        <f>Fra_FHI!N16</f>
        <v>4</v>
      </c>
      <c r="L14" s="15">
        <f>Fra_FHI!O16</f>
        <v>0</v>
      </c>
      <c r="M14" s="15">
        <f>Fra_FHI!P16</f>
        <v>0</v>
      </c>
      <c r="N14" s="15">
        <f>Fra_FHI!Q16</f>
        <v>29</v>
      </c>
      <c r="O14" s="3">
        <f t="shared" si="0"/>
        <v>4</v>
      </c>
    </row>
    <row r="15" spans="1:15" x14ac:dyDescent="0.2">
      <c r="A15" s="21">
        <f>Fra_FHI!A17</f>
        <v>390018452</v>
      </c>
      <c r="B15" s="21">
        <f>Fra_FHI!B17</f>
        <v>456</v>
      </c>
      <c r="C15" s="21" t="str">
        <f>Fra_FHI!C17</f>
        <v>OSLO</v>
      </c>
      <c r="D15" s="21">
        <f>Fra_FHI!D17</f>
        <v>21014</v>
      </c>
      <c r="E15" s="21" t="str">
        <f>Fra_FHI!E17</f>
        <v>Lovisenberg Diakonale sykehus AS</v>
      </c>
      <c r="F15" s="15">
        <f>Fra_FHI!I17</f>
        <v>0</v>
      </c>
      <c r="G15" s="15">
        <f>Fra_FHI!J17</f>
        <v>0</v>
      </c>
      <c r="H15" s="15">
        <f>Fra_FHI!K17</f>
        <v>0</v>
      </c>
      <c r="I15" s="15">
        <f>Fra_FHI!L17</f>
        <v>0</v>
      </c>
      <c r="J15" s="15">
        <f>Fra_FHI!M17</f>
        <v>0</v>
      </c>
      <c r="K15" s="15">
        <f>Fra_FHI!N17</f>
        <v>0</v>
      </c>
      <c r="L15" s="15">
        <f>Fra_FHI!O17</f>
        <v>0</v>
      </c>
      <c r="M15" s="15">
        <f>Fra_FHI!P17</f>
        <v>5</v>
      </c>
      <c r="N15" s="15">
        <f>Fra_FHI!Q17</f>
        <v>5</v>
      </c>
      <c r="O15" s="3">
        <f t="shared" si="0"/>
        <v>5</v>
      </c>
    </row>
    <row r="16" spans="1:15" x14ac:dyDescent="0.2">
      <c r="A16" s="21">
        <f>Fra_FHI!A18</f>
        <v>390018552</v>
      </c>
      <c r="B16" s="21">
        <f>Fra_FHI!B18</f>
        <v>477</v>
      </c>
      <c r="C16" s="21" t="str">
        <f>Fra_FHI!C18</f>
        <v>OSLO</v>
      </c>
      <c r="D16" s="21">
        <f>Fra_FHI!D18</f>
        <v>110356</v>
      </c>
      <c r="E16" s="21" t="str">
        <f>Fra_FHI!E18</f>
        <v>Sagene Lokal med Senter</v>
      </c>
      <c r="F16" s="15">
        <f>Fra_FHI!I18</f>
        <v>0</v>
      </c>
      <c r="G16" s="15">
        <f>Fra_FHI!J18</f>
        <v>0</v>
      </c>
      <c r="H16" s="15">
        <f>Fra_FHI!K18</f>
        <v>0</v>
      </c>
      <c r="I16" s="15">
        <f>Fra_FHI!L18</f>
        <v>0</v>
      </c>
      <c r="J16" s="15">
        <f>Fra_FHI!M18</f>
        <v>0</v>
      </c>
      <c r="K16" s="15">
        <f>Fra_FHI!N18</f>
        <v>0</v>
      </c>
      <c r="L16" s="15">
        <f>Fra_FHI!O18</f>
        <v>0</v>
      </c>
      <c r="M16" s="15">
        <f>Fra_FHI!P18</f>
        <v>10</v>
      </c>
      <c r="N16" s="15">
        <f>Fra_FHI!Q18</f>
        <v>0</v>
      </c>
      <c r="O16" s="3">
        <f t="shared" si="0"/>
        <v>10</v>
      </c>
    </row>
    <row r="17" spans="1:15" x14ac:dyDescent="0.2">
      <c r="A17" s="21">
        <f>Fra_FHI!A19</f>
        <v>390018552</v>
      </c>
      <c r="B17" s="21">
        <f>Fra_FHI!B19</f>
        <v>477</v>
      </c>
      <c r="C17" s="21" t="str">
        <f>Fra_FHI!C19</f>
        <v>OSLO</v>
      </c>
      <c r="D17" s="21">
        <f>Fra_FHI!D19</f>
        <v>110356</v>
      </c>
      <c r="E17" s="21" t="str">
        <f>Fra_FHI!E19</f>
        <v>Sagene Lokal med Senter</v>
      </c>
      <c r="F17" s="15">
        <f>Fra_FHI!I19</f>
        <v>0</v>
      </c>
      <c r="G17" s="15">
        <f>Fra_FHI!J19</f>
        <v>1</v>
      </c>
      <c r="H17" s="15">
        <f>Fra_FHI!K19</f>
        <v>0</v>
      </c>
      <c r="I17" s="15">
        <f>Fra_FHI!L19</f>
        <v>0</v>
      </c>
      <c r="J17" s="15">
        <f>Fra_FHI!M19</f>
        <v>0</v>
      </c>
      <c r="K17" s="15">
        <f>Fra_FHI!N19</f>
        <v>0</v>
      </c>
      <c r="L17" s="15">
        <f>Fra_FHI!O19</f>
        <v>0</v>
      </c>
      <c r="M17" s="15">
        <f>Fra_FHI!P19</f>
        <v>0</v>
      </c>
      <c r="N17" s="15">
        <f>Fra_FHI!Q19</f>
        <v>11</v>
      </c>
      <c r="O17" s="3">
        <f t="shared" si="0"/>
        <v>1</v>
      </c>
    </row>
    <row r="18" spans="1:15" x14ac:dyDescent="0.2">
      <c r="A18" s="21">
        <f>Fra_FHI!A20</f>
        <v>390018721</v>
      </c>
      <c r="B18" s="21">
        <f>Fra_FHI!B20</f>
        <v>484</v>
      </c>
      <c r="C18" s="21" t="str">
        <f>Fra_FHI!C20</f>
        <v>OSLO</v>
      </c>
      <c r="D18" s="21">
        <f>Fra_FHI!D20</f>
        <v>105898</v>
      </c>
      <c r="E18" s="21" t="str">
        <f>Fra_FHI!E20</f>
        <v>Bydel Nordre Aker</v>
      </c>
      <c r="F18" s="15">
        <f>Fra_FHI!I20</f>
        <v>0</v>
      </c>
      <c r="G18" s="15">
        <f>Fra_FHI!J20</f>
        <v>0</v>
      </c>
      <c r="H18" s="15">
        <f>Fra_FHI!K20</f>
        <v>0</v>
      </c>
      <c r="I18" s="15">
        <f>Fra_FHI!L20</f>
        <v>0</v>
      </c>
      <c r="J18" s="15">
        <f>Fra_FHI!M20</f>
        <v>0</v>
      </c>
      <c r="K18" s="15">
        <f>Fra_FHI!N20</f>
        <v>2</v>
      </c>
      <c r="L18" s="15">
        <f>Fra_FHI!O20</f>
        <v>0</v>
      </c>
      <c r="M18" s="15">
        <f>Fra_FHI!P20</f>
        <v>0</v>
      </c>
      <c r="N18" s="15">
        <f>Fra_FHI!Q20</f>
        <v>0</v>
      </c>
      <c r="O18" s="3">
        <f t="shared" si="0"/>
        <v>2</v>
      </c>
    </row>
    <row r="19" spans="1:15" x14ac:dyDescent="0.2">
      <c r="A19" s="21">
        <f>Fra_FHI!A21</f>
        <v>390018721</v>
      </c>
      <c r="B19" s="21">
        <f>Fra_FHI!B21</f>
        <v>484</v>
      </c>
      <c r="C19" s="21" t="str">
        <f>Fra_FHI!C21</f>
        <v>OSLO</v>
      </c>
      <c r="D19" s="21">
        <f>Fra_FHI!D21</f>
        <v>105898</v>
      </c>
      <c r="E19" s="21" t="str">
        <f>Fra_FHI!E21</f>
        <v>Bydel Nordre Aker</v>
      </c>
      <c r="F19" s="15">
        <f>Fra_FHI!I21</f>
        <v>0</v>
      </c>
      <c r="G19" s="15">
        <f>Fra_FHI!J21</f>
        <v>0</v>
      </c>
      <c r="H19" s="15">
        <f>Fra_FHI!K21</f>
        <v>0</v>
      </c>
      <c r="I19" s="15">
        <f>Fra_FHI!L21</f>
        <v>0</v>
      </c>
      <c r="J19" s="15">
        <f>Fra_FHI!M21</f>
        <v>0</v>
      </c>
      <c r="K19" s="15">
        <f>Fra_FHI!N21</f>
        <v>0</v>
      </c>
      <c r="L19" s="15">
        <f>Fra_FHI!O21</f>
        <v>30</v>
      </c>
      <c r="M19" s="15">
        <f>Fra_FHI!P21</f>
        <v>0</v>
      </c>
      <c r="N19" s="26">
        <f>Fra_FHI!Q21</f>
        <v>32</v>
      </c>
      <c r="O19" s="3">
        <f t="shared" si="0"/>
        <v>30</v>
      </c>
    </row>
    <row r="20" spans="1:15" x14ac:dyDescent="0.2">
      <c r="A20" s="21">
        <f>Fra_FHI!A23</f>
        <v>390018488</v>
      </c>
      <c r="B20" s="21">
        <f>Fra_FHI!B23</f>
        <v>569</v>
      </c>
      <c r="C20" s="21" t="str">
        <f>Fra_FHI!C23</f>
        <v>OSLO</v>
      </c>
      <c r="D20" s="21">
        <f>Fra_FHI!D23</f>
        <v>102117</v>
      </c>
      <c r="E20" s="21" t="str">
        <f>Fra_FHI!E23</f>
        <v>Grunerløkka smittevern</v>
      </c>
      <c r="F20" s="15">
        <f>Fra_FHI!I23</f>
        <v>0</v>
      </c>
      <c r="G20" s="15">
        <f>Fra_FHI!J23</f>
        <v>0</v>
      </c>
      <c r="H20" s="15">
        <f>Fra_FHI!K23</f>
        <v>0</v>
      </c>
      <c r="I20" s="15">
        <f>Fra_FHI!L23</f>
        <v>0</v>
      </c>
      <c r="J20" s="15">
        <f>Fra_FHI!M23</f>
        <v>0</v>
      </c>
      <c r="K20" s="15">
        <f>Fra_FHI!N23</f>
        <v>0</v>
      </c>
      <c r="L20" s="15">
        <f>Fra_FHI!O23</f>
        <v>0</v>
      </c>
      <c r="M20" s="15">
        <f>Fra_FHI!P23</f>
        <v>30</v>
      </c>
      <c r="N20" s="15">
        <f>Fra_FHI!Q23</f>
        <v>0</v>
      </c>
      <c r="O20" s="3">
        <f t="shared" si="0"/>
        <v>30</v>
      </c>
    </row>
    <row r="21" spans="1:15" x14ac:dyDescent="0.2">
      <c r="A21" s="21">
        <f>Fra_FHI!A24</f>
        <v>390018488</v>
      </c>
      <c r="B21" s="21">
        <f>Fra_FHI!B24</f>
        <v>569</v>
      </c>
      <c r="C21" s="21" t="str">
        <f>Fra_FHI!C24</f>
        <v>OSLO</v>
      </c>
      <c r="D21" s="21">
        <f>Fra_FHI!D24</f>
        <v>102117</v>
      </c>
      <c r="E21" s="21" t="str">
        <f>Fra_FHI!E24</f>
        <v>Grunerløkka smittevern</v>
      </c>
      <c r="F21" s="15">
        <f>Fra_FHI!I24</f>
        <v>0</v>
      </c>
      <c r="G21" s="15">
        <f>Fra_FHI!J24</f>
        <v>0</v>
      </c>
      <c r="H21" s="15">
        <f>Fra_FHI!K24</f>
        <v>1</v>
      </c>
      <c r="I21" s="15">
        <f>Fra_FHI!L24</f>
        <v>0</v>
      </c>
      <c r="J21" s="15">
        <f>Fra_FHI!M24</f>
        <v>0</v>
      </c>
      <c r="K21" s="15">
        <f>Fra_FHI!N24</f>
        <v>0</v>
      </c>
      <c r="L21" s="15">
        <f>Fra_FHI!O24</f>
        <v>0</v>
      </c>
      <c r="M21" s="15">
        <f>Fra_FHI!P24</f>
        <v>0</v>
      </c>
      <c r="N21" s="15">
        <f>Fra_FHI!Q24</f>
        <v>31</v>
      </c>
      <c r="O21" s="3">
        <f t="shared" si="0"/>
        <v>1</v>
      </c>
    </row>
    <row r="22" spans="1:15" x14ac:dyDescent="0.2">
      <c r="A22" s="21">
        <f>Fra_FHI!A25</f>
        <v>390018730</v>
      </c>
      <c r="B22" s="21">
        <f>Fra_FHI!B25</f>
        <v>581</v>
      </c>
      <c r="C22" s="21" t="str">
        <f>Fra_FHI!C25</f>
        <v>OSLO</v>
      </c>
      <c r="D22" s="21">
        <f>Fra_FHI!D25</f>
        <v>112794</v>
      </c>
      <c r="E22" s="21" t="str">
        <f>Fra_FHI!E25</f>
        <v>Unicare Hjemmetjenester AS</v>
      </c>
      <c r="F22" s="15">
        <f>Fra_FHI!I25</f>
        <v>1</v>
      </c>
      <c r="G22" s="15">
        <f>Fra_FHI!J25</f>
        <v>0</v>
      </c>
      <c r="H22" s="15">
        <f>Fra_FHI!K25</f>
        <v>0</v>
      </c>
      <c r="I22" s="15">
        <f>Fra_FHI!L25</f>
        <v>0</v>
      </c>
      <c r="J22" s="15">
        <f>Fra_FHI!M25</f>
        <v>0</v>
      </c>
      <c r="K22" s="15">
        <f>Fra_FHI!N25</f>
        <v>0</v>
      </c>
      <c r="L22" s="15">
        <f>Fra_FHI!O25</f>
        <v>0</v>
      </c>
      <c r="M22" s="15">
        <f>Fra_FHI!P25</f>
        <v>0</v>
      </c>
      <c r="N22" s="15">
        <f>Fra_FHI!Q25</f>
        <v>1</v>
      </c>
      <c r="O22" s="3">
        <f t="shared" si="0"/>
        <v>1</v>
      </c>
    </row>
    <row r="23" spans="1:15" x14ac:dyDescent="0.2">
      <c r="A23" s="21">
        <f>Fra_FHI!A26</f>
        <v>390018578</v>
      </c>
      <c r="B23" s="21">
        <f>Fra_FHI!B26</f>
        <v>586</v>
      </c>
      <c r="C23" s="21" t="str">
        <f>Fra_FHI!C26</f>
        <v>OSLO</v>
      </c>
      <c r="D23" s="21">
        <f>Fra_FHI!D26</f>
        <v>112049</v>
      </c>
      <c r="E23" s="21" t="str">
        <f>Fra_FHI!E26</f>
        <v>Kommunal akutt døgnenhet</v>
      </c>
      <c r="F23" s="15">
        <f>Fra_FHI!I26</f>
        <v>0</v>
      </c>
      <c r="G23" s="15">
        <f>Fra_FHI!J26</f>
        <v>1</v>
      </c>
      <c r="H23" s="15">
        <f>Fra_FHI!K26</f>
        <v>0</v>
      </c>
      <c r="I23" s="15">
        <f>Fra_FHI!L26</f>
        <v>0</v>
      </c>
      <c r="J23" s="15">
        <f>Fra_FHI!M26</f>
        <v>0</v>
      </c>
      <c r="K23" s="15">
        <f>Fra_FHI!N26</f>
        <v>0</v>
      </c>
      <c r="L23" s="15">
        <f>Fra_FHI!O26</f>
        <v>0</v>
      </c>
      <c r="M23" s="15">
        <f>Fra_FHI!P26</f>
        <v>0</v>
      </c>
      <c r="N23" s="15">
        <f>Fra_FHI!Q26</f>
        <v>1</v>
      </c>
      <c r="O23" s="3">
        <f t="shared" si="0"/>
        <v>1</v>
      </c>
    </row>
    <row r="24" spans="1:15" x14ac:dyDescent="0.2">
      <c r="A24" s="21">
        <f>Fra_FHI!A27</f>
        <v>390018614</v>
      </c>
      <c r="B24" s="21">
        <f>Fra_FHI!B27</f>
        <v>596</v>
      </c>
      <c r="C24" s="21" t="str">
        <f>Fra_FHI!C27</f>
        <v>OSLO</v>
      </c>
      <c r="D24" s="21">
        <f>Fra_FHI!D27</f>
        <v>27896</v>
      </c>
      <c r="E24" s="21" t="str">
        <f>Fra_FHI!E27</f>
        <v>Bjerke Familiesenter</v>
      </c>
      <c r="F24" s="15">
        <f>Fra_FHI!I27</f>
        <v>0</v>
      </c>
      <c r="G24" s="15">
        <f>Fra_FHI!J27</f>
        <v>0</v>
      </c>
      <c r="H24" s="15">
        <f>Fra_FHI!K27</f>
        <v>0</v>
      </c>
      <c r="I24" s="15">
        <f>Fra_FHI!L27</f>
        <v>0</v>
      </c>
      <c r="J24" s="15">
        <f>Fra_FHI!M27</f>
        <v>0</v>
      </c>
      <c r="K24" s="15">
        <f>Fra_FHI!N27</f>
        <v>0</v>
      </c>
      <c r="L24" s="15">
        <f>Fra_FHI!O27</f>
        <v>0</v>
      </c>
      <c r="M24" s="15">
        <f>Fra_FHI!P27</f>
        <v>6</v>
      </c>
      <c r="N24" s="15">
        <f>Fra_FHI!Q27</f>
        <v>0</v>
      </c>
      <c r="O24" s="3">
        <f t="shared" si="0"/>
        <v>6</v>
      </c>
    </row>
    <row r="25" spans="1:15" x14ac:dyDescent="0.2">
      <c r="A25" s="21">
        <f>Fra_FHI!A28</f>
        <v>390018614</v>
      </c>
      <c r="B25" s="21">
        <f>Fra_FHI!B28</f>
        <v>596</v>
      </c>
      <c r="C25" s="21" t="str">
        <f>Fra_FHI!C28</f>
        <v>OSLO</v>
      </c>
      <c r="D25" s="21">
        <f>Fra_FHI!D28</f>
        <v>27896</v>
      </c>
      <c r="E25" s="21" t="str">
        <f>Fra_FHI!E28</f>
        <v>Bjerke Familiesenter</v>
      </c>
      <c r="F25" s="15">
        <f>Fra_FHI!I28</f>
        <v>0</v>
      </c>
      <c r="G25" s="15">
        <f>Fra_FHI!J28</f>
        <v>0</v>
      </c>
      <c r="H25" s="15">
        <f>Fra_FHI!K28</f>
        <v>1</v>
      </c>
      <c r="I25" s="15">
        <f>Fra_FHI!L28</f>
        <v>0</v>
      </c>
      <c r="J25" s="15">
        <f>Fra_FHI!M28</f>
        <v>0</v>
      </c>
      <c r="K25" s="15">
        <f>Fra_FHI!N28</f>
        <v>0</v>
      </c>
      <c r="L25" s="15">
        <f>Fra_FHI!O28</f>
        <v>0</v>
      </c>
      <c r="M25" s="15">
        <f>Fra_FHI!P28</f>
        <v>0</v>
      </c>
      <c r="N25" s="15">
        <f>Fra_FHI!Q28</f>
        <v>7</v>
      </c>
      <c r="O25" s="3">
        <f t="shared" si="0"/>
        <v>1</v>
      </c>
    </row>
    <row r="26" spans="1:15" x14ac:dyDescent="0.2">
      <c r="A26" s="21">
        <f>Fra_FHI!A29</f>
        <v>390018519</v>
      </c>
      <c r="B26" s="21">
        <f>Fra_FHI!B29</f>
        <v>693</v>
      </c>
      <c r="C26" s="21" t="str">
        <f>Fra_FHI!C29</f>
        <v>OSLO</v>
      </c>
      <c r="D26" s="21">
        <f>Fra_FHI!D29</f>
        <v>29173</v>
      </c>
      <c r="E26" s="21" t="str">
        <f>Fra_FHI!E29</f>
        <v>Østensjø helsestasjon</v>
      </c>
      <c r="F26" s="15">
        <f>Fra_FHI!I29</f>
        <v>0</v>
      </c>
      <c r="G26" s="15">
        <f>Fra_FHI!J29</f>
        <v>0</v>
      </c>
      <c r="H26" s="15">
        <f>Fra_FHI!K29</f>
        <v>0</v>
      </c>
      <c r="I26" s="15">
        <f>Fra_FHI!L29</f>
        <v>0</v>
      </c>
      <c r="J26" s="15">
        <f>Fra_FHI!M29</f>
        <v>0</v>
      </c>
      <c r="K26" s="15">
        <f>Fra_FHI!N29</f>
        <v>0</v>
      </c>
      <c r="L26" s="15">
        <f>Fra_FHI!O29</f>
        <v>0</v>
      </c>
      <c r="M26" s="15">
        <f>Fra_FHI!P29</f>
        <v>15</v>
      </c>
      <c r="N26" s="15">
        <f>Fra_FHI!Q29</f>
        <v>0</v>
      </c>
      <c r="O26" s="3">
        <f t="shared" si="0"/>
        <v>15</v>
      </c>
    </row>
    <row r="27" spans="1:15" x14ac:dyDescent="0.2">
      <c r="A27" s="21">
        <f>Fra_FHI!A30</f>
        <v>390018519</v>
      </c>
      <c r="B27" s="21">
        <f>Fra_FHI!B30</f>
        <v>693</v>
      </c>
      <c r="C27" s="21" t="str">
        <f>Fra_FHI!C30</f>
        <v>OSLO</v>
      </c>
      <c r="D27" s="21">
        <f>Fra_FHI!D30</f>
        <v>29173</v>
      </c>
      <c r="E27" s="21" t="str">
        <f>Fra_FHI!E30</f>
        <v>Østensjø helsestasjon</v>
      </c>
      <c r="F27" s="15">
        <f>Fra_FHI!I30</f>
        <v>0</v>
      </c>
      <c r="G27" s="15">
        <f>Fra_FHI!J30</f>
        <v>0</v>
      </c>
      <c r="H27" s="15">
        <f>Fra_FHI!K30</f>
        <v>1</v>
      </c>
      <c r="I27" s="15">
        <f>Fra_FHI!L30</f>
        <v>0</v>
      </c>
      <c r="J27" s="15">
        <f>Fra_FHI!M30</f>
        <v>0</v>
      </c>
      <c r="K27" s="15">
        <f>Fra_FHI!N30</f>
        <v>0</v>
      </c>
      <c r="L27" s="15">
        <f>Fra_FHI!O30</f>
        <v>0</v>
      </c>
      <c r="M27" s="15">
        <f>Fra_FHI!P30</f>
        <v>0</v>
      </c>
      <c r="N27" s="15">
        <f>Fra_FHI!Q30</f>
        <v>16</v>
      </c>
      <c r="O27" s="3">
        <f t="shared" si="0"/>
        <v>1</v>
      </c>
    </row>
    <row r="28" spans="1:15" x14ac:dyDescent="0.2">
      <c r="A28" s="21">
        <f>Fra_FHI!A31</f>
        <v>390018557</v>
      </c>
      <c r="B28" s="21">
        <f>Fra_FHI!B31</f>
        <v>754</v>
      </c>
      <c r="C28" s="21" t="str">
        <f>Fra_FHI!C31</f>
        <v>OSLO</v>
      </c>
      <c r="D28" s="21">
        <f>Fra_FHI!D31</f>
        <v>108021</v>
      </c>
      <c r="E28" s="21" t="str">
        <f>Fra_FHI!E31</f>
        <v>Bydel Vestre Aker</v>
      </c>
      <c r="F28" s="15">
        <f>Fra_FHI!I31</f>
        <v>1</v>
      </c>
      <c r="G28" s="15">
        <f>Fra_FHI!J31</f>
        <v>0</v>
      </c>
      <c r="H28" s="15">
        <f>Fra_FHI!K31</f>
        <v>0</v>
      </c>
      <c r="I28" s="15">
        <f>Fra_FHI!L31</f>
        <v>0</v>
      </c>
      <c r="J28" s="15">
        <f>Fra_FHI!M31</f>
        <v>0</v>
      </c>
      <c r="K28" s="15">
        <f>Fra_FHI!N31</f>
        <v>0</v>
      </c>
      <c r="L28" s="15">
        <f>Fra_FHI!O31</f>
        <v>0</v>
      </c>
      <c r="M28" s="15">
        <f>Fra_FHI!P31</f>
        <v>0</v>
      </c>
      <c r="N28" s="15">
        <f>Fra_FHI!Q31</f>
        <v>0</v>
      </c>
      <c r="O28" s="3">
        <f t="shared" si="0"/>
        <v>1</v>
      </c>
    </row>
    <row r="29" spans="1:15" x14ac:dyDescent="0.2">
      <c r="A29" s="21">
        <f>Fra_FHI!A32</f>
        <v>390018557</v>
      </c>
      <c r="B29" s="21">
        <f>Fra_FHI!B32</f>
        <v>754</v>
      </c>
      <c r="C29" s="21" t="str">
        <f>Fra_FHI!C32</f>
        <v>OSLO</v>
      </c>
      <c r="D29" s="21">
        <f>Fra_FHI!D32</f>
        <v>108021</v>
      </c>
      <c r="E29" s="21" t="str">
        <f>Fra_FHI!E32</f>
        <v>Bydel Vestre Aker</v>
      </c>
      <c r="F29" s="15">
        <f>Fra_FHI!I32</f>
        <v>0</v>
      </c>
      <c r="G29" s="15">
        <f>Fra_FHI!J32</f>
        <v>0</v>
      </c>
      <c r="H29" s="15">
        <f>Fra_FHI!K32</f>
        <v>0</v>
      </c>
      <c r="I29" s="15">
        <f>Fra_FHI!L32</f>
        <v>0</v>
      </c>
      <c r="J29" s="15">
        <f>Fra_FHI!M32</f>
        <v>0</v>
      </c>
      <c r="K29" s="15">
        <f>Fra_FHI!N32</f>
        <v>0</v>
      </c>
      <c r="L29" s="15">
        <f>Fra_FHI!O32</f>
        <v>0</v>
      </c>
      <c r="M29" s="15">
        <f>Fra_FHI!P32</f>
        <v>17</v>
      </c>
      <c r="N29" s="15">
        <f>Fra_FHI!Q32</f>
        <v>18</v>
      </c>
      <c r="O29" s="3">
        <f t="shared" si="0"/>
        <v>17</v>
      </c>
    </row>
    <row r="30" spans="1:15" x14ac:dyDescent="0.2">
      <c r="A30" s="21">
        <f>Fra_FHI!A33</f>
        <v>390018517</v>
      </c>
      <c r="B30" s="21">
        <f>Fra_FHI!B33</f>
        <v>855</v>
      </c>
      <c r="C30" s="21" t="str">
        <f>Fra_FHI!C33</f>
        <v>OSLO</v>
      </c>
      <c r="D30" s="21">
        <f>Fra_FHI!D33</f>
        <v>46029</v>
      </c>
      <c r="E30" s="21" t="str">
        <f>Fra_FHI!E33</f>
        <v>Stamina Helse Ullevål 2210</v>
      </c>
      <c r="F30" s="15">
        <f>Fra_FHI!I33</f>
        <v>0</v>
      </c>
      <c r="G30" s="15">
        <f>Fra_FHI!J33</f>
        <v>0</v>
      </c>
      <c r="H30" s="15">
        <f>Fra_FHI!K33</f>
        <v>0</v>
      </c>
      <c r="I30" s="15">
        <f>Fra_FHI!L33</f>
        <v>0</v>
      </c>
      <c r="J30" s="15">
        <f>Fra_FHI!M33</f>
        <v>0</v>
      </c>
      <c r="K30" s="15">
        <f>Fra_FHI!N33</f>
        <v>0</v>
      </c>
      <c r="L30" s="15">
        <f>Fra_FHI!O33</f>
        <v>0</v>
      </c>
      <c r="M30" s="15">
        <f>Fra_FHI!P33</f>
        <v>3</v>
      </c>
      <c r="N30" s="15">
        <f>Fra_FHI!Q33</f>
        <v>3</v>
      </c>
      <c r="O30" s="3">
        <f t="shared" si="0"/>
        <v>3</v>
      </c>
    </row>
    <row r="31" spans="1:15" x14ac:dyDescent="0.2">
      <c r="A31" s="21">
        <f>Fra_FHI!A34</f>
        <v>390018429</v>
      </c>
      <c r="B31" s="21">
        <f>Fra_FHI!B34</f>
        <v>958</v>
      </c>
      <c r="C31" s="21" t="str">
        <f>Fra_FHI!C34</f>
        <v>OSLO</v>
      </c>
      <c r="D31" s="21">
        <f>Fra_FHI!D34</f>
        <v>100947</v>
      </c>
      <c r="E31" s="21" t="str">
        <f>Fra_FHI!E34</f>
        <v>Bydelsoverlegen, Grorud</v>
      </c>
      <c r="F31" s="15">
        <f>Fra_FHI!I34</f>
        <v>0</v>
      </c>
      <c r="G31" s="15">
        <f>Fra_FHI!J34</f>
        <v>0</v>
      </c>
      <c r="H31" s="15">
        <f>Fra_FHI!K34</f>
        <v>0</v>
      </c>
      <c r="I31" s="15">
        <f>Fra_FHI!L34</f>
        <v>0</v>
      </c>
      <c r="J31" s="15">
        <f>Fra_FHI!M34</f>
        <v>0</v>
      </c>
      <c r="K31" s="15">
        <f>Fra_FHI!N34</f>
        <v>0</v>
      </c>
      <c r="L31" s="15">
        <f>Fra_FHI!O34</f>
        <v>0</v>
      </c>
      <c r="M31" s="15">
        <f>Fra_FHI!P34</f>
        <v>7</v>
      </c>
      <c r="N31" s="15">
        <f>Fra_FHI!Q34</f>
        <v>0</v>
      </c>
      <c r="O31" s="3">
        <f t="shared" si="0"/>
        <v>7</v>
      </c>
    </row>
    <row r="32" spans="1:15" x14ac:dyDescent="0.2">
      <c r="A32" s="21">
        <f>Fra_FHI!A35</f>
        <v>390018429</v>
      </c>
      <c r="B32" s="21">
        <f>Fra_FHI!B35</f>
        <v>958</v>
      </c>
      <c r="C32" s="21" t="str">
        <f>Fra_FHI!C35</f>
        <v>OSLO</v>
      </c>
      <c r="D32" s="21">
        <f>Fra_FHI!D35</f>
        <v>100947</v>
      </c>
      <c r="E32" s="21" t="str">
        <f>Fra_FHI!E35</f>
        <v>Bydelsoverlegen, Grorud</v>
      </c>
      <c r="F32" s="15">
        <f>Fra_FHI!I35</f>
        <v>0</v>
      </c>
      <c r="G32" s="15">
        <f>Fra_FHI!J35</f>
        <v>0</v>
      </c>
      <c r="H32" s="15">
        <f>Fra_FHI!K35</f>
        <v>0</v>
      </c>
      <c r="I32" s="15">
        <f>Fra_FHI!L35</f>
        <v>0</v>
      </c>
      <c r="J32" s="15">
        <f>Fra_FHI!M35</f>
        <v>0</v>
      </c>
      <c r="K32" s="15">
        <f>Fra_FHI!N35</f>
        <v>0</v>
      </c>
      <c r="L32" s="15">
        <f>Fra_FHI!O35</f>
        <v>0</v>
      </c>
      <c r="M32" s="15">
        <f>Fra_FHI!P35</f>
        <v>0</v>
      </c>
      <c r="N32" s="15">
        <f>Fra_FHI!Q35</f>
        <v>7</v>
      </c>
      <c r="O32" s="3">
        <f t="shared" si="0"/>
        <v>0</v>
      </c>
    </row>
    <row r="33" spans="1:15" x14ac:dyDescent="0.2">
      <c r="A33" s="21">
        <f>Fra_FHI!A36</f>
        <v>390018585</v>
      </c>
      <c r="B33" s="21">
        <f>Fra_FHI!B36</f>
        <v>985</v>
      </c>
      <c r="C33" s="21" t="str">
        <f>Fra_FHI!C36</f>
        <v>OSLO</v>
      </c>
      <c r="D33" s="21">
        <f>Fra_FHI!D36</f>
        <v>102746</v>
      </c>
      <c r="E33" s="21" t="str">
        <f>Fra_FHI!E36</f>
        <v>Bydel Stovner</v>
      </c>
      <c r="F33" s="15">
        <f>Fra_FHI!I36</f>
        <v>0</v>
      </c>
      <c r="G33" s="15">
        <f>Fra_FHI!J36</f>
        <v>0</v>
      </c>
      <c r="H33" s="15">
        <f>Fra_FHI!K36</f>
        <v>0</v>
      </c>
      <c r="I33" s="15">
        <f>Fra_FHI!L36</f>
        <v>0</v>
      </c>
      <c r="J33" s="15">
        <f>Fra_FHI!M36</f>
        <v>0</v>
      </c>
      <c r="K33" s="15">
        <f>Fra_FHI!N36</f>
        <v>1</v>
      </c>
      <c r="L33" s="15">
        <f>Fra_FHI!O36</f>
        <v>0</v>
      </c>
      <c r="M33" s="15">
        <f>Fra_FHI!P36</f>
        <v>0</v>
      </c>
      <c r="N33" s="15">
        <f>Fra_FHI!Q36</f>
        <v>0</v>
      </c>
      <c r="O33" s="3">
        <f t="shared" si="0"/>
        <v>1</v>
      </c>
    </row>
    <row r="34" spans="1:15" x14ac:dyDescent="0.2">
      <c r="A34" s="21">
        <f>Fra_FHI!A37</f>
        <v>390018585</v>
      </c>
      <c r="B34" s="21">
        <f>Fra_FHI!B37</f>
        <v>985</v>
      </c>
      <c r="C34" s="21" t="str">
        <f>Fra_FHI!C37</f>
        <v>OSLO</v>
      </c>
      <c r="D34" s="21">
        <f>Fra_FHI!D37</f>
        <v>102746</v>
      </c>
      <c r="E34" s="21" t="str">
        <f>Fra_FHI!E37</f>
        <v>Bydel Stovner</v>
      </c>
      <c r="F34" s="15">
        <f>Fra_FHI!I37</f>
        <v>0</v>
      </c>
      <c r="G34" s="15">
        <f>Fra_FHI!J37</f>
        <v>0</v>
      </c>
      <c r="H34" s="15">
        <f>Fra_FHI!K37</f>
        <v>0</v>
      </c>
      <c r="I34" s="15">
        <f>Fra_FHI!L37</f>
        <v>0</v>
      </c>
      <c r="J34" s="15">
        <f>Fra_FHI!M37</f>
        <v>0</v>
      </c>
      <c r="K34" s="15">
        <f>Fra_FHI!N37</f>
        <v>0</v>
      </c>
      <c r="L34" s="15">
        <f>Fra_FHI!O37</f>
        <v>0</v>
      </c>
      <c r="M34" s="15">
        <f>Fra_FHI!P37</f>
        <v>8</v>
      </c>
      <c r="N34" s="15">
        <f>Fra_FHI!Q37</f>
        <v>9</v>
      </c>
      <c r="O34" s="3">
        <f t="shared" si="0"/>
        <v>8</v>
      </c>
    </row>
    <row r="35" spans="1:15" x14ac:dyDescent="0.2">
      <c r="A35" s="21">
        <f>Fra_FHI!A38</f>
        <v>390018657</v>
      </c>
      <c r="B35" s="21">
        <f>Fra_FHI!B38</f>
        <v>1051</v>
      </c>
      <c r="C35" s="21" t="str">
        <f>Fra_FHI!C38</f>
        <v>OSLO</v>
      </c>
      <c r="D35" s="21">
        <f>Fra_FHI!D38</f>
        <v>103929</v>
      </c>
      <c r="E35" s="21" t="str">
        <f>Fra_FHI!E38</f>
        <v>Alna Bydelsadministrasjon</v>
      </c>
      <c r="F35" s="15">
        <f>Fra_FHI!I38</f>
        <v>0</v>
      </c>
      <c r="G35" s="15">
        <f>Fra_FHI!J38</f>
        <v>0</v>
      </c>
      <c r="H35" s="15">
        <f>Fra_FHI!K38</f>
        <v>0</v>
      </c>
      <c r="I35" s="15">
        <f>Fra_FHI!L38</f>
        <v>0</v>
      </c>
      <c r="J35" s="15">
        <f>Fra_FHI!M38</f>
        <v>0</v>
      </c>
      <c r="K35" s="15">
        <f>Fra_FHI!N38</f>
        <v>1</v>
      </c>
      <c r="L35" s="15">
        <f>Fra_FHI!O38</f>
        <v>0</v>
      </c>
      <c r="M35" s="15">
        <f>Fra_FHI!P38</f>
        <v>0</v>
      </c>
      <c r="N35" s="15">
        <f>Fra_FHI!Q38</f>
        <v>0</v>
      </c>
      <c r="O35" s="3">
        <f t="shared" si="0"/>
        <v>1</v>
      </c>
    </row>
    <row r="36" spans="1:15" x14ac:dyDescent="0.2">
      <c r="A36" s="21">
        <f>Fra_FHI!A39</f>
        <v>390018657</v>
      </c>
      <c r="B36" s="21">
        <f>Fra_FHI!B39</f>
        <v>1051</v>
      </c>
      <c r="C36" s="21" t="str">
        <f>Fra_FHI!C39</f>
        <v>OSLO</v>
      </c>
      <c r="D36" s="21">
        <f>Fra_FHI!D39</f>
        <v>103929</v>
      </c>
      <c r="E36" s="21" t="str">
        <f>Fra_FHI!E39</f>
        <v>Alna Bydelsadministrasjon</v>
      </c>
      <c r="F36" s="15">
        <f>Fra_FHI!I39</f>
        <v>0</v>
      </c>
      <c r="G36" s="15">
        <f>Fra_FHI!J39</f>
        <v>0</v>
      </c>
      <c r="H36" s="15">
        <f>Fra_FHI!K39</f>
        <v>0</v>
      </c>
      <c r="I36" s="15">
        <f>Fra_FHI!L39</f>
        <v>0</v>
      </c>
      <c r="J36" s="15">
        <f>Fra_FHI!M39</f>
        <v>0</v>
      </c>
      <c r="K36" s="15">
        <f>Fra_FHI!N39</f>
        <v>0</v>
      </c>
      <c r="L36" s="15">
        <f>Fra_FHI!O39</f>
        <v>19</v>
      </c>
      <c r="M36" s="15">
        <f>Fra_FHI!P39</f>
        <v>0</v>
      </c>
      <c r="N36" s="15">
        <f>Fra_FHI!Q39</f>
        <v>20</v>
      </c>
      <c r="O36" s="3">
        <f t="shared" si="0"/>
        <v>19</v>
      </c>
    </row>
    <row r="37" spans="1:15" x14ac:dyDescent="0.2">
      <c r="A37" s="21">
        <f>Fra_FHI!A41</f>
        <v>390018595</v>
      </c>
      <c r="B37" s="21">
        <f>Fra_FHI!B41</f>
        <v>1153</v>
      </c>
      <c r="C37" s="21" t="str">
        <f>Fra_FHI!C41</f>
        <v>OSLO</v>
      </c>
      <c r="D37" s="21">
        <f>Fra_FHI!D41</f>
        <v>856</v>
      </c>
      <c r="E37" s="21" t="str">
        <f>Fra_FHI!E41</f>
        <v>Bydel Nordstrand</v>
      </c>
      <c r="F37" s="15">
        <f>Fra_FHI!I41</f>
        <v>0</v>
      </c>
      <c r="G37" s="15">
        <f>Fra_FHI!J41</f>
        <v>0</v>
      </c>
      <c r="H37" s="15">
        <f>Fra_FHI!K41</f>
        <v>0</v>
      </c>
      <c r="I37" s="15">
        <f>Fra_FHI!L41</f>
        <v>0</v>
      </c>
      <c r="J37" s="15">
        <f>Fra_FHI!M41</f>
        <v>0</v>
      </c>
      <c r="K37" s="15">
        <f>Fra_FHI!N41</f>
        <v>0</v>
      </c>
      <c r="L37" s="15">
        <f>Fra_FHI!O41</f>
        <v>0</v>
      </c>
      <c r="M37" s="15">
        <f>Fra_FHI!P41</f>
        <v>19</v>
      </c>
      <c r="N37" s="15">
        <f>Fra_FHI!Q41</f>
        <v>0</v>
      </c>
      <c r="O37" s="3">
        <f t="shared" si="0"/>
        <v>19</v>
      </c>
    </row>
    <row r="38" spans="1:15" x14ac:dyDescent="0.2">
      <c r="A38" s="21">
        <f>Fra_FHI!A42</f>
        <v>390018595</v>
      </c>
      <c r="B38" s="21">
        <f>Fra_FHI!B42</f>
        <v>1153</v>
      </c>
      <c r="C38" s="21" t="str">
        <f>Fra_FHI!C42</f>
        <v>OSLO</v>
      </c>
      <c r="D38" s="21">
        <f>Fra_FHI!D42</f>
        <v>856</v>
      </c>
      <c r="E38" s="21" t="str">
        <f>Fra_FHI!E42</f>
        <v>Bydel Nordstrand</v>
      </c>
      <c r="F38" s="15">
        <f>Fra_FHI!I42</f>
        <v>0</v>
      </c>
      <c r="G38" s="15">
        <f>Fra_FHI!J42</f>
        <v>1</v>
      </c>
      <c r="H38" s="15">
        <f>Fra_FHI!K42</f>
        <v>0</v>
      </c>
      <c r="I38" s="15">
        <f>Fra_FHI!L42</f>
        <v>0</v>
      </c>
      <c r="J38" s="15">
        <f>Fra_FHI!M42</f>
        <v>0</v>
      </c>
      <c r="K38" s="15">
        <f>Fra_FHI!N42</f>
        <v>0</v>
      </c>
      <c r="L38" s="15">
        <f>Fra_FHI!O42</f>
        <v>0</v>
      </c>
      <c r="M38" s="15">
        <f>Fra_FHI!P42</f>
        <v>0</v>
      </c>
      <c r="N38" s="15">
        <f>Fra_FHI!Q42</f>
        <v>20</v>
      </c>
      <c r="O38" s="3">
        <f t="shared" si="0"/>
        <v>1</v>
      </c>
    </row>
    <row r="39" spans="1:15" x14ac:dyDescent="0.2">
      <c r="A39" s="21">
        <f>Fra_FHI!A43</f>
        <v>390018634</v>
      </c>
      <c r="B39" s="21">
        <f>Fra_FHI!B43</f>
        <v>1188</v>
      </c>
      <c r="C39" s="21" t="str">
        <f>Fra_FHI!C43</f>
        <v>OSLO</v>
      </c>
      <c r="D39" s="21">
        <f>Fra_FHI!D43</f>
        <v>25882</v>
      </c>
      <c r="E39" s="21" t="str">
        <f>Fra_FHI!E43</f>
        <v>Langerud sykehjem</v>
      </c>
      <c r="F39" s="15">
        <f>Fra_FHI!I43</f>
        <v>0</v>
      </c>
      <c r="G39" s="15">
        <f>Fra_FHI!J43</f>
        <v>0</v>
      </c>
      <c r="H39" s="15">
        <f>Fra_FHI!K43</f>
        <v>0</v>
      </c>
      <c r="I39" s="15">
        <f>Fra_FHI!L43</f>
        <v>0</v>
      </c>
      <c r="J39" s="15">
        <f>Fra_FHI!M43</f>
        <v>0</v>
      </c>
      <c r="K39" s="15">
        <f>Fra_FHI!N43</f>
        <v>0</v>
      </c>
      <c r="L39" s="15">
        <f>Fra_FHI!O43</f>
        <v>0</v>
      </c>
      <c r="M39" s="15">
        <f>Fra_FHI!P43</f>
        <v>24</v>
      </c>
      <c r="N39" s="15">
        <f>Fra_FHI!Q43</f>
        <v>0</v>
      </c>
      <c r="O39" s="3">
        <f t="shared" si="0"/>
        <v>24</v>
      </c>
    </row>
    <row r="40" spans="1:15" x14ac:dyDescent="0.2">
      <c r="A40" s="21">
        <f>Fra_FHI!A44</f>
        <v>390018634</v>
      </c>
      <c r="B40" s="21">
        <f>Fra_FHI!B44</f>
        <v>1188</v>
      </c>
      <c r="C40" s="21" t="str">
        <f>Fra_FHI!C44</f>
        <v>OSLO</v>
      </c>
      <c r="D40" s="21">
        <f>Fra_FHI!D44</f>
        <v>25882</v>
      </c>
      <c r="E40" s="21" t="str">
        <f>Fra_FHI!E44</f>
        <v>Langerud sykehjem</v>
      </c>
      <c r="F40" s="15">
        <f>Fra_FHI!I44</f>
        <v>0</v>
      </c>
      <c r="G40" s="15">
        <f>Fra_FHI!J44</f>
        <v>0</v>
      </c>
      <c r="H40" s="15">
        <f>Fra_FHI!K44</f>
        <v>0</v>
      </c>
      <c r="I40" s="15">
        <f>Fra_FHI!L44</f>
        <v>0</v>
      </c>
      <c r="J40" s="15">
        <f>Fra_FHI!M44</f>
        <v>0</v>
      </c>
      <c r="K40" s="15">
        <f>Fra_FHI!N44</f>
        <v>5</v>
      </c>
      <c r="L40" s="15">
        <f>Fra_FHI!O44</f>
        <v>0</v>
      </c>
      <c r="M40" s="15">
        <f>Fra_FHI!P44</f>
        <v>0</v>
      </c>
      <c r="N40" s="15">
        <f>Fra_FHI!Q44</f>
        <v>29</v>
      </c>
      <c r="O40" s="3">
        <f t="shared" si="0"/>
        <v>5</v>
      </c>
    </row>
    <row r="41" spans="1:15" x14ac:dyDescent="0.2">
      <c r="A41" s="21">
        <f>Fra_FHI!A45</f>
        <v>390018608</v>
      </c>
      <c r="B41" s="21">
        <f>Fra_FHI!B45</f>
        <v>1254</v>
      </c>
      <c r="C41" s="21" t="str">
        <f>Fra_FHI!C45</f>
        <v>OSLO</v>
      </c>
      <c r="D41" s="21">
        <f>Fra_FHI!D45</f>
        <v>112372</v>
      </c>
      <c r="E41" s="21" t="str">
        <f>Fra_FHI!E45</f>
        <v>Oslo Syd Lokalmedisinske senter</v>
      </c>
      <c r="F41" s="15">
        <f>Fra_FHI!I45</f>
        <v>0</v>
      </c>
      <c r="G41" s="15">
        <f>Fra_FHI!J45</f>
        <v>0</v>
      </c>
      <c r="H41" s="15">
        <f>Fra_FHI!K45</f>
        <v>0</v>
      </c>
      <c r="I41" s="15">
        <f>Fra_FHI!L45</f>
        <v>0</v>
      </c>
      <c r="J41" s="15">
        <f>Fra_FHI!M45</f>
        <v>0</v>
      </c>
      <c r="K41" s="15">
        <f>Fra_FHI!N45</f>
        <v>0</v>
      </c>
      <c r="L41" s="15">
        <f>Fra_FHI!O45</f>
        <v>0</v>
      </c>
      <c r="M41" s="15">
        <f>Fra_FHI!P45</f>
        <v>10</v>
      </c>
      <c r="N41" s="15">
        <f>Fra_FHI!Q45</f>
        <v>0</v>
      </c>
      <c r="O41" s="3">
        <f t="shared" si="0"/>
        <v>10</v>
      </c>
    </row>
    <row r="42" spans="1:15" x14ac:dyDescent="0.2">
      <c r="A42" s="21">
        <f>Fra_FHI!A46</f>
        <v>390018608</v>
      </c>
      <c r="B42" s="21">
        <f>Fra_FHI!B46</f>
        <v>1254</v>
      </c>
      <c r="C42" s="21" t="str">
        <f>Fra_FHI!C46</f>
        <v>OSLO</v>
      </c>
      <c r="D42" s="21">
        <f>Fra_FHI!D46</f>
        <v>112372</v>
      </c>
      <c r="E42" s="21" t="str">
        <f>Fra_FHI!E46</f>
        <v>Oslo Syd Lokalmedisinske senter</v>
      </c>
      <c r="F42" s="15">
        <f>Fra_FHI!I46</f>
        <v>0</v>
      </c>
      <c r="G42" s="15">
        <f>Fra_FHI!J46</f>
        <v>0</v>
      </c>
      <c r="H42" s="15">
        <f>Fra_FHI!K46</f>
        <v>0</v>
      </c>
      <c r="I42" s="15">
        <f>Fra_FHI!L46</f>
        <v>0</v>
      </c>
      <c r="J42" s="15">
        <f>Fra_FHI!M46</f>
        <v>0</v>
      </c>
      <c r="K42" s="15">
        <f>Fra_FHI!N46</f>
        <v>0</v>
      </c>
      <c r="L42" s="15">
        <f>Fra_FHI!O46</f>
        <v>0</v>
      </c>
      <c r="M42" s="15">
        <f>Fra_FHI!P46</f>
        <v>0</v>
      </c>
      <c r="N42" s="15">
        <f>Fra_FHI!Q46</f>
        <v>10</v>
      </c>
      <c r="O42" s="3">
        <f t="shared" si="0"/>
        <v>0</v>
      </c>
    </row>
    <row r="43" spans="1:15" x14ac:dyDescent="0.2">
      <c r="A43" s="21">
        <f>Fra_FHI!A47</f>
        <v>390018623</v>
      </c>
      <c r="B43" s="21">
        <f>Fra_FHI!B47</f>
        <v>1337</v>
      </c>
      <c r="C43" s="21" t="str">
        <f>Fra_FHI!C47</f>
        <v>SANDVIKA</v>
      </c>
      <c r="D43" s="21">
        <f>Fra_FHI!D47</f>
        <v>74229</v>
      </c>
      <c r="E43" s="21" t="str">
        <f>Fra_FHI!E47</f>
        <v>Bærum kommune</v>
      </c>
      <c r="F43" s="15">
        <f>Fra_FHI!I47</f>
        <v>0</v>
      </c>
      <c r="G43" s="15">
        <f>Fra_FHI!J47</f>
        <v>0</v>
      </c>
      <c r="H43" s="15">
        <f>Fra_FHI!K47</f>
        <v>0</v>
      </c>
      <c r="I43" s="15">
        <f>Fra_FHI!L47</f>
        <v>0</v>
      </c>
      <c r="J43" s="15">
        <f>Fra_FHI!M47</f>
        <v>0</v>
      </c>
      <c r="K43" s="15">
        <f>Fra_FHI!N47</f>
        <v>0</v>
      </c>
      <c r="L43" s="15">
        <f>Fra_FHI!O47</f>
        <v>0</v>
      </c>
      <c r="M43" s="15">
        <f>Fra_FHI!P47</f>
        <v>58</v>
      </c>
      <c r="N43" s="15">
        <f>Fra_FHI!Q47</f>
        <v>0</v>
      </c>
      <c r="O43" s="3">
        <f t="shared" si="0"/>
        <v>58</v>
      </c>
    </row>
    <row r="44" spans="1:15" x14ac:dyDescent="0.2">
      <c r="A44" s="21">
        <f>Fra_FHI!A48</f>
        <v>390018623</v>
      </c>
      <c r="B44" s="21">
        <f>Fra_FHI!B48</f>
        <v>1337</v>
      </c>
      <c r="C44" s="21" t="str">
        <f>Fra_FHI!C48</f>
        <v>SANDVIKA</v>
      </c>
      <c r="D44" s="21">
        <f>Fra_FHI!D48</f>
        <v>74229</v>
      </c>
      <c r="E44" s="21" t="str">
        <f>Fra_FHI!E48</f>
        <v>Bærum kommune</v>
      </c>
      <c r="F44" s="15">
        <f>Fra_FHI!I48</f>
        <v>0</v>
      </c>
      <c r="G44" s="15">
        <f>Fra_FHI!J48</f>
        <v>0</v>
      </c>
      <c r="H44" s="15">
        <f>Fra_FHI!K48</f>
        <v>0</v>
      </c>
      <c r="I44" s="15">
        <f>Fra_FHI!L48</f>
        <v>0</v>
      </c>
      <c r="J44" s="15">
        <f>Fra_FHI!M48</f>
        <v>0</v>
      </c>
      <c r="K44" s="15">
        <f>Fra_FHI!N48</f>
        <v>6</v>
      </c>
      <c r="L44" s="15">
        <f>Fra_FHI!O48</f>
        <v>0</v>
      </c>
      <c r="M44" s="15">
        <f>Fra_FHI!P48</f>
        <v>0</v>
      </c>
      <c r="N44" s="15">
        <f>Fra_FHI!Q48</f>
        <v>64</v>
      </c>
      <c r="O44" s="3">
        <f t="shared" si="0"/>
        <v>6</v>
      </c>
    </row>
    <row r="45" spans="1:15" x14ac:dyDescent="0.2">
      <c r="A45" s="21">
        <f>Fra_FHI!A49</f>
        <v>390018561</v>
      </c>
      <c r="B45" s="21">
        <f>Fra_FHI!B49</f>
        <v>1360</v>
      </c>
      <c r="C45" s="21" t="str">
        <f>Fra_FHI!C49</f>
        <v>FORNEBU</v>
      </c>
      <c r="D45" s="21">
        <f>Fra_FHI!D49</f>
        <v>100054</v>
      </c>
      <c r="E45" s="21" t="str">
        <f>Fra_FHI!E49</f>
        <v>Snarøya Legesenter A/S</v>
      </c>
      <c r="F45" s="15">
        <f>Fra_FHI!I49</f>
        <v>0</v>
      </c>
      <c r="G45" s="15">
        <f>Fra_FHI!J49</f>
        <v>1</v>
      </c>
      <c r="H45" s="15">
        <f>Fra_FHI!K49</f>
        <v>0</v>
      </c>
      <c r="I45" s="15">
        <f>Fra_FHI!L49</f>
        <v>0</v>
      </c>
      <c r="J45" s="15">
        <f>Fra_FHI!M49</f>
        <v>0</v>
      </c>
      <c r="K45" s="15">
        <f>Fra_FHI!N49</f>
        <v>0</v>
      </c>
      <c r="L45" s="15">
        <f>Fra_FHI!O49</f>
        <v>0</v>
      </c>
      <c r="M45" s="15">
        <f>Fra_FHI!P49</f>
        <v>0</v>
      </c>
      <c r="N45" s="15">
        <f>Fra_FHI!Q49</f>
        <v>1</v>
      </c>
      <c r="O45" s="3">
        <f t="shared" si="0"/>
        <v>1</v>
      </c>
    </row>
    <row r="46" spans="1:15" x14ac:dyDescent="0.2">
      <c r="A46" s="21">
        <f>Fra_FHI!A51</f>
        <v>390018629</v>
      </c>
      <c r="B46" s="21">
        <f>Fra_FHI!B51</f>
        <v>1383</v>
      </c>
      <c r="C46" s="21" t="str">
        <f>Fra_FHI!C51</f>
        <v>ASKER</v>
      </c>
      <c r="D46" s="21">
        <f>Fra_FHI!D51</f>
        <v>30072</v>
      </c>
      <c r="E46" s="21" t="str">
        <f>Fra_FHI!E51</f>
        <v>Asker kommune</v>
      </c>
      <c r="F46" s="15">
        <f>Fra_FHI!I51</f>
        <v>0</v>
      </c>
      <c r="G46" s="15">
        <f>Fra_FHI!J51</f>
        <v>0</v>
      </c>
      <c r="H46" s="15">
        <f>Fra_FHI!K51</f>
        <v>0</v>
      </c>
      <c r="I46" s="15">
        <f>Fra_FHI!L51</f>
        <v>0</v>
      </c>
      <c r="J46" s="15">
        <f>Fra_FHI!M51</f>
        <v>0</v>
      </c>
      <c r="K46" s="15">
        <f>Fra_FHI!N51</f>
        <v>4</v>
      </c>
      <c r="L46" s="15">
        <f>Fra_FHI!O51</f>
        <v>0</v>
      </c>
      <c r="M46" s="15">
        <f>Fra_FHI!P51</f>
        <v>0</v>
      </c>
      <c r="N46" s="15">
        <f>Fra_FHI!Q51</f>
        <v>0</v>
      </c>
      <c r="O46" s="3">
        <f t="shared" si="0"/>
        <v>4</v>
      </c>
    </row>
    <row r="47" spans="1:15" x14ac:dyDescent="0.2">
      <c r="A47" s="21">
        <f>Fra_FHI!A52</f>
        <v>390018629</v>
      </c>
      <c r="B47" s="21">
        <f>Fra_FHI!B52</f>
        <v>1383</v>
      </c>
      <c r="C47" s="21" t="str">
        <f>Fra_FHI!C52</f>
        <v>ASKER</v>
      </c>
      <c r="D47" s="21">
        <f>Fra_FHI!D52</f>
        <v>30072</v>
      </c>
      <c r="E47" s="21" t="str">
        <f>Fra_FHI!E52</f>
        <v>Asker kommune</v>
      </c>
      <c r="F47" s="15">
        <f>Fra_FHI!I52</f>
        <v>0</v>
      </c>
      <c r="G47" s="15">
        <f>Fra_FHI!J52</f>
        <v>0</v>
      </c>
      <c r="H47" s="15">
        <f>Fra_FHI!K52</f>
        <v>0</v>
      </c>
      <c r="I47" s="15">
        <f>Fra_FHI!L52</f>
        <v>0</v>
      </c>
      <c r="J47" s="15">
        <f>Fra_FHI!M52</f>
        <v>0</v>
      </c>
      <c r="K47" s="15">
        <f>Fra_FHI!N52</f>
        <v>0</v>
      </c>
      <c r="L47" s="15">
        <f>Fra_FHI!O52</f>
        <v>0</v>
      </c>
      <c r="M47" s="15">
        <f>Fra_FHI!P52</f>
        <v>27</v>
      </c>
      <c r="N47" s="15">
        <f>Fra_FHI!Q52</f>
        <v>31</v>
      </c>
      <c r="O47" s="3">
        <f t="shared" si="0"/>
        <v>27</v>
      </c>
    </row>
    <row r="48" spans="1:15" x14ac:dyDescent="0.2">
      <c r="A48" s="21">
        <f>Fra_FHI!A53</f>
        <v>390018633</v>
      </c>
      <c r="B48" s="21">
        <f>Fra_FHI!B53</f>
        <v>1400</v>
      </c>
      <c r="C48" s="21" t="str">
        <f>Fra_FHI!C53</f>
        <v>SKI</v>
      </c>
      <c r="D48" s="21">
        <f>Fra_FHI!D53</f>
        <v>112788</v>
      </c>
      <c r="E48" s="21" t="str">
        <f>Fra_FHI!E53</f>
        <v>Ski kommunale fastlegekontor</v>
      </c>
      <c r="F48" s="15">
        <f>Fra_FHI!I53</f>
        <v>0</v>
      </c>
      <c r="G48" s="15">
        <f>Fra_FHI!J53</f>
        <v>0</v>
      </c>
      <c r="H48" s="15">
        <f>Fra_FHI!K53</f>
        <v>0</v>
      </c>
      <c r="I48" s="15">
        <f>Fra_FHI!L53</f>
        <v>0</v>
      </c>
      <c r="J48" s="15">
        <f>Fra_FHI!M53</f>
        <v>0</v>
      </c>
      <c r="K48" s="15">
        <f>Fra_FHI!N53</f>
        <v>1</v>
      </c>
      <c r="L48" s="15">
        <f>Fra_FHI!O53</f>
        <v>0</v>
      </c>
      <c r="M48" s="15">
        <f>Fra_FHI!P53</f>
        <v>0</v>
      </c>
      <c r="N48" s="15">
        <f>Fra_FHI!Q53</f>
        <v>0</v>
      </c>
      <c r="O48" s="3">
        <f t="shared" si="0"/>
        <v>1</v>
      </c>
    </row>
    <row r="49" spans="1:15" x14ac:dyDescent="0.2">
      <c r="A49" s="21">
        <f>Fra_FHI!A54</f>
        <v>390018633</v>
      </c>
      <c r="B49" s="21">
        <f>Fra_FHI!B54</f>
        <v>1400</v>
      </c>
      <c r="C49" s="21" t="str">
        <f>Fra_FHI!C54</f>
        <v>SKI</v>
      </c>
      <c r="D49" s="21">
        <f>Fra_FHI!D54</f>
        <v>112788</v>
      </c>
      <c r="E49" s="21" t="str">
        <f>Fra_FHI!E54</f>
        <v>Ski kommunale fastlegekontor</v>
      </c>
      <c r="F49" s="15">
        <f>Fra_FHI!I54</f>
        <v>0</v>
      </c>
      <c r="G49" s="15">
        <f>Fra_FHI!J54</f>
        <v>0</v>
      </c>
      <c r="H49" s="15">
        <f>Fra_FHI!K54</f>
        <v>0</v>
      </c>
      <c r="I49" s="15">
        <f>Fra_FHI!L54</f>
        <v>0</v>
      </c>
      <c r="J49" s="15">
        <f>Fra_FHI!M54</f>
        <v>0</v>
      </c>
      <c r="K49" s="15">
        <f>Fra_FHI!N54</f>
        <v>0</v>
      </c>
      <c r="L49" s="15">
        <f>Fra_FHI!O54</f>
        <v>0</v>
      </c>
      <c r="M49" s="15">
        <f>Fra_FHI!P54</f>
        <v>8</v>
      </c>
      <c r="N49" s="15">
        <f>Fra_FHI!Q54</f>
        <v>9</v>
      </c>
      <c r="O49" s="3">
        <f t="shared" si="0"/>
        <v>8</v>
      </c>
    </row>
    <row r="50" spans="1:15" x14ac:dyDescent="0.2">
      <c r="A50" s="21">
        <f>Fra_FHI!A55</f>
        <v>390018550</v>
      </c>
      <c r="B50" s="21">
        <f>Fra_FHI!B55</f>
        <v>1410</v>
      </c>
      <c r="C50" s="21" t="str">
        <f>Fra_FHI!C55</f>
        <v>KOLBOTN</v>
      </c>
      <c r="D50" s="21">
        <f>Fra_FHI!D55</f>
        <v>27946</v>
      </c>
      <c r="E50" s="21" t="str">
        <f>Fra_FHI!E55</f>
        <v>Kolbotn helsestasjon</v>
      </c>
      <c r="F50" s="15">
        <f>Fra_FHI!I55</f>
        <v>0</v>
      </c>
      <c r="G50" s="15">
        <f>Fra_FHI!J55</f>
        <v>1</v>
      </c>
      <c r="H50" s="15">
        <f>Fra_FHI!K55</f>
        <v>0</v>
      </c>
      <c r="I50" s="15">
        <f>Fra_FHI!L55</f>
        <v>0</v>
      </c>
      <c r="J50" s="15">
        <f>Fra_FHI!M55</f>
        <v>0</v>
      </c>
      <c r="K50" s="15">
        <f>Fra_FHI!N55</f>
        <v>0</v>
      </c>
      <c r="L50" s="15">
        <f>Fra_FHI!O55</f>
        <v>0</v>
      </c>
      <c r="M50" s="15">
        <f>Fra_FHI!P55</f>
        <v>0</v>
      </c>
      <c r="N50" s="15">
        <f>Fra_FHI!Q55</f>
        <v>0</v>
      </c>
      <c r="O50" s="3">
        <f t="shared" si="0"/>
        <v>1</v>
      </c>
    </row>
    <row r="51" spans="1:15" x14ac:dyDescent="0.2">
      <c r="A51" s="21">
        <f>Fra_FHI!A56</f>
        <v>390018550</v>
      </c>
      <c r="B51" s="21">
        <f>Fra_FHI!B56</f>
        <v>1410</v>
      </c>
      <c r="C51" s="21" t="str">
        <f>Fra_FHI!C56</f>
        <v>KOLBOTN</v>
      </c>
      <c r="D51" s="21">
        <f>Fra_FHI!D56</f>
        <v>27946</v>
      </c>
      <c r="E51" s="21" t="str">
        <f>Fra_FHI!E56</f>
        <v>Kolbotn helsestasjon</v>
      </c>
      <c r="F51" s="15">
        <f>Fra_FHI!I56</f>
        <v>0</v>
      </c>
      <c r="G51" s="15">
        <f>Fra_FHI!J56</f>
        <v>0</v>
      </c>
      <c r="H51" s="15">
        <f>Fra_FHI!K56</f>
        <v>0</v>
      </c>
      <c r="I51" s="15">
        <f>Fra_FHI!L56</f>
        <v>0</v>
      </c>
      <c r="J51" s="15">
        <f>Fra_FHI!M56</f>
        <v>0</v>
      </c>
      <c r="K51" s="15">
        <f>Fra_FHI!N56</f>
        <v>0</v>
      </c>
      <c r="L51" s="15">
        <f>Fra_FHI!O56</f>
        <v>0</v>
      </c>
      <c r="M51" s="15">
        <f>Fra_FHI!P56</f>
        <v>12</v>
      </c>
      <c r="N51" s="15">
        <f>Fra_FHI!Q56</f>
        <v>13</v>
      </c>
      <c r="O51" s="3">
        <f t="shared" si="0"/>
        <v>12</v>
      </c>
    </row>
    <row r="52" spans="1:15" x14ac:dyDescent="0.2">
      <c r="A52" s="21">
        <f>Fra_FHI!A57</f>
        <v>390018644</v>
      </c>
      <c r="B52" s="21">
        <f>Fra_FHI!B57</f>
        <v>1430</v>
      </c>
      <c r="C52" s="21" t="str">
        <f>Fra_FHI!C57</f>
        <v>ÅS</v>
      </c>
      <c r="D52" s="21">
        <f>Fra_FHI!D57</f>
        <v>112803</v>
      </c>
      <c r="E52" s="21" t="str">
        <f>Fra_FHI!E57</f>
        <v>Ås kommune helse og sosial</v>
      </c>
      <c r="F52" s="15">
        <f>Fra_FHI!I57</f>
        <v>0</v>
      </c>
      <c r="G52" s="15">
        <f>Fra_FHI!J57</f>
        <v>0</v>
      </c>
      <c r="H52" s="15">
        <f>Fra_FHI!K57</f>
        <v>0</v>
      </c>
      <c r="I52" s="15">
        <f>Fra_FHI!L57</f>
        <v>0</v>
      </c>
      <c r="J52" s="15">
        <f>Fra_FHI!M57</f>
        <v>0</v>
      </c>
      <c r="K52" s="15">
        <f>Fra_FHI!N57</f>
        <v>0</v>
      </c>
      <c r="L52" s="15">
        <f>Fra_FHI!O57</f>
        <v>0</v>
      </c>
      <c r="M52" s="15">
        <f>Fra_FHI!P57</f>
        <v>5</v>
      </c>
      <c r="N52" s="15">
        <f>Fra_FHI!Q57</f>
        <v>0</v>
      </c>
      <c r="O52" s="3">
        <f t="shared" si="0"/>
        <v>5</v>
      </c>
    </row>
    <row r="53" spans="1:15" x14ac:dyDescent="0.2">
      <c r="A53" s="21">
        <f>Fra_FHI!A59</f>
        <v>390018644</v>
      </c>
      <c r="B53" s="21">
        <f>Fra_FHI!B59</f>
        <v>1430</v>
      </c>
      <c r="C53" s="21" t="str">
        <f>Fra_FHI!C59</f>
        <v>ÅS</v>
      </c>
      <c r="D53" s="21">
        <f>Fra_FHI!D59</f>
        <v>112803</v>
      </c>
      <c r="E53" s="21" t="str">
        <f>Fra_FHI!E59</f>
        <v>Ås kommune helse og sosial</v>
      </c>
      <c r="F53" s="15">
        <f>Fra_FHI!I59</f>
        <v>0</v>
      </c>
      <c r="G53" s="15">
        <f>Fra_FHI!J59</f>
        <v>0</v>
      </c>
      <c r="H53" s="15">
        <f>Fra_FHI!K59</f>
        <v>1</v>
      </c>
      <c r="I53" s="15">
        <f>Fra_FHI!L59</f>
        <v>0</v>
      </c>
      <c r="J53" s="15">
        <f>Fra_FHI!M59</f>
        <v>0</v>
      </c>
      <c r="K53" s="15">
        <f>Fra_FHI!N59</f>
        <v>0</v>
      </c>
      <c r="L53" s="15">
        <f>Fra_FHI!O59</f>
        <v>0</v>
      </c>
      <c r="M53" s="15">
        <f>Fra_FHI!P59</f>
        <v>0</v>
      </c>
      <c r="N53" s="15">
        <f>Fra_FHI!Q59</f>
        <v>6</v>
      </c>
      <c r="O53" s="3">
        <f t="shared" si="0"/>
        <v>1</v>
      </c>
    </row>
    <row r="54" spans="1:15" x14ac:dyDescent="0.2">
      <c r="A54" s="21">
        <f>Fra_FHI!A60</f>
        <v>390018584</v>
      </c>
      <c r="B54" s="21">
        <f>Fra_FHI!B60</f>
        <v>1443</v>
      </c>
      <c r="C54" s="21" t="str">
        <f>Fra_FHI!C60</f>
        <v>DRØBAK</v>
      </c>
      <c r="D54" s="21">
        <f>Fra_FHI!D60</f>
        <v>6296</v>
      </c>
      <c r="E54" s="21" t="str">
        <f>Fra_FHI!E60</f>
        <v>Frogn helsestasjon</v>
      </c>
      <c r="F54" s="15">
        <f>Fra_FHI!I60</f>
        <v>0</v>
      </c>
      <c r="G54" s="15">
        <f>Fra_FHI!J60</f>
        <v>0</v>
      </c>
      <c r="H54" s="15">
        <f>Fra_FHI!K60</f>
        <v>0</v>
      </c>
      <c r="I54" s="15">
        <f>Fra_FHI!L60</f>
        <v>0</v>
      </c>
      <c r="J54" s="15">
        <f>Fra_FHI!M60</f>
        <v>0</v>
      </c>
      <c r="K54" s="15">
        <f>Fra_FHI!N60</f>
        <v>0</v>
      </c>
      <c r="L54" s="15">
        <f>Fra_FHI!O60</f>
        <v>0</v>
      </c>
      <c r="M54" s="15">
        <f>Fra_FHI!P60</f>
        <v>7</v>
      </c>
      <c r="N54" s="15">
        <f>Fra_FHI!Q60</f>
        <v>0</v>
      </c>
      <c r="O54" s="3">
        <f t="shared" si="0"/>
        <v>7</v>
      </c>
    </row>
    <row r="55" spans="1:15" x14ac:dyDescent="0.2">
      <c r="A55" s="21">
        <f>Fra_FHI!A61</f>
        <v>390018584</v>
      </c>
      <c r="B55" s="21">
        <f>Fra_FHI!B61</f>
        <v>1443</v>
      </c>
      <c r="C55" s="21" t="str">
        <f>Fra_FHI!C61</f>
        <v>DRØBAK</v>
      </c>
      <c r="D55" s="21">
        <f>Fra_FHI!D61</f>
        <v>6296</v>
      </c>
      <c r="E55" s="21" t="str">
        <f>Fra_FHI!E61</f>
        <v>Frogn helsestasjon</v>
      </c>
      <c r="F55" s="15">
        <f>Fra_FHI!I61</f>
        <v>0</v>
      </c>
      <c r="G55" s="15">
        <f>Fra_FHI!J61</f>
        <v>0</v>
      </c>
      <c r="H55" s="15">
        <f>Fra_FHI!K61</f>
        <v>1</v>
      </c>
      <c r="I55" s="15">
        <f>Fra_FHI!L61</f>
        <v>0</v>
      </c>
      <c r="J55" s="15">
        <f>Fra_FHI!M61</f>
        <v>0</v>
      </c>
      <c r="K55" s="15">
        <f>Fra_FHI!N61</f>
        <v>0</v>
      </c>
      <c r="L55" s="15">
        <f>Fra_FHI!O61</f>
        <v>0</v>
      </c>
      <c r="M55" s="15">
        <f>Fra_FHI!P61</f>
        <v>0</v>
      </c>
      <c r="N55" s="15">
        <f>Fra_FHI!Q61</f>
        <v>8</v>
      </c>
      <c r="O55" s="3">
        <f t="shared" si="0"/>
        <v>1</v>
      </c>
    </row>
    <row r="56" spans="1:15" x14ac:dyDescent="0.2">
      <c r="A56" s="21">
        <f>Fra_FHI!A62</f>
        <v>390018482</v>
      </c>
      <c r="B56" s="21">
        <f>Fra_FHI!B62</f>
        <v>1452</v>
      </c>
      <c r="C56" s="21" t="str">
        <f>Fra_FHI!C62</f>
        <v>NESODDTANGEN</v>
      </c>
      <c r="D56" s="21">
        <f>Fra_FHI!D62</f>
        <v>95950</v>
      </c>
      <c r="E56" s="21" t="str">
        <f>Fra_FHI!E62</f>
        <v>Nesoddtangen helsestasjon</v>
      </c>
      <c r="F56" s="15">
        <f>Fra_FHI!I62</f>
        <v>0</v>
      </c>
      <c r="G56" s="15">
        <f>Fra_FHI!J62</f>
        <v>1</v>
      </c>
      <c r="H56" s="15">
        <f>Fra_FHI!K62</f>
        <v>0</v>
      </c>
      <c r="I56" s="15">
        <f>Fra_FHI!L62</f>
        <v>0</v>
      </c>
      <c r="J56" s="15">
        <f>Fra_FHI!M62</f>
        <v>0</v>
      </c>
      <c r="K56" s="15">
        <f>Fra_FHI!N62</f>
        <v>0</v>
      </c>
      <c r="L56" s="15">
        <f>Fra_FHI!O62</f>
        <v>0</v>
      </c>
      <c r="M56" s="15">
        <f>Fra_FHI!P62</f>
        <v>6</v>
      </c>
      <c r="N56" s="15">
        <f>Fra_FHI!Q62</f>
        <v>7</v>
      </c>
      <c r="O56" s="3">
        <f t="shared" si="0"/>
        <v>7</v>
      </c>
    </row>
    <row r="57" spans="1:15" x14ac:dyDescent="0.2">
      <c r="A57" s="21">
        <f>Fra_FHI!A63</f>
        <v>390018387</v>
      </c>
      <c r="B57" s="21">
        <f>Fra_FHI!B63</f>
        <v>1453</v>
      </c>
      <c r="C57" s="21" t="str">
        <f>Fra_FHI!C63</f>
        <v>BJØRNEMYR</v>
      </c>
      <c r="D57" s="21">
        <f>Fra_FHI!D63</f>
        <v>22053</v>
      </c>
      <c r="E57" s="21" t="str">
        <f>Fra_FHI!E63</f>
        <v>Sunnaas sykehus</v>
      </c>
      <c r="F57" s="15">
        <f>Fra_FHI!I63</f>
        <v>0</v>
      </c>
      <c r="G57" s="15">
        <f>Fra_FHI!J63</f>
        <v>0</v>
      </c>
      <c r="H57" s="15">
        <f>Fra_FHI!K63</f>
        <v>0</v>
      </c>
      <c r="I57" s="15">
        <f>Fra_FHI!L63</f>
        <v>0</v>
      </c>
      <c r="J57" s="15">
        <f>Fra_FHI!M63</f>
        <v>0</v>
      </c>
      <c r="K57" s="15">
        <f>Fra_FHI!N63</f>
        <v>0</v>
      </c>
      <c r="L57" s="15">
        <f>Fra_FHI!O63</f>
        <v>0</v>
      </c>
      <c r="M57" s="15">
        <f>Fra_FHI!P63</f>
        <v>2</v>
      </c>
      <c r="N57" s="15">
        <f>Fra_FHI!Q63</f>
        <v>2</v>
      </c>
      <c r="O57" s="3">
        <f t="shared" si="0"/>
        <v>2</v>
      </c>
    </row>
    <row r="58" spans="1:15" x14ac:dyDescent="0.2">
      <c r="A58" s="21">
        <f>Fra_FHI!A64</f>
        <v>390018522</v>
      </c>
      <c r="B58" s="21">
        <f>Fra_FHI!B64</f>
        <v>1473</v>
      </c>
      <c r="C58" s="21" t="str">
        <f>Fra_FHI!C64</f>
        <v>LØRENSKOG</v>
      </c>
      <c r="D58" s="21">
        <f>Fra_FHI!D64</f>
        <v>61606</v>
      </c>
      <c r="E58" s="21" t="str">
        <f>Fra_FHI!E64</f>
        <v>Lørenskog kommune</v>
      </c>
      <c r="F58" s="15">
        <f>Fra_FHI!I64</f>
        <v>0</v>
      </c>
      <c r="G58" s="15">
        <f>Fra_FHI!J64</f>
        <v>0</v>
      </c>
      <c r="H58" s="15">
        <f>Fra_FHI!K64</f>
        <v>0</v>
      </c>
      <c r="I58" s="15">
        <f>Fra_FHI!L64</f>
        <v>0</v>
      </c>
      <c r="J58" s="15">
        <f>Fra_FHI!M64</f>
        <v>0</v>
      </c>
      <c r="K58" s="15">
        <f>Fra_FHI!N64</f>
        <v>0</v>
      </c>
      <c r="L58" s="15">
        <f>Fra_FHI!O64</f>
        <v>0</v>
      </c>
      <c r="M58" s="15">
        <f>Fra_FHI!P64</f>
        <v>16</v>
      </c>
      <c r="N58" s="15">
        <f>Fra_FHI!Q64</f>
        <v>0</v>
      </c>
      <c r="O58" s="3">
        <f t="shared" si="0"/>
        <v>16</v>
      </c>
    </row>
    <row r="59" spans="1:15" x14ac:dyDescent="0.2">
      <c r="A59" s="21">
        <f>Fra_FHI!A65</f>
        <v>390018522</v>
      </c>
      <c r="B59" s="21">
        <f>Fra_FHI!B65</f>
        <v>1473</v>
      </c>
      <c r="C59" s="21" t="str">
        <f>Fra_FHI!C65</f>
        <v>LØRENSKOG</v>
      </c>
      <c r="D59" s="21">
        <f>Fra_FHI!D65</f>
        <v>61606</v>
      </c>
      <c r="E59" s="21" t="str">
        <f>Fra_FHI!E65</f>
        <v>Lørenskog kommune</v>
      </c>
      <c r="F59" s="15">
        <f>Fra_FHI!I65</f>
        <v>0</v>
      </c>
      <c r="G59" s="15">
        <f>Fra_FHI!J65</f>
        <v>0</v>
      </c>
      <c r="H59" s="15">
        <f>Fra_FHI!K65</f>
        <v>0</v>
      </c>
      <c r="I59" s="15">
        <f>Fra_FHI!L65</f>
        <v>0</v>
      </c>
      <c r="J59" s="15">
        <f>Fra_FHI!M65</f>
        <v>0</v>
      </c>
      <c r="K59" s="15">
        <f>Fra_FHI!N65</f>
        <v>1</v>
      </c>
      <c r="L59" s="15">
        <f>Fra_FHI!O65</f>
        <v>0</v>
      </c>
      <c r="M59" s="15">
        <f>Fra_FHI!P65</f>
        <v>0</v>
      </c>
      <c r="N59" s="15">
        <f>Fra_FHI!Q65</f>
        <v>17</v>
      </c>
      <c r="O59" s="3">
        <f t="shared" si="0"/>
        <v>1</v>
      </c>
    </row>
    <row r="60" spans="1:15" x14ac:dyDescent="0.2">
      <c r="A60" s="21">
        <f>Fra_FHI!A66</f>
        <v>390018486</v>
      </c>
      <c r="B60" s="21">
        <f>Fra_FHI!B66</f>
        <v>1474</v>
      </c>
      <c r="C60" s="21" t="str">
        <f>Fra_FHI!C66</f>
        <v>NORDBYHAGEN</v>
      </c>
      <c r="D60" s="21">
        <f>Fra_FHI!D66</f>
        <v>20024</v>
      </c>
      <c r="E60" s="21" t="str">
        <f>Fra_FHI!E66</f>
        <v>Akershus universitetssykehus</v>
      </c>
      <c r="F60" s="15">
        <f>Fra_FHI!I66</f>
        <v>0</v>
      </c>
      <c r="G60" s="15">
        <f>Fra_FHI!J66</f>
        <v>1</v>
      </c>
      <c r="H60" s="15">
        <f>Fra_FHI!K66</f>
        <v>0</v>
      </c>
      <c r="I60" s="15">
        <f>Fra_FHI!L66</f>
        <v>0</v>
      </c>
      <c r="J60" s="15">
        <f>Fra_FHI!M66</f>
        <v>0</v>
      </c>
      <c r="K60" s="15">
        <f>Fra_FHI!N66</f>
        <v>0</v>
      </c>
      <c r="L60" s="15">
        <f>Fra_FHI!O66</f>
        <v>0</v>
      </c>
      <c r="M60" s="15">
        <f>Fra_FHI!P66</f>
        <v>13</v>
      </c>
      <c r="N60" s="15">
        <f>Fra_FHI!Q66</f>
        <v>14</v>
      </c>
      <c r="O60" s="3">
        <f t="shared" si="0"/>
        <v>14</v>
      </c>
    </row>
    <row r="61" spans="1:15" x14ac:dyDescent="0.2">
      <c r="A61" s="21">
        <f>Fra_FHI!A67</f>
        <v>390018502</v>
      </c>
      <c r="B61" s="21">
        <f>Fra_FHI!B67</f>
        <v>1482</v>
      </c>
      <c r="C61" s="21" t="str">
        <f>Fra_FHI!C67</f>
        <v>NITTEDAL</v>
      </c>
      <c r="D61" s="21">
        <f>Fra_FHI!D67</f>
        <v>104457</v>
      </c>
      <c r="E61" s="21" t="str">
        <f>Fra_FHI!E67</f>
        <v>Nittedal Legevakt</v>
      </c>
      <c r="F61" s="15">
        <f>Fra_FHI!I67</f>
        <v>0</v>
      </c>
      <c r="G61" s="15">
        <f>Fra_FHI!J67</f>
        <v>0</v>
      </c>
      <c r="H61" s="15">
        <f>Fra_FHI!K67</f>
        <v>0</v>
      </c>
      <c r="I61" s="15">
        <f>Fra_FHI!L67</f>
        <v>0</v>
      </c>
      <c r="J61" s="15">
        <f>Fra_FHI!M67</f>
        <v>0</v>
      </c>
      <c r="K61" s="15">
        <f>Fra_FHI!N67</f>
        <v>0</v>
      </c>
      <c r="L61" s="15">
        <f>Fra_FHI!O67</f>
        <v>0</v>
      </c>
      <c r="M61" s="15">
        <f>Fra_FHI!P67</f>
        <v>7</v>
      </c>
      <c r="N61" s="15">
        <f>Fra_FHI!Q67</f>
        <v>0</v>
      </c>
      <c r="O61" s="3">
        <f t="shared" si="0"/>
        <v>7</v>
      </c>
    </row>
    <row r="62" spans="1:15" x14ac:dyDescent="0.2">
      <c r="A62" s="21">
        <f>Fra_FHI!A68</f>
        <v>390018502</v>
      </c>
      <c r="B62" s="21">
        <f>Fra_FHI!B68</f>
        <v>1482</v>
      </c>
      <c r="C62" s="21" t="str">
        <f>Fra_FHI!C68</f>
        <v>NITTEDAL</v>
      </c>
      <c r="D62" s="21">
        <f>Fra_FHI!D68</f>
        <v>104457</v>
      </c>
      <c r="E62" s="21" t="str">
        <f>Fra_FHI!E68</f>
        <v>Nittedal Legevakt</v>
      </c>
      <c r="F62" s="15">
        <f>Fra_FHI!I68</f>
        <v>0</v>
      </c>
      <c r="G62" s="15">
        <f>Fra_FHI!J68</f>
        <v>0</v>
      </c>
      <c r="H62" s="15">
        <f>Fra_FHI!K68</f>
        <v>0</v>
      </c>
      <c r="I62" s="15">
        <f>Fra_FHI!L68</f>
        <v>0</v>
      </c>
      <c r="J62" s="15">
        <f>Fra_FHI!M68</f>
        <v>0</v>
      </c>
      <c r="K62" s="15">
        <f>Fra_FHI!N68</f>
        <v>0</v>
      </c>
      <c r="L62" s="15">
        <f>Fra_FHI!O68</f>
        <v>0</v>
      </c>
      <c r="M62" s="15">
        <f>Fra_FHI!P68</f>
        <v>0</v>
      </c>
      <c r="N62" s="15">
        <f>Fra_FHI!Q68</f>
        <v>7</v>
      </c>
      <c r="O62" s="3">
        <f t="shared" si="0"/>
        <v>0</v>
      </c>
    </row>
    <row r="63" spans="1:15" x14ac:dyDescent="0.2">
      <c r="A63" s="21">
        <f>Fra_FHI!A69</f>
        <v>390018605</v>
      </c>
      <c r="B63" s="21">
        <f>Fra_FHI!B69</f>
        <v>1530</v>
      </c>
      <c r="C63" s="21" t="str">
        <f>Fra_FHI!C69</f>
        <v>MOSS</v>
      </c>
      <c r="D63" s="21">
        <f>Fra_FHI!D69</f>
        <v>28746</v>
      </c>
      <c r="E63" s="21" t="str">
        <f>Fra_FHI!E69</f>
        <v>Moss helsestasjon</v>
      </c>
      <c r="F63" s="15">
        <f>Fra_FHI!I69</f>
        <v>0</v>
      </c>
      <c r="G63" s="15">
        <f>Fra_FHI!J69</f>
        <v>0</v>
      </c>
      <c r="H63" s="15">
        <f>Fra_FHI!K69</f>
        <v>0</v>
      </c>
      <c r="I63" s="15">
        <f>Fra_FHI!L69</f>
        <v>0</v>
      </c>
      <c r="J63" s="15">
        <f>Fra_FHI!M69</f>
        <v>0</v>
      </c>
      <c r="K63" s="15">
        <f>Fra_FHI!N69</f>
        <v>0</v>
      </c>
      <c r="L63" s="15">
        <f>Fra_FHI!O69</f>
        <v>0</v>
      </c>
      <c r="M63" s="15">
        <f>Fra_FHI!P69</f>
        <v>17</v>
      </c>
      <c r="N63" s="15">
        <f>Fra_FHI!Q69</f>
        <v>0</v>
      </c>
      <c r="O63" s="3">
        <f t="shared" si="0"/>
        <v>17</v>
      </c>
    </row>
    <row r="64" spans="1:15" x14ac:dyDescent="0.2">
      <c r="A64" s="21">
        <f>Fra_FHI!A70</f>
        <v>390018605</v>
      </c>
      <c r="B64" s="21">
        <f>Fra_FHI!B70</f>
        <v>1530</v>
      </c>
      <c r="C64" s="21" t="str">
        <f>Fra_FHI!C70</f>
        <v>MOSS</v>
      </c>
      <c r="D64" s="21">
        <f>Fra_FHI!D70</f>
        <v>28746</v>
      </c>
      <c r="E64" s="21" t="str">
        <f>Fra_FHI!E70</f>
        <v>Moss helsestasjon</v>
      </c>
      <c r="F64" s="15">
        <f>Fra_FHI!I70</f>
        <v>0</v>
      </c>
      <c r="G64" s="15">
        <f>Fra_FHI!J70</f>
        <v>0</v>
      </c>
      <c r="H64" s="15">
        <f>Fra_FHI!K70</f>
        <v>0</v>
      </c>
      <c r="I64" s="15">
        <f>Fra_FHI!L70</f>
        <v>0</v>
      </c>
      <c r="J64" s="15">
        <f>Fra_FHI!M70</f>
        <v>0</v>
      </c>
      <c r="K64" s="15">
        <f>Fra_FHI!N70</f>
        <v>1</v>
      </c>
      <c r="L64" s="15">
        <f>Fra_FHI!O70</f>
        <v>0</v>
      </c>
      <c r="M64" s="15">
        <f>Fra_FHI!P70</f>
        <v>0</v>
      </c>
      <c r="N64" s="15">
        <f>Fra_FHI!Q70</f>
        <v>18</v>
      </c>
      <c r="O64" s="3">
        <f t="shared" si="0"/>
        <v>1</v>
      </c>
    </row>
    <row r="65" spans="1:16" x14ac:dyDescent="0.2">
      <c r="A65" s="21">
        <f>Fra_FHI!A71</f>
        <v>390018466</v>
      </c>
      <c r="B65" s="21">
        <f>Fra_FHI!B71</f>
        <v>1540</v>
      </c>
      <c r="C65" s="21" t="str">
        <f>Fra_FHI!C71</f>
        <v>VESTBY</v>
      </c>
      <c r="D65" s="21">
        <f>Fra_FHI!D71</f>
        <v>8763</v>
      </c>
      <c r="E65" s="21" t="str">
        <f>Fra_FHI!E71</f>
        <v>Vestby helsestasjon</v>
      </c>
      <c r="F65" s="15">
        <f>Fra_FHI!I71</f>
        <v>0</v>
      </c>
      <c r="G65" s="15">
        <f>Fra_FHI!J71</f>
        <v>0</v>
      </c>
      <c r="H65" s="15">
        <f>Fra_FHI!K71</f>
        <v>1</v>
      </c>
      <c r="I65" s="15">
        <f>Fra_FHI!L71</f>
        <v>0</v>
      </c>
      <c r="J65" s="15">
        <f>Fra_FHI!M71</f>
        <v>0</v>
      </c>
      <c r="K65" s="15">
        <f>Fra_FHI!N71</f>
        <v>0</v>
      </c>
      <c r="L65" s="15">
        <f>Fra_FHI!O71</f>
        <v>0</v>
      </c>
      <c r="M65" s="15">
        <f>Fra_FHI!P71</f>
        <v>7</v>
      </c>
      <c r="N65" s="25">
        <v>8</v>
      </c>
      <c r="O65" s="3">
        <f t="shared" si="0"/>
        <v>8</v>
      </c>
      <c r="P65" s="1" t="s">
        <v>697</v>
      </c>
    </row>
    <row r="66" spans="1:16" x14ac:dyDescent="0.2">
      <c r="A66" s="21">
        <f>Fra_FHI!A72</f>
        <v>390018541</v>
      </c>
      <c r="B66" s="21">
        <f>Fra_FHI!B72</f>
        <v>1570</v>
      </c>
      <c r="C66" s="21" t="str">
        <f>Fra_FHI!C72</f>
        <v>DILLING</v>
      </c>
      <c r="D66" s="21">
        <f>Fra_FHI!D72</f>
        <v>31377</v>
      </c>
      <c r="E66" s="21" t="str">
        <f>Fra_FHI!E72</f>
        <v>Rygge familiesenter</v>
      </c>
      <c r="F66" s="15">
        <f>Fra_FHI!I72</f>
        <v>0</v>
      </c>
      <c r="G66" s="15">
        <f>Fra_FHI!J72</f>
        <v>0</v>
      </c>
      <c r="H66" s="15">
        <f>Fra_FHI!K72</f>
        <v>0</v>
      </c>
      <c r="I66" s="15">
        <f>Fra_FHI!L72</f>
        <v>0</v>
      </c>
      <c r="J66" s="15">
        <f>Fra_FHI!M72</f>
        <v>0</v>
      </c>
      <c r="K66" s="15">
        <f>Fra_FHI!N72</f>
        <v>0</v>
      </c>
      <c r="L66" s="15">
        <f>Fra_FHI!O72</f>
        <v>0</v>
      </c>
      <c r="M66" s="15">
        <f>Fra_FHI!P72</f>
        <v>7</v>
      </c>
      <c r="N66" s="15">
        <f>Fra_FHI!Q72</f>
        <v>0</v>
      </c>
      <c r="O66" s="3">
        <f t="shared" si="0"/>
        <v>7</v>
      </c>
    </row>
    <row r="67" spans="1:16" x14ac:dyDescent="0.2">
      <c r="A67" s="21">
        <f>Fra_FHI!A73</f>
        <v>390018541</v>
      </c>
      <c r="B67" s="21">
        <f>Fra_FHI!B73</f>
        <v>1570</v>
      </c>
      <c r="C67" s="21" t="str">
        <f>Fra_FHI!C73</f>
        <v>DILLING</v>
      </c>
      <c r="D67" s="21">
        <f>Fra_FHI!D73</f>
        <v>31377</v>
      </c>
      <c r="E67" s="21" t="str">
        <f>Fra_FHI!E73</f>
        <v>Rygge familiesenter</v>
      </c>
      <c r="F67" s="15">
        <f>Fra_FHI!I73</f>
        <v>0</v>
      </c>
      <c r="G67" s="15">
        <f>Fra_FHI!J73</f>
        <v>0</v>
      </c>
      <c r="H67" s="15">
        <f>Fra_FHI!K73</f>
        <v>0</v>
      </c>
      <c r="I67" s="15">
        <f>Fra_FHI!L73</f>
        <v>0</v>
      </c>
      <c r="J67" s="15">
        <f>Fra_FHI!M73</f>
        <v>0</v>
      </c>
      <c r="K67" s="15">
        <f>Fra_FHI!N73</f>
        <v>0</v>
      </c>
      <c r="L67" s="15">
        <f>Fra_FHI!O73</f>
        <v>0</v>
      </c>
      <c r="M67" s="15">
        <f>Fra_FHI!P73</f>
        <v>0</v>
      </c>
      <c r="N67" s="15">
        <f>Fra_FHI!Q73</f>
        <v>7</v>
      </c>
      <c r="O67" s="3">
        <f t="shared" ref="O67:O130" si="1">SUM(F67:M67)</f>
        <v>0</v>
      </c>
    </row>
    <row r="68" spans="1:16" x14ac:dyDescent="0.2">
      <c r="A68" s="21">
        <f>Fra_FHI!A75</f>
        <v>390018395</v>
      </c>
      <c r="B68" s="21">
        <f>Fra_FHI!B75</f>
        <v>1592</v>
      </c>
      <c r="C68" s="21" t="str">
        <f>Fra_FHI!C75</f>
        <v>VÅLER I ØSTFOLD</v>
      </c>
      <c r="D68" s="21">
        <f>Fra_FHI!D75</f>
        <v>64477</v>
      </c>
      <c r="E68" s="21" t="str">
        <f>Fra_FHI!E75</f>
        <v>Våler kommune</v>
      </c>
      <c r="F68" s="15">
        <f>Fra_FHI!I75</f>
        <v>0</v>
      </c>
      <c r="G68" s="15">
        <f>Fra_FHI!J75</f>
        <v>0</v>
      </c>
      <c r="H68" s="15">
        <f>Fra_FHI!K75</f>
        <v>0</v>
      </c>
      <c r="I68" s="15">
        <f>Fra_FHI!L75</f>
        <v>0</v>
      </c>
      <c r="J68" s="15">
        <f>Fra_FHI!M75</f>
        <v>0</v>
      </c>
      <c r="K68" s="15">
        <f>Fra_FHI!N75</f>
        <v>0</v>
      </c>
      <c r="L68" s="15">
        <f>Fra_FHI!O75</f>
        <v>0</v>
      </c>
      <c r="M68" s="15">
        <f>Fra_FHI!P75</f>
        <v>3</v>
      </c>
      <c r="N68" s="15">
        <f>Fra_FHI!Q75</f>
        <v>3</v>
      </c>
      <c r="O68" s="3">
        <f t="shared" si="1"/>
        <v>3</v>
      </c>
    </row>
    <row r="69" spans="1:16" x14ac:dyDescent="0.2">
      <c r="A69" s="21">
        <f>Fra_FHI!A78</f>
        <v>390018626</v>
      </c>
      <c r="B69" s="21">
        <f>Fra_FHI!B78</f>
        <v>1640</v>
      </c>
      <c r="C69" s="21" t="str">
        <f>Fra_FHI!C78</f>
        <v>RÅDE</v>
      </c>
      <c r="D69" s="21">
        <f>Fra_FHI!D78</f>
        <v>101733</v>
      </c>
      <c r="E69" s="21" t="str">
        <f>Fra_FHI!E78</f>
        <v>Råde helsestasjon</v>
      </c>
      <c r="F69" s="15">
        <f>Fra_FHI!I78</f>
        <v>0</v>
      </c>
      <c r="G69" s="15">
        <f>Fra_FHI!J78</f>
        <v>0</v>
      </c>
      <c r="H69" s="15">
        <f>Fra_FHI!K78</f>
        <v>0</v>
      </c>
      <c r="I69" s="15">
        <f>Fra_FHI!L78</f>
        <v>0</v>
      </c>
      <c r="J69" s="15">
        <f>Fra_FHI!M78</f>
        <v>0</v>
      </c>
      <c r="K69" s="15">
        <f>Fra_FHI!N78</f>
        <v>0</v>
      </c>
      <c r="L69" s="15">
        <f>Fra_FHI!O78</f>
        <v>0</v>
      </c>
      <c r="M69" s="15">
        <f>Fra_FHI!P78</f>
        <v>3</v>
      </c>
      <c r="N69" s="15">
        <f>Fra_FHI!Q78</f>
        <v>3</v>
      </c>
      <c r="O69" s="3">
        <f t="shared" si="1"/>
        <v>3</v>
      </c>
    </row>
    <row r="70" spans="1:16" x14ac:dyDescent="0.2">
      <c r="A70" s="21">
        <f>Fra_FHI!A79</f>
        <v>390018505</v>
      </c>
      <c r="B70" s="21">
        <f>Fra_FHI!B79</f>
        <v>1671</v>
      </c>
      <c r="C70" s="21" t="str">
        <f>Fra_FHI!C79</f>
        <v>KRÅKERØY</v>
      </c>
      <c r="D70" s="21">
        <f>Fra_FHI!D79</f>
        <v>112355</v>
      </c>
      <c r="E70" s="21" t="str">
        <f>Fra_FHI!E79</f>
        <v>Helsehuset Fredrikstad</v>
      </c>
      <c r="F70" s="15">
        <f>Fra_FHI!I79</f>
        <v>0</v>
      </c>
      <c r="G70" s="15">
        <f>Fra_FHI!J79</f>
        <v>0</v>
      </c>
      <c r="H70" s="15">
        <f>Fra_FHI!K79</f>
        <v>0</v>
      </c>
      <c r="I70" s="15">
        <f>Fra_FHI!L79</f>
        <v>0</v>
      </c>
      <c r="J70" s="15">
        <f>Fra_FHI!M79</f>
        <v>0</v>
      </c>
      <c r="K70" s="15">
        <f>Fra_FHI!N79</f>
        <v>0</v>
      </c>
      <c r="L70" s="15">
        <f>Fra_FHI!O79</f>
        <v>0</v>
      </c>
      <c r="M70" s="15">
        <f>Fra_FHI!P79</f>
        <v>36</v>
      </c>
      <c r="N70" s="15">
        <f>Fra_FHI!Q79</f>
        <v>0</v>
      </c>
      <c r="O70" s="3">
        <f t="shared" si="1"/>
        <v>36</v>
      </c>
    </row>
    <row r="71" spans="1:16" x14ac:dyDescent="0.2">
      <c r="A71" s="21">
        <f>Fra_FHI!A80</f>
        <v>390018505</v>
      </c>
      <c r="B71" s="21">
        <f>Fra_FHI!B80</f>
        <v>1671</v>
      </c>
      <c r="C71" s="21" t="str">
        <f>Fra_FHI!C80</f>
        <v>KRÅKERØY</v>
      </c>
      <c r="D71" s="21">
        <f>Fra_FHI!D80</f>
        <v>112355</v>
      </c>
      <c r="E71" s="21" t="str">
        <f>Fra_FHI!E80</f>
        <v>Helsehuset Fredrikstad</v>
      </c>
      <c r="F71" s="15">
        <f>Fra_FHI!I80</f>
        <v>0</v>
      </c>
      <c r="G71" s="15">
        <f>Fra_FHI!J80</f>
        <v>0</v>
      </c>
      <c r="H71" s="15">
        <f>Fra_FHI!K80</f>
        <v>0</v>
      </c>
      <c r="I71" s="15">
        <f>Fra_FHI!L80</f>
        <v>0</v>
      </c>
      <c r="J71" s="15">
        <f>Fra_FHI!M80</f>
        <v>0</v>
      </c>
      <c r="K71" s="15">
        <f>Fra_FHI!N80</f>
        <v>2</v>
      </c>
      <c r="L71" s="15">
        <f>Fra_FHI!O80</f>
        <v>0</v>
      </c>
      <c r="M71" s="15">
        <f>Fra_FHI!P80</f>
        <v>0</v>
      </c>
      <c r="N71" s="15">
        <f>Fra_FHI!Q80</f>
        <v>38</v>
      </c>
      <c r="O71" s="3">
        <f t="shared" si="1"/>
        <v>2</v>
      </c>
    </row>
    <row r="72" spans="1:16" x14ac:dyDescent="0.2">
      <c r="A72" s="21">
        <f>Fra_FHI!A82</f>
        <v>390018532</v>
      </c>
      <c r="B72" s="21">
        <f>Fra_FHI!B82</f>
        <v>1684</v>
      </c>
      <c r="C72" s="21" t="str">
        <f>Fra_FHI!C82</f>
        <v>VESTERØY</v>
      </c>
      <c r="D72" s="21">
        <f>Fra_FHI!D82</f>
        <v>102644</v>
      </c>
      <c r="E72" s="21" t="str">
        <f>Fra_FHI!E82</f>
        <v>Hvaler legesenter</v>
      </c>
      <c r="F72" s="15">
        <f>Fra_FHI!I82</f>
        <v>1</v>
      </c>
      <c r="G72" s="15">
        <f>Fra_FHI!J82</f>
        <v>0</v>
      </c>
      <c r="H72" s="15">
        <f>Fra_FHI!K82</f>
        <v>0</v>
      </c>
      <c r="I72" s="15">
        <f>Fra_FHI!L82</f>
        <v>0</v>
      </c>
      <c r="J72" s="15">
        <f>Fra_FHI!M82</f>
        <v>0</v>
      </c>
      <c r="K72" s="15">
        <f>Fra_FHI!N82</f>
        <v>0</v>
      </c>
      <c r="L72" s="15">
        <f>Fra_FHI!O82</f>
        <v>0</v>
      </c>
      <c r="M72" s="15">
        <f>Fra_FHI!P82</f>
        <v>0</v>
      </c>
      <c r="N72" s="15">
        <f>Fra_FHI!Q82</f>
        <v>0</v>
      </c>
      <c r="O72" s="3">
        <f t="shared" si="1"/>
        <v>1</v>
      </c>
    </row>
    <row r="73" spans="1:16" x14ac:dyDescent="0.2">
      <c r="A73" s="21">
        <f>Fra_FHI!A83</f>
        <v>390018532</v>
      </c>
      <c r="B73" s="21">
        <f>Fra_FHI!B83</f>
        <v>1684</v>
      </c>
      <c r="C73" s="21" t="str">
        <f>Fra_FHI!C83</f>
        <v>VESTERØY</v>
      </c>
      <c r="D73" s="21">
        <f>Fra_FHI!D83</f>
        <v>102644</v>
      </c>
      <c r="E73" s="21" t="str">
        <f>Fra_FHI!E83</f>
        <v>Hvaler legesenter</v>
      </c>
      <c r="F73" s="15">
        <f>Fra_FHI!I83</f>
        <v>0</v>
      </c>
      <c r="G73" s="15">
        <f>Fra_FHI!J83</f>
        <v>0</v>
      </c>
      <c r="H73" s="15">
        <f>Fra_FHI!K83</f>
        <v>0</v>
      </c>
      <c r="I73" s="15">
        <f>Fra_FHI!L83</f>
        <v>0</v>
      </c>
      <c r="J73" s="15">
        <f>Fra_FHI!M83</f>
        <v>0</v>
      </c>
      <c r="K73" s="15">
        <f>Fra_FHI!N83</f>
        <v>0</v>
      </c>
      <c r="L73" s="15">
        <f>Fra_FHI!O83</f>
        <v>0</v>
      </c>
      <c r="M73" s="15">
        <f>Fra_FHI!P83</f>
        <v>2</v>
      </c>
      <c r="N73" s="15">
        <f>Fra_FHI!Q83</f>
        <v>3</v>
      </c>
      <c r="O73" s="3">
        <f t="shared" si="1"/>
        <v>2</v>
      </c>
    </row>
    <row r="74" spans="1:16" x14ac:dyDescent="0.2">
      <c r="A74" s="21">
        <f>Fra_FHI!A84</f>
        <v>390018688</v>
      </c>
      <c r="B74" s="21">
        <f>Fra_FHI!B84</f>
        <v>1714</v>
      </c>
      <c r="C74" s="21" t="str">
        <f>Fra_FHI!C84</f>
        <v>GRÅLUM</v>
      </c>
      <c r="D74" s="21">
        <f>Fra_FHI!D84</f>
        <v>112069</v>
      </c>
      <c r="E74" s="21" t="str">
        <f>Fra_FHI!E84</f>
        <v>Sykehusapoteket Østfold Kalnes  -  26 Kalnes</v>
      </c>
      <c r="F74" s="15">
        <f>Fra_FHI!I84</f>
        <v>0</v>
      </c>
      <c r="G74" s="15">
        <f>Fra_FHI!J84</f>
        <v>0</v>
      </c>
      <c r="H74" s="15">
        <f>Fra_FHI!K84</f>
        <v>1</v>
      </c>
      <c r="I74" s="15">
        <f>Fra_FHI!L84</f>
        <v>0</v>
      </c>
      <c r="J74" s="15">
        <f>Fra_FHI!M84</f>
        <v>0</v>
      </c>
      <c r="K74" s="15">
        <f>Fra_FHI!N84</f>
        <v>0</v>
      </c>
      <c r="L74" s="15">
        <f>Fra_FHI!O84</f>
        <v>0</v>
      </c>
      <c r="M74" s="15">
        <f>Fra_FHI!P84</f>
        <v>12</v>
      </c>
      <c r="N74" s="15">
        <f>Fra_FHI!Q84</f>
        <v>13</v>
      </c>
      <c r="O74" s="3">
        <f t="shared" si="1"/>
        <v>13</v>
      </c>
    </row>
    <row r="75" spans="1:16" x14ac:dyDescent="0.2">
      <c r="A75" s="21">
        <f>Fra_FHI!A85</f>
        <v>390018752</v>
      </c>
      <c r="B75" s="21">
        <f>Fra_FHI!B85</f>
        <v>1721</v>
      </c>
      <c r="C75" s="21" t="str">
        <f>Fra_FHI!C85</f>
        <v>SARPSBORG</v>
      </c>
      <c r="D75" s="21">
        <f>Fra_FHI!D85</f>
        <v>103444</v>
      </c>
      <c r="E75" s="21" t="str">
        <f>Fra_FHI!E85</f>
        <v>Stamina Helse Sarpsborg</v>
      </c>
      <c r="F75" s="15">
        <f>Fra_FHI!I85</f>
        <v>0</v>
      </c>
      <c r="G75" s="15">
        <f>Fra_FHI!J85</f>
        <v>0</v>
      </c>
      <c r="H75" s="15">
        <f>Fra_FHI!K85</f>
        <v>0</v>
      </c>
      <c r="I75" s="15">
        <f>Fra_FHI!L85</f>
        <v>0</v>
      </c>
      <c r="J75" s="15">
        <f>Fra_FHI!M85</f>
        <v>0</v>
      </c>
      <c r="K75" s="15">
        <f>Fra_FHI!N85</f>
        <v>0</v>
      </c>
      <c r="L75" s="15">
        <f>Fra_FHI!O85</f>
        <v>0</v>
      </c>
      <c r="M75" s="15">
        <f>Fra_FHI!P85</f>
        <v>2</v>
      </c>
      <c r="N75" s="15">
        <f>Fra_FHI!Q85</f>
        <v>0</v>
      </c>
      <c r="O75" s="3">
        <f t="shared" si="1"/>
        <v>2</v>
      </c>
    </row>
    <row r="76" spans="1:16" x14ac:dyDescent="0.2">
      <c r="A76" s="21">
        <f>Fra_FHI!A86</f>
        <v>390018752</v>
      </c>
      <c r="B76" s="21">
        <f>Fra_FHI!B86</f>
        <v>1721</v>
      </c>
      <c r="C76" s="21" t="str">
        <f>Fra_FHI!C86</f>
        <v>SARPSBORG</v>
      </c>
      <c r="D76" s="21">
        <f>Fra_FHI!D86</f>
        <v>103444</v>
      </c>
      <c r="E76" s="21" t="str">
        <f>Fra_FHI!E86</f>
        <v>Stamina Helse Sarpsborg</v>
      </c>
      <c r="F76" s="15">
        <f>Fra_FHI!I86</f>
        <v>0</v>
      </c>
      <c r="G76" s="15">
        <f>Fra_FHI!J86</f>
        <v>0</v>
      </c>
      <c r="H76" s="15">
        <f>Fra_FHI!K86</f>
        <v>0</v>
      </c>
      <c r="I76" s="15">
        <f>Fra_FHI!L86</f>
        <v>0</v>
      </c>
      <c r="J76" s="15">
        <f>Fra_FHI!M86</f>
        <v>0</v>
      </c>
      <c r="K76" s="15">
        <f>Fra_FHI!N86</f>
        <v>0</v>
      </c>
      <c r="L76" s="15">
        <f>Fra_FHI!O86</f>
        <v>0</v>
      </c>
      <c r="M76" s="15">
        <f>Fra_FHI!P86</f>
        <v>0</v>
      </c>
      <c r="N76" s="15">
        <f>Fra_FHI!Q86</f>
        <v>2</v>
      </c>
      <c r="O76" s="3">
        <f t="shared" si="1"/>
        <v>0</v>
      </c>
    </row>
    <row r="77" spans="1:16" x14ac:dyDescent="0.2">
      <c r="A77" s="21">
        <f>Fra_FHI!A87</f>
        <v>390018620</v>
      </c>
      <c r="B77" s="21">
        <f>Fra_FHI!B87</f>
        <v>1723</v>
      </c>
      <c r="C77" s="21" t="str">
        <f>Fra_FHI!C87</f>
        <v>SARPSBORG</v>
      </c>
      <c r="D77" s="21">
        <f>Fra_FHI!D87</f>
        <v>31450</v>
      </c>
      <c r="E77" s="21" t="str">
        <f>Fra_FHI!E87</f>
        <v>Sarpsborg kommune</v>
      </c>
      <c r="F77" s="15">
        <f>Fra_FHI!I87</f>
        <v>0</v>
      </c>
      <c r="G77" s="15">
        <f>Fra_FHI!J87</f>
        <v>0</v>
      </c>
      <c r="H77" s="15">
        <f>Fra_FHI!K87</f>
        <v>0</v>
      </c>
      <c r="I77" s="15">
        <f>Fra_FHI!L87</f>
        <v>0</v>
      </c>
      <c r="J77" s="15">
        <f>Fra_FHI!M87</f>
        <v>0</v>
      </c>
      <c r="K77" s="15">
        <f>Fra_FHI!N87</f>
        <v>0</v>
      </c>
      <c r="L77" s="15">
        <f>Fra_FHI!O87</f>
        <v>0</v>
      </c>
      <c r="M77" s="15">
        <f>Fra_FHI!P87</f>
        <v>24</v>
      </c>
      <c r="N77" s="15">
        <f>Fra_FHI!Q87</f>
        <v>0</v>
      </c>
      <c r="O77" s="3">
        <f t="shared" si="1"/>
        <v>24</v>
      </c>
    </row>
    <row r="78" spans="1:16" x14ac:dyDescent="0.2">
      <c r="A78" s="21">
        <f>Fra_FHI!A88</f>
        <v>390018620</v>
      </c>
      <c r="B78" s="21">
        <f>Fra_FHI!B88</f>
        <v>1723</v>
      </c>
      <c r="C78" s="21" t="str">
        <f>Fra_FHI!C88</f>
        <v>SARPSBORG</v>
      </c>
      <c r="D78" s="21">
        <f>Fra_FHI!D88</f>
        <v>31450</v>
      </c>
      <c r="E78" s="21" t="str">
        <f>Fra_FHI!E88</f>
        <v>Sarpsborg kommune</v>
      </c>
      <c r="F78" s="15">
        <f>Fra_FHI!I88</f>
        <v>0</v>
      </c>
      <c r="G78" s="15">
        <f>Fra_FHI!J88</f>
        <v>0</v>
      </c>
      <c r="H78" s="15">
        <f>Fra_FHI!K88</f>
        <v>0</v>
      </c>
      <c r="I78" s="15">
        <f>Fra_FHI!L88</f>
        <v>0</v>
      </c>
      <c r="J78" s="15">
        <f>Fra_FHI!M88</f>
        <v>0</v>
      </c>
      <c r="K78" s="15">
        <f>Fra_FHI!N88</f>
        <v>1</v>
      </c>
      <c r="L78" s="15">
        <f>Fra_FHI!O88</f>
        <v>0</v>
      </c>
      <c r="M78" s="15">
        <f>Fra_FHI!P88</f>
        <v>0</v>
      </c>
      <c r="N78" s="15">
        <f>Fra_FHI!Q88</f>
        <v>25</v>
      </c>
      <c r="O78" s="3">
        <f t="shared" si="1"/>
        <v>1</v>
      </c>
    </row>
    <row r="79" spans="1:16" x14ac:dyDescent="0.2">
      <c r="A79" s="21">
        <f>Fra_FHI!A89</f>
        <v>390018542</v>
      </c>
      <c r="B79" s="21">
        <f>Fra_FHI!B89</f>
        <v>1776</v>
      </c>
      <c r="C79" s="21" t="str">
        <f>Fra_FHI!C89</f>
        <v>HALDEN</v>
      </c>
      <c r="D79" s="21">
        <f>Fra_FHI!D89</f>
        <v>30601</v>
      </c>
      <c r="E79" s="21" t="str">
        <f>Fra_FHI!E89</f>
        <v>Halden kommune</v>
      </c>
      <c r="F79" s="15">
        <f>Fra_FHI!I89</f>
        <v>0</v>
      </c>
      <c r="G79" s="15">
        <f>Fra_FHI!J89</f>
        <v>0</v>
      </c>
      <c r="H79" s="15">
        <f>Fra_FHI!K89</f>
        <v>0</v>
      </c>
      <c r="I79" s="15">
        <f>Fra_FHI!L89</f>
        <v>0</v>
      </c>
      <c r="J79" s="15">
        <f>Fra_FHI!M89</f>
        <v>0</v>
      </c>
      <c r="K79" s="15">
        <f>Fra_FHI!N89</f>
        <v>1</v>
      </c>
      <c r="L79" s="15">
        <f>Fra_FHI!O89</f>
        <v>0</v>
      </c>
      <c r="M79" s="15">
        <f>Fra_FHI!P89</f>
        <v>0</v>
      </c>
      <c r="N79" s="15">
        <f>Fra_FHI!Q89</f>
        <v>0</v>
      </c>
      <c r="O79" s="3">
        <f t="shared" si="1"/>
        <v>1</v>
      </c>
    </row>
    <row r="80" spans="1:16" x14ac:dyDescent="0.2">
      <c r="A80" s="21">
        <f>Fra_FHI!A90</f>
        <v>390018542</v>
      </c>
      <c r="B80" s="21">
        <f>Fra_FHI!B90</f>
        <v>1776</v>
      </c>
      <c r="C80" s="21" t="str">
        <f>Fra_FHI!C90</f>
        <v>HALDEN</v>
      </c>
      <c r="D80" s="21">
        <f>Fra_FHI!D90</f>
        <v>30601</v>
      </c>
      <c r="E80" s="21" t="str">
        <f>Fra_FHI!E90</f>
        <v>Halden kommune</v>
      </c>
      <c r="F80" s="15">
        <f>Fra_FHI!I90</f>
        <v>0</v>
      </c>
      <c r="G80" s="15">
        <f>Fra_FHI!J90</f>
        <v>0</v>
      </c>
      <c r="H80" s="15">
        <f>Fra_FHI!K90</f>
        <v>0</v>
      </c>
      <c r="I80" s="15">
        <f>Fra_FHI!L90</f>
        <v>0</v>
      </c>
      <c r="J80" s="15">
        <f>Fra_FHI!M90</f>
        <v>0</v>
      </c>
      <c r="K80" s="15">
        <f>Fra_FHI!N90</f>
        <v>0</v>
      </c>
      <c r="L80" s="15">
        <f>Fra_FHI!O90</f>
        <v>0</v>
      </c>
      <c r="M80" s="15">
        <f>Fra_FHI!P90</f>
        <v>11</v>
      </c>
      <c r="N80" s="15">
        <f>Fra_FHI!Q90</f>
        <v>12</v>
      </c>
      <c r="O80" s="3">
        <f t="shared" si="1"/>
        <v>11</v>
      </c>
    </row>
    <row r="81" spans="1:15" x14ac:dyDescent="0.2">
      <c r="A81" s="21">
        <f>Fra_FHI!A91</f>
        <v>390018549</v>
      </c>
      <c r="B81" s="21">
        <f>Fra_FHI!B91</f>
        <v>1798</v>
      </c>
      <c r="C81" s="21" t="str">
        <f>Fra_FHI!C91</f>
        <v>AREMARK</v>
      </c>
      <c r="D81" s="21">
        <f>Fra_FHI!D91</f>
        <v>84087</v>
      </c>
      <c r="E81" s="21" t="str">
        <f>Fra_FHI!E91</f>
        <v>Aremark helsestasjon</v>
      </c>
      <c r="F81" s="15">
        <f>Fra_FHI!I91</f>
        <v>0</v>
      </c>
      <c r="G81" s="15">
        <f>Fra_FHI!J91</f>
        <v>0</v>
      </c>
      <c r="H81" s="15">
        <f>Fra_FHI!K91</f>
        <v>0</v>
      </c>
      <c r="I81" s="15">
        <f>Fra_FHI!L91</f>
        <v>0</v>
      </c>
      <c r="J81" s="15">
        <f>Fra_FHI!M91</f>
        <v>0</v>
      </c>
      <c r="K81" s="15">
        <f>Fra_FHI!N91</f>
        <v>0</v>
      </c>
      <c r="L81" s="15">
        <f>Fra_FHI!O91</f>
        <v>0</v>
      </c>
      <c r="M81" s="15">
        <f>Fra_FHI!P91</f>
        <v>1</v>
      </c>
      <c r="N81" s="15">
        <f>Fra_FHI!Q91</f>
        <v>1</v>
      </c>
      <c r="O81" s="3">
        <f t="shared" si="1"/>
        <v>1</v>
      </c>
    </row>
    <row r="82" spans="1:15" x14ac:dyDescent="0.2">
      <c r="A82" s="21">
        <f>Fra_FHI!A92</f>
        <v>390018745</v>
      </c>
      <c r="B82" s="21">
        <f>Fra_FHI!B92</f>
        <v>1816</v>
      </c>
      <c r="C82" s="21" t="str">
        <f>Fra_FHI!C92</f>
        <v>SKIPTVET</v>
      </c>
      <c r="D82" s="21">
        <f>Fra_FHI!D92</f>
        <v>473</v>
      </c>
      <c r="E82" s="21" t="str">
        <f>Fra_FHI!E92</f>
        <v>Skiptvet legekontor</v>
      </c>
      <c r="F82" s="15">
        <f>Fra_FHI!I92</f>
        <v>1</v>
      </c>
      <c r="G82" s="15">
        <f>Fra_FHI!J92</f>
        <v>0</v>
      </c>
      <c r="H82" s="15">
        <f>Fra_FHI!K92</f>
        <v>0</v>
      </c>
      <c r="I82" s="15">
        <f>Fra_FHI!L92</f>
        <v>0</v>
      </c>
      <c r="J82" s="15">
        <f>Fra_FHI!M92</f>
        <v>0</v>
      </c>
      <c r="K82" s="15">
        <f>Fra_FHI!N92</f>
        <v>0</v>
      </c>
      <c r="L82" s="15">
        <f>Fra_FHI!O92</f>
        <v>0</v>
      </c>
      <c r="M82" s="15">
        <f>Fra_FHI!P92</f>
        <v>1</v>
      </c>
      <c r="N82" s="15">
        <f>Fra_FHI!Q92</f>
        <v>2</v>
      </c>
      <c r="O82" s="3">
        <f t="shared" si="1"/>
        <v>2</v>
      </c>
    </row>
    <row r="83" spans="1:15" x14ac:dyDescent="0.2">
      <c r="A83" s="21">
        <f>Fra_FHI!A93</f>
        <v>390018632</v>
      </c>
      <c r="B83" s="21">
        <f>Fra_FHI!B93</f>
        <v>1820</v>
      </c>
      <c r="C83" s="21" t="str">
        <f>Fra_FHI!C93</f>
        <v>SPYDEBERG</v>
      </c>
      <c r="D83" s="21">
        <f>Fra_FHI!D93</f>
        <v>28662</v>
      </c>
      <c r="E83" s="21" t="str">
        <f>Fra_FHI!E93</f>
        <v>Spydeberg helsestasjon</v>
      </c>
      <c r="F83" s="15">
        <f>Fra_FHI!I93</f>
        <v>1</v>
      </c>
      <c r="G83" s="15">
        <f>Fra_FHI!J93</f>
        <v>0</v>
      </c>
      <c r="H83" s="15">
        <f>Fra_FHI!K93</f>
        <v>0</v>
      </c>
      <c r="I83" s="15">
        <f>Fra_FHI!L93</f>
        <v>0</v>
      </c>
      <c r="J83" s="15">
        <f>Fra_FHI!M93</f>
        <v>0</v>
      </c>
      <c r="K83" s="15">
        <f>Fra_FHI!N93</f>
        <v>0</v>
      </c>
      <c r="L83" s="15">
        <f>Fra_FHI!O93</f>
        <v>0</v>
      </c>
      <c r="M83" s="15">
        <f>Fra_FHI!P93</f>
        <v>2</v>
      </c>
      <c r="N83" s="15">
        <f>Fra_FHI!Q93</f>
        <v>3</v>
      </c>
      <c r="O83" s="3">
        <f t="shared" si="1"/>
        <v>3</v>
      </c>
    </row>
    <row r="84" spans="1:15" x14ac:dyDescent="0.2">
      <c r="A84" s="21">
        <f>Fra_FHI!A95</f>
        <v>390018758</v>
      </c>
      <c r="B84" s="21">
        <f>Fra_FHI!B95</f>
        <v>1827</v>
      </c>
      <c r="C84" s="21" t="str">
        <f>Fra_FHI!C95</f>
        <v>HOBØL</v>
      </c>
      <c r="D84" s="21">
        <f>Fra_FHI!D95</f>
        <v>83998</v>
      </c>
      <c r="E84" s="21" t="str">
        <f>Fra_FHI!E95</f>
        <v>Hobøl helsestasjon</v>
      </c>
      <c r="F84" s="15">
        <f>Fra_FHI!I95</f>
        <v>0</v>
      </c>
      <c r="G84" s="15">
        <f>Fra_FHI!J95</f>
        <v>1</v>
      </c>
      <c r="H84" s="15">
        <f>Fra_FHI!K95</f>
        <v>0</v>
      </c>
      <c r="I84" s="15">
        <f>Fra_FHI!L95</f>
        <v>0</v>
      </c>
      <c r="J84" s="15">
        <f>Fra_FHI!M95</f>
        <v>0</v>
      </c>
      <c r="K84" s="15">
        <f>Fra_FHI!N95</f>
        <v>0</v>
      </c>
      <c r="L84" s="15">
        <f>Fra_FHI!O95</f>
        <v>0</v>
      </c>
      <c r="M84" s="15">
        <f>Fra_FHI!P95</f>
        <v>0</v>
      </c>
      <c r="N84" s="15">
        <f>Fra_FHI!Q95</f>
        <v>0</v>
      </c>
      <c r="O84" s="3">
        <f t="shared" si="1"/>
        <v>1</v>
      </c>
    </row>
    <row r="85" spans="1:15" x14ac:dyDescent="0.2">
      <c r="A85" s="21">
        <f>Fra_FHI!A96</f>
        <v>390018758</v>
      </c>
      <c r="B85" s="21">
        <f>Fra_FHI!B96</f>
        <v>1827</v>
      </c>
      <c r="C85" s="21" t="str">
        <f>Fra_FHI!C96</f>
        <v>HOBØL</v>
      </c>
      <c r="D85" s="21">
        <f>Fra_FHI!D96</f>
        <v>83998</v>
      </c>
      <c r="E85" s="21" t="str">
        <f>Fra_FHI!E96</f>
        <v>Hobøl helsestasjon</v>
      </c>
      <c r="F85" s="15">
        <f>Fra_FHI!I96</f>
        <v>0</v>
      </c>
      <c r="G85" s="15">
        <f>Fra_FHI!J96</f>
        <v>0</v>
      </c>
      <c r="H85" s="15">
        <f>Fra_FHI!K96</f>
        <v>0</v>
      </c>
      <c r="I85" s="15">
        <f>Fra_FHI!L96</f>
        <v>0</v>
      </c>
      <c r="J85" s="15">
        <f>Fra_FHI!M96</f>
        <v>0</v>
      </c>
      <c r="K85" s="15">
        <f>Fra_FHI!N96</f>
        <v>0</v>
      </c>
      <c r="L85" s="15">
        <f>Fra_FHI!O96</f>
        <v>0</v>
      </c>
      <c r="M85" s="15">
        <f>Fra_FHI!P96</f>
        <v>2</v>
      </c>
      <c r="N85" s="15">
        <f>Fra_FHI!Q96</f>
        <v>3</v>
      </c>
      <c r="O85" s="3">
        <f t="shared" si="1"/>
        <v>2</v>
      </c>
    </row>
    <row r="86" spans="1:15" x14ac:dyDescent="0.2">
      <c r="A86" s="21">
        <f>Fra_FHI!A97</f>
        <v>390018560</v>
      </c>
      <c r="B86" s="21">
        <f>Fra_FHI!B97</f>
        <v>1830</v>
      </c>
      <c r="C86" s="21" t="str">
        <f>Fra_FHI!C97</f>
        <v>ASKIM</v>
      </c>
      <c r="D86" s="21">
        <f>Fra_FHI!D97</f>
        <v>27474</v>
      </c>
      <c r="E86" s="21" t="str">
        <f>Fra_FHI!E97</f>
        <v>Askim helsestasjon</v>
      </c>
      <c r="F86" s="15">
        <f>Fra_FHI!I97</f>
        <v>0</v>
      </c>
      <c r="G86" s="15">
        <f>Fra_FHI!J97</f>
        <v>0</v>
      </c>
      <c r="H86" s="15">
        <f>Fra_FHI!K97</f>
        <v>0</v>
      </c>
      <c r="I86" s="15">
        <f>Fra_FHI!L97</f>
        <v>0</v>
      </c>
      <c r="J86" s="15">
        <f>Fra_FHI!M97</f>
        <v>0</v>
      </c>
      <c r="K86" s="15">
        <f>Fra_FHI!N97</f>
        <v>0</v>
      </c>
      <c r="L86" s="15">
        <f>Fra_FHI!O97</f>
        <v>0</v>
      </c>
      <c r="M86" s="15">
        <f>Fra_FHI!P97</f>
        <v>5</v>
      </c>
      <c r="N86" s="15">
        <f>Fra_FHI!Q97</f>
        <v>0</v>
      </c>
      <c r="O86" s="3">
        <f t="shared" si="1"/>
        <v>5</v>
      </c>
    </row>
    <row r="87" spans="1:15" x14ac:dyDescent="0.2">
      <c r="A87" s="21">
        <f>Fra_FHI!A98</f>
        <v>390018560</v>
      </c>
      <c r="B87" s="21">
        <f>Fra_FHI!B98</f>
        <v>1830</v>
      </c>
      <c r="C87" s="21" t="str">
        <f>Fra_FHI!C98</f>
        <v>ASKIM</v>
      </c>
      <c r="D87" s="21">
        <f>Fra_FHI!D98</f>
        <v>27474</v>
      </c>
      <c r="E87" s="21" t="str">
        <f>Fra_FHI!E98</f>
        <v>Askim helsestasjon</v>
      </c>
      <c r="F87" s="15">
        <f>Fra_FHI!I98</f>
        <v>0</v>
      </c>
      <c r="G87" s="15">
        <f>Fra_FHI!J98</f>
        <v>0</v>
      </c>
      <c r="H87" s="15">
        <f>Fra_FHI!K98</f>
        <v>0</v>
      </c>
      <c r="I87" s="15">
        <f>Fra_FHI!L98</f>
        <v>0</v>
      </c>
      <c r="J87" s="15">
        <f>Fra_FHI!M98</f>
        <v>0</v>
      </c>
      <c r="K87" s="15">
        <f>Fra_FHI!N98</f>
        <v>0</v>
      </c>
      <c r="L87" s="15">
        <f>Fra_FHI!O98</f>
        <v>0</v>
      </c>
      <c r="M87" s="15">
        <f>Fra_FHI!P98</f>
        <v>0</v>
      </c>
      <c r="N87" s="15">
        <f>Fra_FHI!Q98</f>
        <v>5</v>
      </c>
      <c r="O87" s="3">
        <f t="shared" si="1"/>
        <v>0</v>
      </c>
    </row>
    <row r="88" spans="1:15" x14ac:dyDescent="0.2">
      <c r="A88" s="21">
        <f>Fra_FHI!A99</f>
        <v>390018341</v>
      </c>
      <c r="B88" s="21">
        <f>Fra_FHI!B99</f>
        <v>1850</v>
      </c>
      <c r="C88" s="21" t="str">
        <f>Fra_FHI!C99</f>
        <v>MYSEN</v>
      </c>
      <c r="D88" s="21">
        <f>Fra_FHI!D99</f>
        <v>27565</v>
      </c>
      <c r="E88" s="21" t="str">
        <f>Fra_FHI!E99</f>
        <v>Eidsberg helsestasjon</v>
      </c>
      <c r="F88" s="15">
        <f>Fra_FHI!I99</f>
        <v>0</v>
      </c>
      <c r="G88" s="15">
        <f>Fra_FHI!J99</f>
        <v>0</v>
      </c>
      <c r="H88" s="15">
        <f>Fra_FHI!K99</f>
        <v>0</v>
      </c>
      <c r="I88" s="15">
        <f>Fra_FHI!L99</f>
        <v>0</v>
      </c>
      <c r="J88" s="15">
        <f>Fra_FHI!M99</f>
        <v>0</v>
      </c>
      <c r="K88" s="15">
        <f>Fra_FHI!N99</f>
        <v>0</v>
      </c>
      <c r="L88" s="15">
        <f>Fra_FHI!O99</f>
        <v>0</v>
      </c>
      <c r="M88" s="15">
        <f>Fra_FHI!P99</f>
        <v>4</v>
      </c>
      <c r="N88" s="15">
        <f>Fra_FHI!Q99</f>
        <v>4</v>
      </c>
      <c r="O88" s="3">
        <f t="shared" si="1"/>
        <v>4</v>
      </c>
    </row>
    <row r="89" spans="1:15" x14ac:dyDescent="0.2">
      <c r="A89" s="21">
        <f>Fra_FHI!A100</f>
        <v>390018580</v>
      </c>
      <c r="B89" s="21">
        <f>Fra_FHI!B100</f>
        <v>1860</v>
      </c>
      <c r="C89" s="21" t="str">
        <f>Fra_FHI!C100</f>
        <v>TRØGSTAD</v>
      </c>
      <c r="D89" s="21">
        <f>Fra_FHI!D100</f>
        <v>85761</v>
      </c>
      <c r="E89" s="21" t="str">
        <f>Fra_FHI!E100</f>
        <v>Trøgstad helsestasjon</v>
      </c>
      <c r="F89" s="15">
        <f>Fra_FHI!I100</f>
        <v>1</v>
      </c>
      <c r="G89" s="15">
        <f>Fra_FHI!J100</f>
        <v>0</v>
      </c>
      <c r="H89" s="15">
        <f>Fra_FHI!K100</f>
        <v>0</v>
      </c>
      <c r="I89" s="15">
        <f>Fra_FHI!L100</f>
        <v>0</v>
      </c>
      <c r="J89" s="15">
        <f>Fra_FHI!M100</f>
        <v>0</v>
      </c>
      <c r="K89" s="15">
        <f>Fra_FHI!N100</f>
        <v>0</v>
      </c>
      <c r="L89" s="15">
        <f>Fra_FHI!O100</f>
        <v>0</v>
      </c>
      <c r="M89" s="15">
        <f>Fra_FHI!P100</f>
        <v>2</v>
      </c>
      <c r="N89" s="15">
        <f>Fra_FHI!Q100</f>
        <v>3</v>
      </c>
      <c r="O89" s="3">
        <f t="shared" si="1"/>
        <v>3</v>
      </c>
    </row>
    <row r="90" spans="1:15" x14ac:dyDescent="0.2">
      <c r="A90" s="21">
        <f>Fra_FHI!A102</f>
        <v>390018445</v>
      </c>
      <c r="B90" s="21">
        <f>Fra_FHI!B102</f>
        <v>1870</v>
      </c>
      <c r="C90" s="21" t="str">
        <f>Fra_FHI!C102</f>
        <v>ØRJE</v>
      </c>
      <c r="D90" s="21">
        <f>Fra_FHI!D102</f>
        <v>82677</v>
      </c>
      <c r="E90" s="21" t="str">
        <f>Fra_FHI!E102</f>
        <v>Marker kommune</v>
      </c>
      <c r="F90" s="15">
        <f>Fra_FHI!I102</f>
        <v>0</v>
      </c>
      <c r="G90" s="15">
        <f>Fra_FHI!J102</f>
        <v>0</v>
      </c>
      <c r="H90" s="15">
        <f>Fra_FHI!K102</f>
        <v>0</v>
      </c>
      <c r="I90" s="15">
        <f>Fra_FHI!L102</f>
        <v>0</v>
      </c>
      <c r="J90" s="15">
        <f>Fra_FHI!M102</f>
        <v>0</v>
      </c>
      <c r="K90" s="15">
        <f>Fra_FHI!N102</f>
        <v>0</v>
      </c>
      <c r="L90" s="15">
        <f>Fra_FHI!O102</f>
        <v>0</v>
      </c>
      <c r="M90" s="15">
        <f>Fra_FHI!P102</f>
        <v>2</v>
      </c>
      <c r="N90" s="15">
        <f>Fra_FHI!Q102</f>
        <v>2</v>
      </c>
      <c r="O90" s="3">
        <f t="shared" si="1"/>
        <v>2</v>
      </c>
    </row>
    <row r="91" spans="1:15" x14ac:dyDescent="0.2">
      <c r="A91" s="21">
        <f>Fra_FHI!A103</f>
        <v>390018693</v>
      </c>
      <c r="B91" s="21">
        <f>Fra_FHI!B103</f>
        <v>1900</v>
      </c>
      <c r="C91" s="21" t="str">
        <f>Fra_FHI!C103</f>
        <v>FETSUND</v>
      </c>
      <c r="D91" s="21">
        <f>Fra_FHI!D103</f>
        <v>109</v>
      </c>
      <c r="E91" s="21" t="str">
        <f>Fra_FHI!E103</f>
        <v>Fet helsestasjon</v>
      </c>
      <c r="F91" s="15">
        <f>Fra_FHI!I103</f>
        <v>0</v>
      </c>
      <c r="G91" s="15">
        <f>Fra_FHI!J103</f>
        <v>0</v>
      </c>
      <c r="H91" s="15">
        <f>Fra_FHI!K103</f>
        <v>0</v>
      </c>
      <c r="I91" s="15">
        <f>Fra_FHI!L103</f>
        <v>0</v>
      </c>
      <c r="J91" s="15">
        <f>Fra_FHI!M103</f>
        <v>0</v>
      </c>
      <c r="K91" s="15">
        <f>Fra_FHI!N103</f>
        <v>0</v>
      </c>
      <c r="L91" s="15">
        <f>Fra_FHI!O103</f>
        <v>0</v>
      </c>
      <c r="M91" s="15">
        <f>Fra_FHI!P103</f>
        <v>4</v>
      </c>
      <c r="N91" s="15">
        <f>Fra_FHI!Q103</f>
        <v>0</v>
      </c>
      <c r="O91" s="3">
        <f t="shared" si="1"/>
        <v>4</v>
      </c>
    </row>
    <row r="92" spans="1:15" x14ac:dyDescent="0.2">
      <c r="A92" s="21">
        <f>Fra_FHI!A104</f>
        <v>390018693</v>
      </c>
      <c r="B92" s="21">
        <f>Fra_FHI!B104</f>
        <v>1900</v>
      </c>
      <c r="C92" s="21" t="str">
        <f>Fra_FHI!C104</f>
        <v>FETSUND</v>
      </c>
      <c r="D92" s="21">
        <f>Fra_FHI!D104</f>
        <v>109</v>
      </c>
      <c r="E92" s="21" t="str">
        <f>Fra_FHI!E104</f>
        <v>Fet helsestasjon</v>
      </c>
      <c r="F92" s="15">
        <f>Fra_FHI!I104</f>
        <v>0</v>
      </c>
      <c r="G92" s="15">
        <f>Fra_FHI!J104</f>
        <v>0</v>
      </c>
      <c r="H92" s="15">
        <f>Fra_FHI!K104</f>
        <v>0</v>
      </c>
      <c r="I92" s="15">
        <f>Fra_FHI!L104</f>
        <v>0</v>
      </c>
      <c r="J92" s="15">
        <f>Fra_FHI!M104</f>
        <v>0</v>
      </c>
      <c r="K92" s="15">
        <f>Fra_FHI!N104</f>
        <v>0</v>
      </c>
      <c r="L92" s="15">
        <f>Fra_FHI!O104</f>
        <v>0</v>
      </c>
      <c r="M92" s="15">
        <f>Fra_FHI!P104</f>
        <v>0</v>
      </c>
      <c r="N92" s="15">
        <f>Fra_FHI!Q104</f>
        <v>4</v>
      </c>
      <c r="O92" s="3">
        <f t="shared" si="1"/>
        <v>0</v>
      </c>
    </row>
    <row r="93" spans="1:15" x14ac:dyDescent="0.2">
      <c r="A93" s="21">
        <f>Fra_FHI!A105</f>
        <v>390018529</v>
      </c>
      <c r="B93" s="21">
        <f>Fra_FHI!B105</f>
        <v>1912</v>
      </c>
      <c r="C93" s="21" t="str">
        <f>Fra_FHI!C105</f>
        <v>ENEBAKK</v>
      </c>
      <c r="D93" s="21">
        <f>Fra_FHI!D105</f>
        <v>28613</v>
      </c>
      <c r="E93" s="21" t="str">
        <f>Fra_FHI!E105</f>
        <v>Enebakk helsestasjon</v>
      </c>
      <c r="F93" s="15">
        <f>Fra_FHI!I105</f>
        <v>0</v>
      </c>
      <c r="G93" s="15">
        <f>Fra_FHI!J105</f>
        <v>1</v>
      </c>
      <c r="H93" s="15">
        <f>Fra_FHI!K105</f>
        <v>0</v>
      </c>
      <c r="I93" s="15">
        <f>Fra_FHI!L105</f>
        <v>0</v>
      </c>
      <c r="J93" s="15">
        <f>Fra_FHI!M105</f>
        <v>0</v>
      </c>
      <c r="K93" s="15">
        <f>Fra_FHI!N105</f>
        <v>0</v>
      </c>
      <c r="L93" s="15">
        <f>Fra_FHI!O105</f>
        <v>0</v>
      </c>
      <c r="M93" s="15">
        <f>Fra_FHI!P105</f>
        <v>0</v>
      </c>
      <c r="N93" s="15">
        <f>Fra_FHI!Q105</f>
        <v>0</v>
      </c>
      <c r="O93" s="3">
        <f t="shared" si="1"/>
        <v>1</v>
      </c>
    </row>
    <row r="94" spans="1:15" x14ac:dyDescent="0.2">
      <c r="A94" s="21">
        <f>Fra_FHI!A106</f>
        <v>390018529</v>
      </c>
      <c r="B94" s="21">
        <f>Fra_FHI!B106</f>
        <v>1912</v>
      </c>
      <c r="C94" s="21" t="str">
        <f>Fra_FHI!C106</f>
        <v>ENEBAKK</v>
      </c>
      <c r="D94" s="21">
        <f>Fra_FHI!D106</f>
        <v>28613</v>
      </c>
      <c r="E94" s="21" t="str">
        <f>Fra_FHI!E106</f>
        <v>Enebakk helsestasjon</v>
      </c>
      <c r="F94" s="15">
        <f>Fra_FHI!I106</f>
        <v>0</v>
      </c>
      <c r="G94" s="15">
        <f>Fra_FHI!J106</f>
        <v>0</v>
      </c>
      <c r="H94" s="15">
        <f>Fra_FHI!K106</f>
        <v>0</v>
      </c>
      <c r="I94" s="15">
        <f>Fra_FHI!L106</f>
        <v>0</v>
      </c>
      <c r="J94" s="15">
        <f>Fra_FHI!M106</f>
        <v>0</v>
      </c>
      <c r="K94" s="15">
        <f>Fra_FHI!N106</f>
        <v>0</v>
      </c>
      <c r="L94" s="15">
        <f>Fra_FHI!O106</f>
        <v>0</v>
      </c>
      <c r="M94" s="15">
        <f>Fra_FHI!P106</f>
        <v>2</v>
      </c>
      <c r="N94" s="15">
        <f>Fra_FHI!Q106</f>
        <v>3</v>
      </c>
      <c r="O94" s="3">
        <f t="shared" si="1"/>
        <v>2</v>
      </c>
    </row>
    <row r="95" spans="1:15" x14ac:dyDescent="0.2">
      <c r="A95" s="21">
        <f>Fra_FHI!A107</f>
        <v>390018655</v>
      </c>
      <c r="B95" s="21">
        <f>Fra_FHI!B107</f>
        <v>1920</v>
      </c>
      <c r="C95" s="21" t="str">
        <f>Fra_FHI!C107</f>
        <v>SØRUMSAND</v>
      </c>
      <c r="D95" s="21">
        <f>Fra_FHI!D107</f>
        <v>112369</v>
      </c>
      <c r="E95" s="21" t="str">
        <f>Fra_FHI!E107</f>
        <v>Sørumsand helsestasjon</v>
      </c>
      <c r="F95" s="15">
        <f>Fra_FHI!I107</f>
        <v>0</v>
      </c>
      <c r="G95" s="15">
        <f>Fra_FHI!J107</f>
        <v>1</v>
      </c>
      <c r="H95" s="15">
        <f>Fra_FHI!K107</f>
        <v>0</v>
      </c>
      <c r="I95" s="15">
        <f>Fra_FHI!L107</f>
        <v>0</v>
      </c>
      <c r="J95" s="15">
        <f>Fra_FHI!M107</f>
        <v>0</v>
      </c>
      <c r="K95" s="15">
        <f>Fra_FHI!N107</f>
        <v>0</v>
      </c>
      <c r="L95" s="15">
        <f>Fra_FHI!O107</f>
        <v>0</v>
      </c>
      <c r="M95" s="15">
        <f>Fra_FHI!P107</f>
        <v>5</v>
      </c>
      <c r="N95" s="15">
        <f>Fra_FHI!Q107</f>
        <v>6</v>
      </c>
      <c r="O95" s="3">
        <f t="shared" si="1"/>
        <v>6</v>
      </c>
    </row>
    <row r="96" spans="1:15" x14ac:dyDescent="0.2">
      <c r="A96" s="21">
        <f>Fra_FHI!A108</f>
        <v>390018478</v>
      </c>
      <c r="B96" s="21">
        <f>Fra_FHI!B108</f>
        <v>1940</v>
      </c>
      <c r="C96" s="21" t="str">
        <f>Fra_FHI!C108</f>
        <v>BJØRKELANGEN</v>
      </c>
      <c r="D96" s="21">
        <f>Fra_FHI!D108</f>
        <v>80556</v>
      </c>
      <c r="E96" s="21" t="str">
        <f>Fra_FHI!E108</f>
        <v>Aurskog - Høland helsestasjon</v>
      </c>
      <c r="F96" s="15">
        <f>Fra_FHI!I108</f>
        <v>1</v>
      </c>
      <c r="G96" s="15">
        <f>Fra_FHI!J108</f>
        <v>0</v>
      </c>
      <c r="H96" s="15">
        <f>Fra_FHI!K108</f>
        <v>0</v>
      </c>
      <c r="I96" s="15">
        <f>Fra_FHI!L108</f>
        <v>0</v>
      </c>
      <c r="J96" s="15">
        <f>Fra_FHI!M108</f>
        <v>0</v>
      </c>
      <c r="K96" s="15">
        <f>Fra_FHI!N108</f>
        <v>0</v>
      </c>
      <c r="L96" s="15">
        <f>Fra_FHI!O108</f>
        <v>0</v>
      </c>
      <c r="M96" s="15">
        <f>Fra_FHI!P108</f>
        <v>5</v>
      </c>
      <c r="N96" s="15">
        <f>Fra_FHI!Q108</f>
        <v>6</v>
      </c>
      <c r="O96" s="3">
        <f t="shared" si="1"/>
        <v>6</v>
      </c>
    </row>
    <row r="97" spans="1:15" x14ac:dyDescent="0.2">
      <c r="A97" s="21">
        <f>Fra_FHI!A109</f>
        <v>390018732</v>
      </c>
      <c r="B97" s="21">
        <f>Fra_FHI!B109</f>
        <v>1950</v>
      </c>
      <c r="C97" s="21" t="str">
        <f>Fra_FHI!C109</f>
        <v>RØMSKOG</v>
      </c>
      <c r="D97" s="21">
        <f>Fra_FHI!D109</f>
        <v>102191</v>
      </c>
      <c r="E97" s="21" t="str">
        <f>Fra_FHI!E109</f>
        <v>Kommunelegekontoret i Rømskog</v>
      </c>
      <c r="F97" s="15">
        <f>Fra_FHI!I109</f>
        <v>1</v>
      </c>
      <c r="G97" s="15">
        <f>Fra_FHI!J109</f>
        <v>0</v>
      </c>
      <c r="H97" s="15">
        <f>Fra_FHI!K109</f>
        <v>0</v>
      </c>
      <c r="I97" s="15">
        <f>Fra_FHI!L109</f>
        <v>0</v>
      </c>
      <c r="J97" s="15">
        <f>Fra_FHI!M109</f>
        <v>0</v>
      </c>
      <c r="K97" s="15">
        <f>Fra_FHI!N109</f>
        <v>0</v>
      </c>
      <c r="L97" s="15">
        <f>Fra_FHI!O109</f>
        <v>0</v>
      </c>
      <c r="M97" s="15">
        <f>Fra_FHI!P109</f>
        <v>0</v>
      </c>
      <c r="N97" s="15">
        <f>Fra_FHI!Q109</f>
        <v>1</v>
      </c>
      <c r="O97" s="3">
        <f t="shared" si="1"/>
        <v>1</v>
      </c>
    </row>
    <row r="98" spans="1:15" x14ac:dyDescent="0.2">
      <c r="A98" s="21">
        <f>Fra_FHI!A110</f>
        <v>390018586</v>
      </c>
      <c r="B98" s="21">
        <f>Fra_FHI!B110</f>
        <v>2000</v>
      </c>
      <c r="C98" s="21" t="str">
        <f>Fra_FHI!C110</f>
        <v>LILLESTRØM</v>
      </c>
      <c r="D98" s="21">
        <f>Fra_FHI!D110</f>
        <v>31492</v>
      </c>
      <c r="E98" s="21" t="str">
        <f>Fra_FHI!E110</f>
        <v>Skedsmo kommune</v>
      </c>
      <c r="F98" s="15">
        <f>Fra_FHI!I110</f>
        <v>0</v>
      </c>
      <c r="G98" s="15">
        <f>Fra_FHI!J110</f>
        <v>0</v>
      </c>
      <c r="H98" s="15">
        <f>Fra_FHI!K110</f>
        <v>0</v>
      </c>
      <c r="I98" s="15">
        <f>Fra_FHI!L110</f>
        <v>0</v>
      </c>
      <c r="J98" s="15">
        <f>Fra_FHI!M110</f>
        <v>0</v>
      </c>
      <c r="K98" s="15">
        <f>Fra_FHI!N110</f>
        <v>1</v>
      </c>
      <c r="L98" s="15">
        <f>Fra_FHI!O110</f>
        <v>0</v>
      </c>
      <c r="M98" s="15">
        <f>Fra_FHI!P110</f>
        <v>0</v>
      </c>
      <c r="N98" s="15">
        <f>Fra_FHI!Q110</f>
        <v>0</v>
      </c>
      <c r="O98" s="3">
        <f t="shared" si="1"/>
        <v>1</v>
      </c>
    </row>
    <row r="99" spans="1:15" x14ac:dyDescent="0.2">
      <c r="A99" s="21">
        <f>Fra_FHI!A111</f>
        <v>390018586</v>
      </c>
      <c r="B99" s="21">
        <f>Fra_FHI!B111</f>
        <v>2000</v>
      </c>
      <c r="C99" s="21" t="str">
        <f>Fra_FHI!C111</f>
        <v>LILLESTRØM</v>
      </c>
      <c r="D99" s="21">
        <f>Fra_FHI!D111</f>
        <v>31492</v>
      </c>
      <c r="E99" s="21" t="str">
        <f>Fra_FHI!E111</f>
        <v>Skedsmo kommune</v>
      </c>
      <c r="F99" s="15">
        <f>Fra_FHI!I111</f>
        <v>0</v>
      </c>
      <c r="G99" s="15">
        <f>Fra_FHI!J111</f>
        <v>0</v>
      </c>
      <c r="H99" s="15">
        <f>Fra_FHI!K111</f>
        <v>0</v>
      </c>
      <c r="I99" s="15">
        <f>Fra_FHI!L111</f>
        <v>0</v>
      </c>
      <c r="J99" s="15">
        <f>Fra_FHI!M111</f>
        <v>0</v>
      </c>
      <c r="K99" s="15">
        <f>Fra_FHI!N111</f>
        <v>0</v>
      </c>
      <c r="L99" s="15">
        <f>Fra_FHI!O111</f>
        <v>0</v>
      </c>
      <c r="M99" s="15">
        <f>Fra_FHI!P111</f>
        <v>17</v>
      </c>
      <c r="N99" s="15">
        <f>Fra_FHI!Q111</f>
        <v>18</v>
      </c>
      <c r="O99" s="3">
        <f t="shared" si="1"/>
        <v>17</v>
      </c>
    </row>
    <row r="100" spans="1:15" x14ac:dyDescent="0.2">
      <c r="A100" s="21">
        <f>Fra_FHI!A112</f>
        <v>390018539</v>
      </c>
      <c r="B100" s="21">
        <f>Fra_FHI!B112</f>
        <v>2008</v>
      </c>
      <c r="C100" s="21" t="str">
        <f>Fra_FHI!C112</f>
        <v>FJERDINGBY</v>
      </c>
      <c r="D100" s="21">
        <f>Fra_FHI!D112</f>
        <v>33373</v>
      </c>
      <c r="E100" s="21" t="str">
        <f>Fra_FHI!E112</f>
        <v>Rælingen kommune</v>
      </c>
      <c r="F100" s="15">
        <f>Fra_FHI!I112</f>
        <v>0</v>
      </c>
      <c r="G100" s="15">
        <f>Fra_FHI!J112</f>
        <v>0</v>
      </c>
      <c r="H100" s="15">
        <f>Fra_FHI!K112</f>
        <v>0</v>
      </c>
      <c r="I100" s="15">
        <f>Fra_FHI!L112</f>
        <v>0</v>
      </c>
      <c r="J100" s="15">
        <f>Fra_FHI!M112</f>
        <v>0</v>
      </c>
      <c r="K100" s="15">
        <f>Fra_FHI!N112</f>
        <v>0</v>
      </c>
      <c r="L100" s="15">
        <f>Fra_FHI!O112</f>
        <v>0</v>
      </c>
      <c r="M100" s="15">
        <f>Fra_FHI!P112</f>
        <v>7</v>
      </c>
      <c r="N100" s="15">
        <f>Fra_FHI!Q112</f>
        <v>0</v>
      </c>
      <c r="O100" s="3">
        <f t="shared" si="1"/>
        <v>7</v>
      </c>
    </row>
    <row r="101" spans="1:15" x14ac:dyDescent="0.2">
      <c r="A101" s="21">
        <f>Fra_FHI!A114</f>
        <v>390018539</v>
      </c>
      <c r="B101" s="21">
        <f>Fra_FHI!B114</f>
        <v>2008</v>
      </c>
      <c r="C101" s="21" t="str">
        <f>Fra_FHI!C114</f>
        <v>FJERDINGBY</v>
      </c>
      <c r="D101" s="21">
        <f>Fra_FHI!D114</f>
        <v>33373</v>
      </c>
      <c r="E101" s="21" t="str">
        <f>Fra_FHI!E114</f>
        <v>Rælingen kommune</v>
      </c>
      <c r="F101" s="15">
        <f>Fra_FHI!I114</f>
        <v>0</v>
      </c>
      <c r="G101" s="15">
        <f>Fra_FHI!J114</f>
        <v>0</v>
      </c>
      <c r="H101" s="15">
        <f>Fra_FHI!K114</f>
        <v>0</v>
      </c>
      <c r="I101" s="15">
        <f>Fra_FHI!L114</f>
        <v>0</v>
      </c>
      <c r="J101" s="15">
        <f>Fra_FHI!M114</f>
        <v>0</v>
      </c>
      <c r="K101" s="15">
        <f>Fra_FHI!N114</f>
        <v>0</v>
      </c>
      <c r="L101" s="15">
        <f>Fra_FHI!O114</f>
        <v>0</v>
      </c>
      <c r="M101" s="15">
        <f>Fra_FHI!P114</f>
        <v>0</v>
      </c>
      <c r="N101" s="15">
        <f>Fra_FHI!Q114</f>
        <v>7</v>
      </c>
      <c r="O101" s="3">
        <f t="shared" si="1"/>
        <v>0</v>
      </c>
    </row>
    <row r="102" spans="1:15" x14ac:dyDescent="0.2">
      <c r="A102" s="21">
        <f>Fra_FHI!A115</f>
        <v>390018547</v>
      </c>
      <c r="B102" s="21">
        <f>Fra_FHI!B115</f>
        <v>2022</v>
      </c>
      <c r="C102" s="21" t="str">
        <f>Fra_FHI!C115</f>
        <v>GJERDRUM</v>
      </c>
      <c r="D102" s="21">
        <f>Fra_FHI!D115</f>
        <v>77974</v>
      </c>
      <c r="E102" s="21" t="str">
        <f>Fra_FHI!E115</f>
        <v>Gjerdrum helsestasjon</v>
      </c>
      <c r="F102" s="15">
        <f>Fra_FHI!I115</f>
        <v>1</v>
      </c>
      <c r="G102" s="15">
        <f>Fra_FHI!J115</f>
        <v>0</v>
      </c>
      <c r="H102" s="15">
        <f>Fra_FHI!K115</f>
        <v>0</v>
      </c>
      <c r="I102" s="15">
        <f>Fra_FHI!L115</f>
        <v>0</v>
      </c>
      <c r="J102" s="15">
        <f>Fra_FHI!M115</f>
        <v>0</v>
      </c>
      <c r="K102" s="15">
        <f>Fra_FHI!N115</f>
        <v>0</v>
      </c>
      <c r="L102" s="15">
        <f>Fra_FHI!O115</f>
        <v>0</v>
      </c>
      <c r="M102" s="15">
        <f>Fra_FHI!P115</f>
        <v>0</v>
      </c>
      <c r="N102" s="15">
        <f>Fra_FHI!Q115</f>
        <v>0</v>
      </c>
      <c r="O102" s="3">
        <f t="shared" si="1"/>
        <v>1</v>
      </c>
    </row>
    <row r="103" spans="1:15" x14ac:dyDescent="0.2">
      <c r="A103" s="21">
        <f>Fra_FHI!A116</f>
        <v>390018547</v>
      </c>
      <c r="B103" s="21">
        <f>Fra_FHI!B116</f>
        <v>2022</v>
      </c>
      <c r="C103" s="21" t="str">
        <f>Fra_FHI!C116</f>
        <v>GJERDRUM</v>
      </c>
      <c r="D103" s="21">
        <f>Fra_FHI!D116</f>
        <v>77974</v>
      </c>
      <c r="E103" s="21" t="str">
        <f>Fra_FHI!E116</f>
        <v>Gjerdrum helsestasjon</v>
      </c>
      <c r="F103" s="15">
        <f>Fra_FHI!I116</f>
        <v>0</v>
      </c>
      <c r="G103" s="15">
        <f>Fra_FHI!J116</f>
        <v>0</v>
      </c>
      <c r="H103" s="15">
        <f>Fra_FHI!K116</f>
        <v>0</v>
      </c>
      <c r="I103" s="15">
        <f>Fra_FHI!L116</f>
        <v>0</v>
      </c>
      <c r="J103" s="15">
        <f>Fra_FHI!M116</f>
        <v>0</v>
      </c>
      <c r="K103" s="15">
        <f>Fra_FHI!N116</f>
        <v>0</v>
      </c>
      <c r="L103" s="15">
        <f>Fra_FHI!O116</f>
        <v>0</v>
      </c>
      <c r="M103" s="15">
        <f>Fra_FHI!P116</f>
        <v>2</v>
      </c>
      <c r="N103" s="15">
        <f>Fra_FHI!Q116</f>
        <v>3</v>
      </c>
      <c r="O103" s="3">
        <f t="shared" si="1"/>
        <v>2</v>
      </c>
    </row>
    <row r="104" spans="1:15" x14ac:dyDescent="0.2">
      <c r="A104" s="21">
        <f>Fra_FHI!A117</f>
        <v>390018464</v>
      </c>
      <c r="B104" s="21">
        <f>Fra_FHI!B117</f>
        <v>2030</v>
      </c>
      <c r="C104" s="21" t="str">
        <f>Fra_FHI!C117</f>
        <v>NANNESTAD</v>
      </c>
      <c r="D104" s="21">
        <f>Fra_FHI!D117</f>
        <v>28050</v>
      </c>
      <c r="E104" s="21" t="str">
        <f>Fra_FHI!E117</f>
        <v>Nannestad helsestasjon</v>
      </c>
      <c r="F104" s="15">
        <f>Fra_FHI!I117</f>
        <v>0</v>
      </c>
      <c r="G104" s="15">
        <f>Fra_FHI!J117</f>
        <v>1</v>
      </c>
      <c r="H104" s="15">
        <f>Fra_FHI!K117</f>
        <v>0</v>
      </c>
      <c r="I104" s="15">
        <f>Fra_FHI!L117</f>
        <v>0</v>
      </c>
      <c r="J104" s="15">
        <f>Fra_FHI!M117</f>
        <v>0</v>
      </c>
      <c r="K104" s="15">
        <f>Fra_FHI!N117</f>
        <v>0</v>
      </c>
      <c r="L104" s="15">
        <f>Fra_FHI!O117</f>
        <v>0</v>
      </c>
      <c r="M104" s="15">
        <f>Fra_FHI!P117</f>
        <v>4</v>
      </c>
      <c r="N104" s="15">
        <f>Fra_FHI!Q117</f>
        <v>5</v>
      </c>
      <c r="O104" s="3">
        <f t="shared" si="1"/>
        <v>5</v>
      </c>
    </row>
    <row r="105" spans="1:15" x14ac:dyDescent="0.2">
      <c r="A105" s="21">
        <f>Fra_FHI!A119</f>
        <v>390018601</v>
      </c>
      <c r="B105" s="21">
        <f>Fra_FHI!B119</f>
        <v>2066</v>
      </c>
      <c r="C105" s="21" t="str">
        <f>Fra_FHI!C119</f>
        <v>JESSHEIM</v>
      </c>
      <c r="D105" s="21">
        <f>Fra_FHI!D119</f>
        <v>113336</v>
      </c>
      <c r="E105" s="21" t="str">
        <f>Fra_FHI!E119</f>
        <v>Ullensaker helsestasjon avd. Gjestad</v>
      </c>
      <c r="F105" s="15">
        <f>Fra_FHI!I119</f>
        <v>0</v>
      </c>
      <c r="G105" s="15">
        <f>Fra_FHI!J119</f>
        <v>0</v>
      </c>
      <c r="H105" s="15">
        <f>Fra_FHI!K119</f>
        <v>0</v>
      </c>
      <c r="I105" s="15">
        <f>Fra_FHI!L119</f>
        <v>0</v>
      </c>
      <c r="J105" s="15">
        <f>Fra_FHI!M119</f>
        <v>0</v>
      </c>
      <c r="K105" s="15">
        <f>Fra_FHI!N119</f>
        <v>0</v>
      </c>
      <c r="L105" s="15">
        <f>Fra_FHI!O119</f>
        <v>0</v>
      </c>
      <c r="M105" s="15">
        <f>Fra_FHI!P119</f>
        <v>10</v>
      </c>
      <c r="N105" s="15">
        <f>Fra_FHI!Q119</f>
        <v>0</v>
      </c>
      <c r="O105" s="3">
        <f t="shared" si="1"/>
        <v>10</v>
      </c>
    </row>
    <row r="106" spans="1:15" x14ac:dyDescent="0.2">
      <c r="A106" s="21">
        <f>Fra_FHI!A120</f>
        <v>390018739</v>
      </c>
      <c r="B106" s="21">
        <f>Fra_FHI!B120</f>
        <v>2066</v>
      </c>
      <c r="C106" s="21" t="str">
        <f>Fra_FHI!C120</f>
        <v>JESSHEIM</v>
      </c>
      <c r="D106" s="21">
        <f>Fra_FHI!D120</f>
        <v>113336</v>
      </c>
      <c r="E106" s="21" t="str">
        <f>Fra_FHI!E120</f>
        <v>Ullensaker helsestasjon avd. Gjestad</v>
      </c>
      <c r="F106" s="15">
        <f>Fra_FHI!I120</f>
        <v>0</v>
      </c>
      <c r="G106" s="15">
        <f>Fra_FHI!J120</f>
        <v>1</v>
      </c>
      <c r="H106" s="15">
        <f>Fra_FHI!K120</f>
        <v>0</v>
      </c>
      <c r="I106" s="15">
        <f>Fra_FHI!L120</f>
        <v>0</v>
      </c>
      <c r="J106" s="15">
        <f>Fra_FHI!M120</f>
        <v>0</v>
      </c>
      <c r="K106" s="15">
        <f>Fra_FHI!N120</f>
        <v>0</v>
      </c>
      <c r="L106" s="15">
        <f>Fra_FHI!O120</f>
        <v>0</v>
      </c>
      <c r="M106" s="15">
        <f>Fra_FHI!P120</f>
        <v>0</v>
      </c>
      <c r="N106" s="15">
        <f>Fra_FHI!Q120</f>
        <v>11</v>
      </c>
      <c r="O106" s="3">
        <f t="shared" si="1"/>
        <v>1</v>
      </c>
    </row>
    <row r="107" spans="1:15" x14ac:dyDescent="0.2">
      <c r="A107" s="21">
        <f>Fra_FHI!A121</f>
        <v>390018548</v>
      </c>
      <c r="B107" s="21">
        <f>Fra_FHI!B121</f>
        <v>2080</v>
      </c>
      <c r="C107" s="21" t="str">
        <f>Fra_FHI!C121</f>
        <v>EIDSVOLL</v>
      </c>
      <c r="D107" s="21">
        <f>Fra_FHI!D121</f>
        <v>29488</v>
      </c>
      <c r="E107" s="21" t="str">
        <f>Fra_FHI!E121</f>
        <v>Eidsvoll helsestasjon</v>
      </c>
      <c r="F107" s="15">
        <f>Fra_FHI!I121</f>
        <v>0</v>
      </c>
      <c r="G107" s="15">
        <f>Fra_FHI!J121</f>
        <v>1</v>
      </c>
      <c r="H107" s="15">
        <f>Fra_FHI!K121</f>
        <v>0</v>
      </c>
      <c r="I107" s="15">
        <f>Fra_FHI!L121</f>
        <v>0</v>
      </c>
      <c r="J107" s="15">
        <f>Fra_FHI!M121</f>
        <v>0</v>
      </c>
      <c r="K107" s="15">
        <f>Fra_FHI!N121</f>
        <v>0</v>
      </c>
      <c r="L107" s="15">
        <f>Fra_FHI!O121</f>
        <v>0</v>
      </c>
      <c r="M107" s="15">
        <f>Fra_FHI!P121</f>
        <v>7</v>
      </c>
      <c r="N107" s="15">
        <f>Fra_FHI!Q121</f>
        <v>8</v>
      </c>
      <c r="O107" s="3">
        <f t="shared" si="1"/>
        <v>8</v>
      </c>
    </row>
    <row r="108" spans="1:15" x14ac:dyDescent="0.2">
      <c r="A108" s="21">
        <f>Fra_FHI!A122</f>
        <v>390018761</v>
      </c>
      <c r="B108" s="21">
        <f>Fra_FHI!B122</f>
        <v>2090</v>
      </c>
      <c r="C108" s="21" t="str">
        <f>Fra_FHI!C122</f>
        <v>HURDAL</v>
      </c>
      <c r="D108" s="21">
        <f>Fra_FHI!D122</f>
        <v>98459</v>
      </c>
      <c r="E108" s="21" t="str">
        <f>Fra_FHI!E122</f>
        <v>Hurdal helsestasjon</v>
      </c>
      <c r="F108" s="15">
        <f>Fra_FHI!I122</f>
        <v>0</v>
      </c>
      <c r="G108" s="15">
        <f>Fra_FHI!J122</f>
        <v>0</v>
      </c>
      <c r="H108" s="15">
        <f>Fra_FHI!K122</f>
        <v>0</v>
      </c>
      <c r="I108" s="15">
        <f>Fra_FHI!L122</f>
        <v>0</v>
      </c>
      <c r="J108" s="15">
        <f>Fra_FHI!M122</f>
        <v>0</v>
      </c>
      <c r="K108" s="15">
        <f>Fra_FHI!N122</f>
        <v>0</v>
      </c>
      <c r="L108" s="15">
        <f>Fra_FHI!O122</f>
        <v>0</v>
      </c>
      <c r="M108" s="15">
        <f>Fra_FHI!P122</f>
        <v>2</v>
      </c>
      <c r="N108" s="15">
        <f>Fra_FHI!Q122</f>
        <v>2</v>
      </c>
      <c r="O108" s="3">
        <f t="shared" si="1"/>
        <v>2</v>
      </c>
    </row>
    <row r="109" spans="1:15" x14ac:dyDescent="0.2">
      <c r="A109" s="21">
        <f>Fra_FHI!A125</f>
        <v>390018606</v>
      </c>
      <c r="B109" s="21">
        <f>Fra_FHI!B125</f>
        <v>2100</v>
      </c>
      <c r="C109" s="21" t="str">
        <f>Fra_FHI!C125</f>
        <v>SKARNES</v>
      </c>
      <c r="D109" s="21">
        <f>Fra_FHI!D125</f>
        <v>110551</v>
      </c>
      <c r="E109" s="21" t="str">
        <f>Fra_FHI!E125</f>
        <v>Parken legesenter</v>
      </c>
      <c r="F109" s="15">
        <f>Fra_FHI!I125</f>
        <v>0</v>
      </c>
      <c r="G109" s="15">
        <f>Fra_FHI!J125</f>
        <v>0</v>
      </c>
      <c r="H109" s="15">
        <f>Fra_FHI!K125</f>
        <v>0</v>
      </c>
      <c r="I109" s="15">
        <f>Fra_FHI!L125</f>
        <v>0</v>
      </c>
      <c r="J109" s="15">
        <f>Fra_FHI!M125</f>
        <v>0</v>
      </c>
      <c r="K109" s="15">
        <f>Fra_FHI!N125</f>
        <v>0</v>
      </c>
      <c r="L109" s="15">
        <f>Fra_FHI!O125</f>
        <v>0</v>
      </c>
      <c r="M109" s="15">
        <f>Fra_FHI!P125</f>
        <v>3</v>
      </c>
      <c r="N109" s="15">
        <f>Fra_FHI!Q125</f>
        <v>3</v>
      </c>
      <c r="O109" s="3">
        <f t="shared" si="1"/>
        <v>3</v>
      </c>
    </row>
    <row r="110" spans="1:15" x14ac:dyDescent="0.2">
      <c r="A110" s="21">
        <f>Fra_FHI!A126</f>
        <v>390018593</v>
      </c>
      <c r="B110" s="21">
        <f>Fra_FHI!B126</f>
        <v>2120</v>
      </c>
      <c r="C110" s="21" t="str">
        <f>Fra_FHI!C126</f>
        <v>SAGSTUA</v>
      </c>
      <c r="D110" s="21">
        <f>Fra_FHI!D126</f>
        <v>86496</v>
      </c>
      <c r="E110" s="21" t="str">
        <f>Fra_FHI!E126</f>
        <v>Nord-Odal helsestasjon</v>
      </c>
      <c r="F110" s="15">
        <f>Fra_FHI!I126</f>
        <v>1</v>
      </c>
      <c r="G110" s="15">
        <f>Fra_FHI!J126</f>
        <v>0</v>
      </c>
      <c r="H110" s="15">
        <f>Fra_FHI!K126</f>
        <v>0</v>
      </c>
      <c r="I110" s="15">
        <f>Fra_FHI!L126</f>
        <v>0</v>
      </c>
      <c r="J110" s="15">
        <f>Fra_FHI!M126</f>
        <v>0</v>
      </c>
      <c r="K110" s="15">
        <f>Fra_FHI!N126</f>
        <v>0</v>
      </c>
      <c r="L110" s="15">
        <f>Fra_FHI!O126</f>
        <v>0</v>
      </c>
      <c r="M110" s="15">
        <f>Fra_FHI!P126</f>
        <v>0</v>
      </c>
      <c r="N110" s="15">
        <f>Fra_FHI!Q126</f>
        <v>0</v>
      </c>
      <c r="O110" s="3">
        <f t="shared" si="1"/>
        <v>1</v>
      </c>
    </row>
    <row r="111" spans="1:15" x14ac:dyDescent="0.2">
      <c r="A111" s="21">
        <f>Fra_FHI!A127</f>
        <v>390018593</v>
      </c>
      <c r="B111" s="21">
        <f>Fra_FHI!B127</f>
        <v>2120</v>
      </c>
      <c r="C111" s="21" t="str">
        <f>Fra_FHI!C127</f>
        <v>SAGSTUA</v>
      </c>
      <c r="D111" s="21">
        <f>Fra_FHI!D127</f>
        <v>86496</v>
      </c>
      <c r="E111" s="21" t="str">
        <f>Fra_FHI!E127</f>
        <v>Nord-Odal helsestasjon</v>
      </c>
      <c r="F111" s="15">
        <f>Fra_FHI!I127</f>
        <v>0</v>
      </c>
      <c r="G111" s="15">
        <f>Fra_FHI!J127</f>
        <v>0</v>
      </c>
      <c r="H111" s="15">
        <f>Fra_FHI!K127</f>
        <v>0</v>
      </c>
      <c r="I111" s="15">
        <f>Fra_FHI!L127</f>
        <v>0</v>
      </c>
      <c r="J111" s="15">
        <f>Fra_FHI!M127</f>
        <v>0</v>
      </c>
      <c r="K111" s="15">
        <f>Fra_FHI!N127</f>
        <v>0</v>
      </c>
      <c r="L111" s="15">
        <f>Fra_FHI!O127</f>
        <v>0</v>
      </c>
      <c r="M111" s="15">
        <f>Fra_FHI!P127</f>
        <v>2</v>
      </c>
      <c r="N111" s="15">
        <f>Fra_FHI!Q127</f>
        <v>3</v>
      </c>
      <c r="O111" s="3">
        <f t="shared" si="1"/>
        <v>2</v>
      </c>
    </row>
    <row r="112" spans="1:15" x14ac:dyDescent="0.2">
      <c r="A112" s="21">
        <f>Fra_FHI!A128</f>
        <v>390018599</v>
      </c>
      <c r="B112" s="21">
        <f>Fra_FHI!B128</f>
        <v>2208</v>
      </c>
      <c r="C112" s="21" t="str">
        <f>Fra_FHI!C128</f>
        <v>KONGSVINGER</v>
      </c>
      <c r="D112" s="21">
        <f>Fra_FHI!D128</f>
        <v>28555</v>
      </c>
      <c r="E112" s="21" t="str">
        <f>Fra_FHI!E128</f>
        <v>Kongsvinger helsestasjon</v>
      </c>
      <c r="F112" s="15">
        <f>Fra_FHI!I128</f>
        <v>0</v>
      </c>
      <c r="G112" s="15">
        <f>Fra_FHI!J128</f>
        <v>0</v>
      </c>
      <c r="H112" s="15">
        <f>Fra_FHI!K128</f>
        <v>0</v>
      </c>
      <c r="I112" s="15">
        <f>Fra_FHI!L128</f>
        <v>0</v>
      </c>
      <c r="J112" s="15">
        <f>Fra_FHI!M128</f>
        <v>0</v>
      </c>
      <c r="K112" s="15">
        <f>Fra_FHI!N128</f>
        <v>0</v>
      </c>
      <c r="L112" s="15">
        <f>Fra_FHI!O128</f>
        <v>0</v>
      </c>
      <c r="M112" s="15">
        <f>Fra_FHI!P128</f>
        <v>6</v>
      </c>
      <c r="N112" s="15">
        <f>Fra_FHI!Q128</f>
        <v>0</v>
      </c>
      <c r="O112" s="3">
        <f t="shared" si="1"/>
        <v>6</v>
      </c>
    </row>
    <row r="113" spans="1:15" x14ac:dyDescent="0.2">
      <c r="A113" s="21">
        <f>Fra_FHI!A129</f>
        <v>390018599</v>
      </c>
      <c r="B113" s="21">
        <f>Fra_FHI!B129</f>
        <v>2208</v>
      </c>
      <c r="C113" s="21" t="str">
        <f>Fra_FHI!C129</f>
        <v>KONGSVINGER</v>
      </c>
      <c r="D113" s="21">
        <f>Fra_FHI!D129</f>
        <v>28555</v>
      </c>
      <c r="E113" s="21" t="str">
        <f>Fra_FHI!E129</f>
        <v>Kongsvinger helsestasjon</v>
      </c>
      <c r="F113" s="15">
        <f>Fra_FHI!I129</f>
        <v>0</v>
      </c>
      <c r="G113" s="15">
        <f>Fra_FHI!J129</f>
        <v>1</v>
      </c>
      <c r="H113" s="15">
        <f>Fra_FHI!K129</f>
        <v>0</v>
      </c>
      <c r="I113" s="15">
        <f>Fra_FHI!L129</f>
        <v>0</v>
      </c>
      <c r="J113" s="15">
        <f>Fra_FHI!M129</f>
        <v>0</v>
      </c>
      <c r="K113" s="15">
        <f>Fra_FHI!N129</f>
        <v>0</v>
      </c>
      <c r="L113" s="15">
        <f>Fra_FHI!O129</f>
        <v>0</v>
      </c>
      <c r="M113" s="15">
        <f>Fra_FHI!P129</f>
        <v>0</v>
      </c>
      <c r="N113" s="15">
        <f>Fra_FHI!Q129</f>
        <v>7</v>
      </c>
      <c r="O113" s="3">
        <f t="shared" si="1"/>
        <v>1</v>
      </c>
    </row>
    <row r="114" spans="1:15" x14ac:dyDescent="0.2">
      <c r="A114" s="21">
        <f>Fra_FHI!A130</f>
        <v>390018523</v>
      </c>
      <c r="B114" s="21">
        <f>Fra_FHI!B130</f>
        <v>2230</v>
      </c>
      <c r="C114" s="21" t="str">
        <f>Fra_FHI!C130</f>
        <v>SKOTTERUD</v>
      </c>
      <c r="D114" s="21">
        <f>Fra_FHI!D130</f>
        <v>2463</v>
      </c>
      <c r="E114" s="21" t="str">
        <f>Fra_FHI!E130</f>
        <v>Eidskog kommunale legesenter</v>
      </c>
      <c r="F114" s="15">
        <f>Fra_FHI!I130</f>
        <v>0</v>
      </c>
      <c r="G114" s="15">
        <f>Fra_FHI!J130</f>
        <v>0</v>
      </c>
      <c r="H114" s="15">
        <f>Fra_FHI!K130</f>
        <v>0</v>
      </c>
      <c r="I114" s="15">
        <f>Fra_FHI!L130</f>
        <v>0</v>
      </c>
      <c r="J114" s="15">
        <f>Fra_FHI!M130</f>
        <v>0</v>
      </c>
      <c r="K114" s="15">
        <f>Fra_FHI!N130</f>
        <v>0</v>
      </c>
      <c r="L114" s="15">
        <f>Fra_FHI!O130</f>
        <v>0</v>
      </c>
      <c r="M114" s="15">
        <f>Fra_FHI!P130</f>
        <v>2</v>
      </c>
      <c r="N114" s="15">
        <f>Fra_FHI!Q130</f>
        <v>2</v>
      </c>
      <c r="O114" s="3">
        <f t="shared" si="1"/>
        <v>2</v>
      </c>
    </row>
    <row r="115" spans="1:15" x14ac:dyDescent="0.2">
      <c r="A115" s="21">
        <f>Fra_FHI!A131</f>
        <v>390018597</v>
      </c>
      <c r="B115" s="21">
        <f>Fra_FHI!B131</f>
        <v>2260</v>
      </c>
      <c r="C115" s="21" t="str">
        <f>Fra_FHI!C131</f>
        <v>KIRKENÆR</v>
      </c>
      <c r="D115" s="21">
        <f>Fra_FHI!D131</f>
        <v>112374</v>
      </c>
      <c r="E115" s="21" t="str">
        <f>Fra_FHI!E131</f>
        <v>Furubo legesenter DA</v>
      </c>
      <c r="F115" s="15">
        <f>Fra_FHI!I131</f>
        <v>0</v>
      </c>
      <c r="G115" s="15">
        <f>Fra_FHI!J131</f>
        <v>0</v>
      </c>
      <c r="H115" s="15">
        <f>Fra_FHI!K131</f>
        <v>1</v>
      </c>
      <c r="I115" s="15">
        <f>Fra_FHI!L131</f>
        <v>0</v>
      </c>
      <c r="J115" s="15">
        <f>Fra_FHI!M131</f>
        <v>0</v>
      </c>
      <c r="K115" s="15">
        <f>Fra_FHI!N131</f>
        <v>0</v>
      </c>
      <c r="L115" s="15">
        <f>Fra_FHI!O131</f>
        <v>0</v>
      </c>
      <c r="M115" s="15">
        <f>Fra_FHI!P131</f>
        <v>2</v>
      </c>
      <c r="N115" s="15">
        <f>Fra_FHI!Q131</f>
        <v>3</v>
      </c>
      <c r="O115" s="3">
        <f t="shared" si="1"/>
        <v>3</v>
      </c>
    </row>
    <row r="116" spans="1:15" x14ac:dyDescent="0.2">
      <c r="A116" s="21">
        <f>Fra_FHI!A133</f>
        <v>390018513</v>
      </c>
      <c r="B116" s="21">
        <f>Fra_FHI!B133</f>
        <v>2270</v>
      </c>
      <c r="C116" s="21" t="str">
        <f>Fra_FHI!C133</f>
        <v>FLISA</v>
      </c>
      <c r="D116" s="21">
        <f>Fra_FHI!D133</f>
        <v>85670</v>
      </c>
      <c r="E116" s="21" t="str">
        <f>Fra_FHI!E133</f>
        <v>Åsnes helsestasjon</v>
      </c>
      <c r="F116" s="15">
        <f>Fra_FHI!I133</f>
        <v>0</v>
      </c>
      <c r="G116" s="15">
        <f>Fra_FHI!J133</f>
        <v>0</v>
      </c>
      <c r="H116" s="15">
        <f>Fra_FHI!K133</f>
        <v>0</v>
      </c>
      <c r="I116" s="15">
        <f>Fra_FHI!L133</f>
        <v>0</v>
      </c>
      <c r="J116" s="15">
        <f>Fra_FHI!M133</f>
        <v>0</v>
      </c>
      <c r="K116" s="15">
        <f>Fra_FHI!N133</f>
        <v>0</v>
      </c>
      <c r="L116" s="15">
        <f>Fra_FHI!O133</f>
        <v>0</v>
      </c>
      <c r="M116" s="15">
        <f>Fra_FHI!P133</f>
        <v>5</v>
      </c>
      <c r="N116" s="15">
        <f>Fra_FHI!Q133</f>
        <v>0</v>
      </c>
      <c r="O116" s="3">
        <f t="shared" si="1"/>
        <v>5</v>
      </c>
    </row>
    <row r="117" spans="1:15" x14ac:dyDescent="0.2">
      <c r="A117" s="21">
        <f>Fra_FHI!A134</f>
        <v>390018513</v>
      </c>
      <c r="B117" s="21">
        <f>Fra_FHI!B134</f>
        <v>2270</v>
      </c>
      <c r="C117" s="21" t="str">
        <f>Fra_FHI!C134</f>
        <v>FLISA</v>
      </c>
      <c r="D117" s="21">
        <f>Fra_FHI!D134</f>
        <v>85670</v>
      </c>
      <c r="E117" s="21" t="str">
        <f>Fra_FHI!E134</f>
        <v>Åsnes helsestasjon</v>
      </c>
      <c r="F117" s="15">
        <f>Fra_FHI!I134</f>
        <v>0</v>
      </c>
      <c r="G117" s="15">
        <f>Fra_FHI!J134</f>
        <v>0</v>
      </c>
      <c r="H117" s="15">
        <f>Fra_FHI!K134</f>
        <v>0</v>
      </c>
      <c r="I117" s="15">
        <f>Fra_FHI!L134</f>
        <v>0</v>
      </c>
      <c r="J117" s="15">
        <f>Fra_FHI!M134</f>
        <v>0</v>
      </c>
      <c r="K117" s="15">
        <f>Fra_FHI!N134</f>
        <v>0</v>
      </c>
      <c r="L117" s="15">
        <f>Fra_FHI!O134</f>
        <v>0</v>
      </c>
      <c r="M117" s="15">
        <f>Fra_FHI!P134</f>
        <v>0</v>
      </c>
      <c r="N117" s="15">
        <f>Fra_FHI!Q134</f>
        <v>5</v>
      </c>
      <c r="O117" s="3">
        <f t="shared" si="1"/>
        <v>0</v>
      </c>
    </row>
    <row r="118" spans="1:15" x14ac:dyDescent="0.2">
      <c r="A118" s="21">
        <f>Fra_FHI!A135</f>
        <v>390018526</v>
      </c>
      <c r="B118" s="21">
        <f>Fra_FHI!B135</f>
        <v>2317</v>
      </c>
      <c r="C118" s="21" t="str">
        <f>Fra_FHI!C135</f>
        <v>HAMAR</v>
      </c>
      <c r="D118" s="21">
        <f>Fra_FHI!D135</f>
        <v>31724</v>
      </c>
      <c r="E118" s="21" t="str">
        <f>Fra_FHI!E135</f>
        <v>Hamar kommune</v>
      </c>
      <c r="F118" s="15">
        <f>Fra_FHI!I135</f>
        <v>0</v>
      </c>
      <c r="G118" s="15">
        <f>Fra_FHI!J135</f>
        <v>0</v>
      </c>
      <c r="H118" s="15">
        <f>Fra_FHI!K135</f>
        <v>0</v>
      </c>
      <c r="I118" s="15">
        <f>Fra_FHI!L135</f>
        <v>0</v>
      </c>
      <c r="J118" s="15">
        <f>Fra_FHI!M135</f>
        <v>0</v>
      </c>
      <c r="K118" s="15">
        <f>Fra_FHI!N135</f>
        <v>0</v>
      </c>
      <c r="L118" s="15">
        <f>Fra_FHI!O135</f>
        <v>0</v>
      </c>
      <c r="M118" s="15">
        <f>Fra_FHI!P135</f>
        <v>14</v>
      </c>
      <c r="N118" s="15">
        <f>Fra_FHI!Q135</f>
        <v>0</v>
      </c>
      <c r="O118" s="3">
        <f t="shared" si="1"/>
        <v>14</v>
      </c>
    </row>
    <row r="119" spans="1:15" x14ac:dyDescent="0.2">
      <c r="A119" s="21">
        <f>Fra_FHI!A136</f>
        <v>390018526</v>
      </c>
      <c r="B119" s="21">
        <f>Fra_FHI!B136</f>
        <v>2317</v>
      </c>
      <c r="C119" s="21" t="str">
        <f>Fra_FHI!C136</f>
        <v>HAMAR</v>
      </c>
      <c r="D119" s="21">
        <f>Fra_FHI!D136</f>
        <v>31724</v>
      </c>
      <c r="E119" s="21" t="str">
        <f>Fra_FHI!E136</f>
        <v>Hamar kommune</v>
      </c>
      <c r="F119" s="15">
        <f>Fra_FHI!I136</f>
        <v>0</v>
      </c>
      <c r="G119" s="15">
        <f>Fra_FHI!J136</f>
        <v>0</v>
      </c>
      <c r="H119" s="15">
        <f>Fra_FHI!K136</f>
        <v>0</v>
      </c>
      <c r="I119" s="15">
        <f>Fra_FHI!L136</f>
        <v>0</v>
      </c>
      <c r="J119" s="15">
        <f>Fra_FHI!M136</f>
        <v>0</v>
      </c>
      <c r="K119" s="15">
        <f>Fra_FHI!N136</f>
        <v>1</v>
      </c>
      <c r="L119" s="15">
        <f>Fra_FHI!O136</f>
        <v>0</v>
      </c>
      <c r="M119" s="15">
        <f>Fra_FHI!P136</f>
        <v>0</v>
      </c>
      <c r="N119" s="15">
        <f>Fra_FHI!Q136</f>
        <v>15</v>
      </c>
      <c r="O119" s="3">
        <f t="shared" si="1"/>
        <v>1</v>
      </c>
    </row>
    <row r="120" spans="1:15" x14ac:dyDescent="0.2">
      <c r="A120" s="21">
        <f>Fra_FHI!A137</f>
        <v>390018525</v>
      </c>
      <c r="B120" s="21">
        <f>Fra_FHI!B137</f>
        <v>2335</v>
      </c>
      <c r="C120" s="21" t="str">
        <f>Fra_FHI!C137</f>
        <v>STANGE</v>
      </c>
      <c r="D120" s="21">
        <f>Fra_FHI!D137</f>
        <v>96735</v>
      </c>
      <c r="E120" s="21" t="str">
        <f>Fra_FHI!E137</f>
        <v>Stange helsestasjon</v>
      </c>
      <c r="F120" s="15">
        <f>Fra_FHI!I137</f>
        <v>0</v>
      </c>
      <c r="G120" s="15">
        <f>Fra_FHI!J137</f>
        <v>0</v>
      </c>
      <c r="H120" s="15">
        <f>Fra_FHI!K137</f>
        <v>0</v>
      </c>
      <c r="I120" s="15">
        <f>Fra_FHI!L137</f>
        <v>0</v>
      </c>
      <c r="J120" s="15">
        <f>Fra_FHI!M137</f>
        <v>0</v>
      </c>
      <c r="K120" s="15">
        <f>Fra_FHI!N137</f>
        <v>0</v>
      </c>
      <c r="L120" s="15">
        <f>Fra_FHI!O137</f>
        <v>0</v>
      </c>
      <c r="M120" s="15">
        <f>Fra_FHI!P137</f>
        <v>7</v>
      </c>
      <c r="N120" s="15">
        <f>Fra_FHI!Q137</f>
        <v>0</v>
      </c>
      <c r="O120" s="3">
        <f t="shared" si="1"/>
        <v>7</v>
      </c>
    </row>
    <row r="121" spans="1:15" x14ac:dyDescent="0.2">
      <c r="A121" s="21">
        <f>Fra_FHI!A138</f>
        <v>390018525</v>
      </c>
      <c r="B121" s="21">
        <f>Fra_FHI!B138</f>
        <v>2335</v>
      </c>
      <c r="C121" s="21" t="str">
        <f>Fra_FHI!C138</f>
        <v>STANGE</v>
      </c>
      <c r="D121" s="21">
        <f>Fra_FHI!D138</f>
        <v>96735</v>
      </c>
      <c r="E121" s="21" t="str">
        <f>Fra_FHI!E138</f>
        <v>Stange helsestasjon</v>
      </c>
      <c r="F121" s="15">
        <f>Fra_FHI!I138</f>
        <v>0</v>
      </c>
      <c r="G121" s="15">
        <f>Fra_FHI!J138</f>
        <v>1</v>
      </c>
      <c r="H121" s="15">
        <f>Fra_FHI!K138</f>
        <v>0</v>
      </c>
      <c r="I121" s="15">
        <f>Fra_FHI!L138</f>
        <v>0</v>
      </c>
      <c r="J121" s="15">
        <f>Fra_FHI!M138</f>
        <v>0</v>
      </c>
      <c r="K121" s="15">
        <f>Fra_FHI!N138</f>
        <v>0</v>
      </c>
      <c r="L121" s="15">
        <f>Fra_FHI!O138</f>
        <v>0</v>
      </c>
      <c r="M121" s="15">
        <f>Fra_FHI!P138</f>
        <v>0</v>
      </c>
      <c r="N121" s="15">
        <f>Fra_FHI!Q138</f>
        <v>8</v>
      </c>
      <c r="O121" s="3">
        <f t="shared" si="1"/>
        <v>1</v>
      </c>
    </row>
    <row r="122" spans="1:15" x14ac:dyDescent="0.2">
      <c r="A122" s="21">
        <f>Fra_FHI!A139</f>
        <v>390018551</v>
      </c>
      <c r="B122" s="21">
        <f>Fra_FHI!B139</f>
        <v>2340</v>
      </c>
      <c r="C122" s="21" t="str">
        <f>Fra_FHI!C139</f>
        <v>LØTEN</v>
      </c>
      <c r="D122" s="21">
        <f>Fra_FHI!D139</f>
        <v>78881</v>
      </c>
      <c r="E122" s="21" t="str">
        <f>Fra_FHI!E139</f>
        <v>Løten helsestasjon</v>
      </c>
      <c r="F122" s="15">
        <f>Fra_FHI!I139</f>
        <v>0</v>
      </c>
      <c r="G122" s="15">
        <f>Fra_FHI!J139</f>
        <v>0</v>
      </c>
      <c r="H122" s="15">
        <f>Fra_FHI!K139</f>
        <v>0</v>
      </c>
      <c r="I122" s="15">
        <f>Fra_FHI!L139</f>
        <v>0</v>
      </c>
      <c r="J122" s="15">
        <f>Fra_FHI!M139</f>
        <v>0</v>
      </c>
      <c r="K122" s="15">
        <f>Fra_FHI!N139</f>
        <v>1</v>
      </c>
      <c r="L122" s="15">
        <f>Fra_FHI!O139</f>
        <v>0</v>
      </c>
      <c r="M122" s="15">
        <f>Fra_FHI!P139</f>
        <v>0</v>
      </c>
      <c r="N122" s="15">
        <f>Fra_FHI!Q139</f>
        <v>0</v>
      </c>
      <c r="O122" s="3">
        <f t="shared" si="1"/>
        <v>1</v>
      </c>
    </row>
    <row r="123" spans="1:15" x14ac:dyDescent="0.2">
      <c r="A123" s="21">
        <f>Fra_FHI!A140</f>
        <v>390018551</v>
      </c>
      <c r="B123" s="21">
        <f>Fra_FHI!B140</f>
        <v>2340</v>
      </c>
      <c r="C123" s="21" t="str">
        <f>Fra_FHI!C140</f>
        <v>LØTEN</v>
      </c>
      <c r="D123" s="21">
        <f>Fra_FHI!D140</f>
        <v>78881</v>
      </c>
      <c r="E123" s="21" t="str">
        <f>Fra_FHI!E140</f>
        <v>Løten helsestasjon</v>
      </c>
      <c r="F123" s="15">
        <f>Fra_FHI!I140</f>
        <v>0</v>
      </c>
      <c r="G123" s="15">
        <f>Fra_FHI!J140</f>
        <v>0</v>
      </c>
      <c r="H123" s="15">
        <f>Fra_FHI!K140</f>
        <v>0</v>
      </c>
      <c r="I123" s="15">
        <f>Fra_FHI!L140</f>
        <v>0</v>
      </c>
      <c r="J123" s="15">
        <f>Fra_FHI!M140</f>
        <v>0</v>
      </c>
      <c r="K123" s="15">
        <f>Fra_FHI!N140</f>
        <v>0</v>
      </c>
      <c r="L123" s="15">
        <f>Fra_FHI!O140</f>
        <v>0</v>
      </c>
      <c r="M123" s="15">
        <f>Fra_FHI!P140</f>
        <v>4</v>
      </c>
      <c r="N123" s="15">
        <f>Fra_FHI!Q140</f>
        <v>5</v>
      </c>
      <c r="O123" s="3">
        <f t="shared" si="1"/>
        <v>4</v>
      </c>
    </row>
    <row r="124" spans="1:15" x14ac:dyDescent="0.2">
      <c r="A124" s="21">
        <f>Fra_FHI!A141</f>
        <v>390018524</v>
      </c>
      <c r="B124" s="21">
        <f>Fra_FHI!B141</f>
        <v>2382</v>
      </c>
      <c r="C124" s="21" t="str">
        <f>Fra_FHI!C141</f>
        <v>BRUMUNDDAL</v>
      </c>
      <c r="D124" s="21">
        <f>Fra_FHI!D141</f>
        <v>28894</v>
      </c>
      <c r="E124" s="21" t="str">
        <f>Fra_FHI!E141</f>
        <v>Brumunddal helsestasjon</v>
      </c>
      <c r="F124" s="15">
        <f>Fra_FHI!I141</f>
        <v>0</v>
      </c>
      <c r="G124" s="15">
        <f>Fra_FHI!J141</f>
        <v>0</v>
      </c>
      <c r="H124" s="15">
        <f>Fra_FHI!K141</f>
        <v>0</v>
      </c>
      <c r="I124" s="15">
        <f>Fra_FHI!L141</f>
        <v>0</v>
      </c>
      <c r="J124" s="15">
        <f>Fra_FHI!M141</f>
        <v>0</v>
      </c>
      <c r="K124" s="15">
        <f>Fra_FHI!N141</f>
        <v>0</v>
      </c>
      <c r="L124" s="15">
        <f>Fra_FHI!O141</f>
        <v>0</v>
      </c>
      <c r="M124" s="15">
        <f>Fra_FHI!P141</f>
        <v>10</v>
      </c>
      <c r="N124" s="15">
        <f>Fra_FHI!Q141</f>
        <v>0</v>
      </c>
      <c r="O124" s="3">
        <f t="shared" si="1"/>
        <v>10</v>
      </c>
    </row>
    <row r="125" spans="1:15" x14ac:dyDescent="0.2">
      <c r="A125" s="21">
        <f>Fra_FHI!A142</f>
        <v>390018524</v>
      </c>
      <c r="B125" s="21">
        <f>Fra_FHI!B142</f>
        <v>2382</v>
      </c>
      <c r="C125" s="21" t="str">
        <f>Fra_FHI!C142</f>
        <v>BRUMUNDDAL</v>
      </c>
      <c r="D125" s="21">
        <f>Fra_FHI!D142</f>
        <v>28894</v>
      </c>
      <c r="E125" s="21" t="str">
        <f>Fra_FHI!E142</f>
        <v>Brumunddal helsestasjon</v>
      </c>
      <c r="F125" s="15">
        <f>Fra_FHI!I142</f>
        <v>0</v>
      </c>
      <c r="G125" s="15">
        <f>Fra_FHI!J142</f>
        <v>1</v>
      </c>
      <c r="H125" s="15">
        <f>Fra_FHI!K142</f>
        <v>0</v>
      </c>
      <c r="I125" s="15">
        <f>Fra_FHI!L142</f>
        <v>0</v>
      </c>
      <c r="J125" s="15">
        <f>Fra_FHI!M142</f>
        <v>0</v>
      </c>
      <c r="K125" s="15">
        <f>Fra_FHI!N142</f>
        <v>0</v>
      </c>
      <c r="L125" s="15">
        <f>Fra_FHI!O142</f>
        <v>0</v>
      </c>
      <c r="M125" s="15">
        <f>Fra_FHI!P142</f>
        <v>0</v>
      </c>
      <c r="N125" s="15">
        <f>Fra_FHI!Q142</f>
        <v>11</v>
      </c>
      <c r="O125" s="3">
        <f t="shared" si="1"/>
        <v>1</v>
      </c>
    </row>
    <row r="126" spans="1:15" x14ac:dyDescent="0.2">
      <c r="A126" s="21">
        <f>Fra_FHI!A143</f>
        <v>390018559</v>
      </c>
      <c r="B126" s="21">
        <f>Fra_FHI!B143</f>
        <v>2409</v>
      </c>
      <c r="C126" s="21" t="str">
        <f>Fra_FHI!C143</f>
        <v>ELVERUM</v>
      </c>
      <c r="D126" s="21">
        <f>Fra_FHI!D143</f>
        <v>100045</v>
      </c>
      <c r="E126" s="21" t="str">
        <f>Fra_FHI!E143</f>
        <v>Elverum helsestasjon</v>
      </c>
      <c r="F126" s="15">
        <f>Fra_FHI!I143</f>
        <v>0</v>
      </c>
      <c r="G126" s="15">
        <f>Fra_FHI!J143</f>
        <v>0</v>
      </c>
      <c r="H126" s="15">
        <f>Fra_FHI!K143</f>
        <v>0</v>
      </c>
      <c r="I126" s="15">
        <f>Fra_FHI!L143</f>
        <v>0</v>
      </c>
      <c r="J126" s="15">
        <f>Fra_FHI!M143</f>
        <v>0</v>
      </c>
      <c r="K126" s="15">
        <f>Fra_FHI!N143</f>
        <v>0</v>
      </c>
      <c r="L126" s="15">
        <f>Fra_FHI!O143</f>
        <v>0</v>
      </c>
      <c r="M126" s="15">
        <f>Fra_FHI!P143</f>
        <v>9</v>
      </c>
      <c r="N126" s="15">
        <f>Fra_FHI!Q143</f>
        <v>0</v>
      </c>
      <c r="O126" s="3">
        <f t="shared" si="1"/>
        <v>9</v>
      </c>
    </row>
    <row r="127" spans="1:15" x14ac:dyDescent="0.2">
      <c r="A127" s="21">
        <f>Fra_FHI!A144</f>
        <v>390018559</v>
      </c>
      <c r="B127" s="21">
        <f>Fra_FHI!B144</f>
        <v>2409</v>
      </c>
      <c r="C127" s="21" t="str">
        <f>Fra_FHI!C144</f>
        <v>ELVERUM</v>
      </c>
      <c r="D127" s="21">
        <f>Fra_FHI!D144</f>
        <v>100045</v>
      </c>
      <c r="E127" s="21" t="str">
        <f>Fra_FHI!E144</f>
        <v>Elverum helsestasjon</v>
      </c>
      <c r="F127" s="15">
        <f>Fra_FHI!I144</f>
        <v>0</v>
      </c>
      <c r="G127" s="15">
        <f>Fra_FHI!J144</f>
        <v>0</v>
      </c>
      <c r="H127" s="15">
        <f>Fra_FHI!K144</f>
        <v>0</v>
      </c>
      <c r="I127" s="15">
        <f>Fra_FHI!L144</f>
        <v>0</v>
      </c>
      <c r="J127" s="15">
        <f>Fra_FHI!M144</f>
        <v>0</v>
      </c>
      <c r="K127" s="15">
        <f>Fra_FHI!N144</f>
        <v>1</v>
      </c>
      <c r="L127" s="15">
        <f>Fra_FHI!O144</f>
        <v>0</v>
      </c>
      <c r="M127" s="15">
        <f>Fra_FHI!P144</f>
        <v>0</v>
      </c>
      <c r="N127" s="15">
        <f>Fra_FHI!Q144</f>
        <v>10</v>
      </c>
      <c r="O127" s="3">
        <f t="shared" si="1"/>
        <v>1</v>
      </c>
    </row>
    <row r="128" spans="1:15" x14ac:dyDescent="0.2">
      <c r="A128" s="21">
        <f>Fra_FHI!A146</f>
        <v>390018480</v>
      </c>
      <c r="B128" s="21">
        <f>Fra_FHI!B146</f>
        <v>2420</v>
      </c>
      <c r="C128" s="21" t="str">
        <f>Fra_FHI!C146</f>
        <v>TRYSIL</v>
      </c>
      <c r="D128" s="21">
        <f>Fra_FHI!D146</f>
        <v>249</v>
      </c>
      <c r="E128" s="21" t="str">
        <f>Fra_FHI!E146</f>
        <v>Kommunelegekontoret i Trysil</v>
      </c>
      <c r="F128" s="15">
        <f>Fra_FHI!I146</f>
        <v>0</v>
      </c>
      <c r="G128" s="15">
        <f>Fra_FHI!J146</f>
        <v>0</v>
      </c>
      <c r="H128" s="15">
        <f>Fra_FHI!K146</f>
        <v>0</v>
      </c>
      <c r="I128" s="15">
        <f>Fra_FHI!L146</f>
        <v>0</v>
      </c>
      <c r="J128" s="15">
        <f>Fra_FHI!M146</f>
        <v>0</v>
      </c>
      <c r="K128" s="15">
        <f>Fra_FHI!N146</f>
        <v>0</v>
      </c>
      <c r="L128" s="15">
        <f>Fra_FHI!O146</f>
        <v>0</v>
      </c>
      <c r="M128" s="15">
        <f>Fra_FHI!P146</f>
        <v>4</v>
      </c>
      <c r="N128" s="15">
        <f>Fra_FHI!Q146</f>
        <v>4</v>
      </c>
      <c r="O128" s="3">
        <f t="shared" si="1"/>
        <v>4</v>
      </c>
    </row>
    <row r="129" spans="1:15" x14ac:dyDescent="0.2">
      <c r="A129" s="21">
        <f>Fra_FHI!A147</f>
        <v>390018726</v>
      </c>
      <c r="B129" s="21">
        <f>Fra_FHI!B147</f>
        <v>2436</v>
      </c>
      <c r="C129" s="21" t="str">
        <f>Fra_FHI!C147</f>
        <v>VÅLER I SOLØR</v>
      </c>
      <c r="D129" s="21">
        <f>Fra_FHI!D147</f>
        <v>61820</v>
      </c>
      <c r="E129" s="21" t="str">
        <f>Fra_FHI!E147</f>
        <v>Kommunelegekontoret i Våler</v>
      </c>
      <c r="F129" s="15">
        <f>Fra_FHI!I147</f>
        <v>0</v>
      </c>
      <c r="G129" s="15">
        <f>Fra_FHI!J147</f>
        <v>0</v>
      </c>
      <c r="H129" s="15">
        <f>Fra_FHI!K147</f>
        <v>0</v>
      </c>
      <c r="I129" s="15">
        <f>Fra_FHI!L147</f>
        <v>0</v>
      </c>
      <c r="J129" s="15">
        <f>Fra_FHI!M147</f>
        <v>0</v>
      </c>
      <c r="K129" s="15">
        <f>Fra_FHI!N147</f>
        <v>0</v>
      </c>
      <c r="L129" s="15">
        <f>Fra_FHI!O147</f>
        <v>0</v>
      </c>
      <c r="M129" s="15">
        <f>Fra_FHI!P147</f>
        <v>2</v>
      </c>
      <c r="N129" s="15">
        <f>Fra_FHI!Q147</f>
        <v>2</v>
      </c>
      <c r="O129" s="3">
        <f t="shared" si="1"/>
        <v>2</v>
      </c>
    </row>
    <row r="130" spans="1:15" x14ac:dyDescent="0.2">
      <c r="A130" s="21">
        <f>Fra_FHI!A148</f>
        <v>390018715</v>
      </c>
      <c r="B130" s="21">
        <f>Fra_FHI!B148</f>
        <v>2443</v>
      </c>
      <c r="C130" s="21" t="str">
        <f>Fra_FHI!C148</f>
        <v>DREVSJØ</v>
      </c>
      <c r="D130" s="21">
        <f>Fra_FHI!D148</f>
        <v>32581</v>
      </c>
      <c r="E130" s="21" t="str">
        <f>Fra_FHI!E148</f>
        <v>Engerdal helsesenter</v>
      </c>
      <c r="F130" s="15">
        <f>Fra_FHI!I148</f>
        <v>0</v>
      </c>
      <c r="G130" s="15">
        <f>Fra_FHI!J148</f>
        <v>0</v>
      </c>
      <c r="H130" s="15">
        <f>Fra_FHI!K148</f>
        <v>1</v>
      </c>
      <c r="I130" s="15">
        <f>Fra_FHI!L148</f>
        <v>0</v>
      </c>
      <c r="J130" s="15">
        <f>Fra_FHI!M148</f>
        <v>0</v>
      </c>
      <c r="K130" s="15">
        <f>Fra_FHI!N148</f>
        <v>0</v>
      </c>
      <c r="L130" s="15">
        <f>Fra_FHI!O148</f>
        <v>0</v>
      </c>
      <c r="M130" s="15">
        <f>Fra_FHI!P148</f>
        <v>0</v>
      </c>
      <c r="N130" s="15">
        <f>Fra_FHI!Q148</f>
        <v>0</v>
      </c>
      <c r="O130" s="3">
        <f t="shared" si="1"/>
        <v>1</v>
      </c>
    </row>
    <row r="131" spans="1:15" x14ac:dyDescent="0.2">
      <c r="A131" s="21">
        <f>Fra_FHI!A149</f>
        <v>390018715</v>
      </c>
      <c r="B131" s="21">
        <f>Fra_FHI!B149</f>
        <v>2443</v>
      </c>
      <c r="C131" s="21" t="str">
        <f>Fra_FHI!C149</f>
        <v>DREVSJØ</v>
      </c>
      <c r="D131" s="21">
        <f>Fra_FHI!D149</f>
        <v>32581</v>
      </c>
      <c r="E131" s="21" t="str">
        <f>Fra_FHI!E149</f>
        <v>Engerdal helsesenter</v>
      </c>
      <c r="F131" s="15">
        <f>Fra_FHI!I149</f>
        <v>0</v>
      </c>
      <c r="G131" s="15">
        <f>Fra_FHI!J149</f>
        <v>0</v>
      </c>
      <c r="H131" s="15">
        <f>Fra_FHI!K149</f>
        <v>0</v>
      </c>
      <c r="I131" s="15">
        <f>Fra_FHI!L149</f>
        <v>0</v>
      </c>
      <c r="J131" s="15">
        <f>Fra_FHI!M149</f>
        <v>0</v>
      </c>
      <c r="K131" s="15">
        <f>Fra_FHI!N149</f>
        <v>0</v>
      </c>
      <c r="L131" s="15">
        <f>Fra_FHI!O149</f>
        <v>0</v>
      </c>
      <c r="M131" s="15">
        <f>Fra_FHI!P149</f>
        <v>0</v>
      </c>
      <c r="N131" s="15">
        <f>Fra_FHI!Q149</f>
        <v>1</v>
      </c>
      <c r="O131" s="3">
        <f t="shared" ref="O131:O194" si="2">SUM(F131:M131)</f>
        <v>0</v>
      </c>
    </row>
    <row r="132" spans="1:15" x14ac:dyDescent="0.2">
      <c r="A132" s="21">
        <f>Fra_FHI!A150</f>
        <v>390018364</v>
      </c>
      <c r="B132" s="21">
        <f>Fra_FHI!B150</f>
        <v>2450</v>
      </c>
      <c r="C132" s="21" t="str">
        <f>Fra_FHI!C150</f>
        <v>RENA</v>
      </c>
      <c r="D132" s="21">
        <f>Fra_FHI!D150</f>
        <v>34058</v>
      </c>
      <c r="E132" s="21" t="str">
        <f>Fra_FHI!E150</f>
        <v>Åmot kommunale helsetjeneste</v>
      </c>
      <c r="F132" s="15">
        <f>Fra_FHI!I150</f>
        <v>0</v>
      </c>
      <c r="G132" s="15">
        <f>Fra_FHI!J150</f>
        <v>1</v>
      </c>
      <c r="H132" s="15">
        <f>Fra_FHI!K150</f>
        <v>0</v>
      </c>
      <c r="I132" s="15">
        <f>Fra_FHI!L150</f>
        <v>0</v>
      </c>
      <c r="J132" s="15">
        <f>Fra_FHI!M150</f>
        <v>0</v>
      </c>
      <c r="K132" s="15">
        <f>Fra_FHI!N150</f>
        <v>0</v>
      </c>
      <c r="L132" s="15">
        <f>Fra_FHI!O150</f>
        <v>0</v>
      </c>
      <c r="M132" s="15">
        <f>Fra_FHI!P150</f>
        <v>2</v>
      </c>
      <c r="N132" s="15">
        <f>Fra_FHI!Q150</f>
        <v>3</v>
      </c>
      <c r="O132" s="3">
        <f t="shared" si="2"/>
        <v>3</v>
      </c>
    </row>
    <row r="133" spans="1:15" x14ac:dyDescent="0.2">
      <c r="A133" s="21">
        <f>Fra_FHI!A152</f>
        <v>390018382</v>
      </c>
      <c r="B133" s="21">
        <f>Fra_FHI!B152</f>
        <v>2480</v>
      </c>
      <c r="C133" s="21" t="str">
        <f>Fra_FHI!C152</f>
        <v>KOPPANG</v>
      </c>
      <c r="D133" s="21">
        <f>Fra_FHI!D152</f>
        <v>14746</v>
      </c>
      <c r="E133" s="21" t="str">
        <f>Fra_FHI!E152</f>
        <v>Stor-Elvdal helsestasjon</v>
      </c>
      <c r="F133" s="15">
        <f>Fra_FHI!I152</f>
        <v>0</v>
      </c>
      <c r="G133" s="15">
        <f>Fra_FHI!J152</f>
        <v>0</v>
      </c>
      <c r="H133" s="15">
        <f>Fra_FHI!K152</f>
        <v>0</v>
      </c>
      <c r="I133" s="15">
        <f>Fra_FHI!L152</f>
        <v>0</v>
      </c>
      <c r="J133" s="15">
        <f>Fra_FHI!M152</f>
        <v>0</v>
      </c>
      <c r="K133" s="15">
        <f>Fra_FHI!N152</f>
        <v>0</v>
      </c>
      <c r="L133" s="15">
        <f>Fra_FHI!O152</f>
        <v>0</v>
      </c>
      <c r="M133" s="15">
        <f>Fra_FHI!P152</f>
        <v>2</v>
      </c>
      <c r="N133" s="15">
        <f>Fra_FHI!Q152</f>
        <v>0</v>
      </c>
      <c r="O133" s="3">
        <f t="shared" si="2"/>
        <v>2</v>
      </c>
    </row>
    <row r="134" spans="1:15" x14ac:dyDescent="0.2">
      <c r="A134" s="21">
        <f>Fra_FHI!A153</f>
        <v>390018382</v>
      </c>
      <c r="B134" s="21">
        <f>Fra_FHI!B153</f>
        <v>2480</v>
      </c>
      <c r="C134" s="21" t="str">
        <f>Fra_FHI!C153</f>
        <v>KOPPANG</v>
      </c>
      <c r="D134" s="21">
        <f>Fra_FHI!D153</f>
        <v>14746</v>
      </c>
      <c r="E134" s="21" t="str">
        <f>Fra_FHI!E153</f>
        <v>Stor-Elvdal helsestasjon</v>
      </c>
      <c r="F134" s="15">
        <f>Fra_FHI!I153</f>
        <v>0</v>
      </c>
      <c r="G134" s="15">
        <f>Fra_FHI!J153</f>
        <v>0</v>
      </c>
      <c r="H134" s="15">
        <f>Fra_FHI!K153</f>
        <v>0</v>
      </c>
      <c r="I134" s="15">
        <f>Fra_FHI!L153</f>
        <v>0</v>
      </c>
      <c r="J134" s="15">
        <f>Fra_FHI!M153</f>
        <v>0</v>
      </c>
      <c r="K134" s="15">
        <f>Fra_FHI!N153</f>
        <v>0</v>
      </c>
      <c r="L134" s="15">
        <f>Fra_FHI!O153</f>
        <v>0</v>
      </c>
      <c r="M134" s="15">
        <f>Fra_FHI!P153</f>
        <v>0</v>
      </c>
      <c r="N134" s="15">
        <f>Fra_FHI!Q153</f>
        <v>2</v>
      </c>
      <c r="O134" s="3">
        <f t="shared" si="2"/>
        <v>0</v>
      </c>
    </row>
    <row r="135" spans="1:15" x14ac:dyDescent="0.2">
      <c r="A135" s="21">
        <f>Fra_FHI!A154</f>
        <v>390018514</v>
      </c>
      <c r="B135" s="21">
        <f>Fra_FHI!B154</f>
        <v>2485</v>
      </c>
      <c r="C135" s="21" t="str">
        <f>Fra_FHI!C154</f>
        <v>RENDALEN</v>
      </c>
      <c r="D135" s="21">
        <f>Fra_FHI!D154</f>
        <v>89003</v>
      </c>
      <c r="E135" s="21" t="str">
        <f>Fra_FHI!E154</f>
        <v>Rendalen helsestasjon</v>
      </c>
      <c r="F135" s="15">
        <f>Fra_FHI!I154</f>
        <v>0</v>
      </c>
      <c r="G135" s="15">
        <f>Fra_FHI!J154</f>
        <v>0</v>
      </c>
      <c r="H135" s="15">
        <f>Fra_FHI!K154</f>
        <v>0</v>
      </c>
      <c r="I135" s="15">
        <f>Fra_FHI!L154</f>
        <v>0</v>
      </c>
      <c r="J135" s="15">
        <f>Fra_FHI!M154</f>
        <v>0</v>
      </c>
      <c r="K135" s="15">
        <f>Fra_FHI!N154</f>
        <v>0</v>
      </c>
      <c r="L135" s="15">
        <f>Fra_FHI!O154</f>
        <v>0</v>
      </c>
      <c r="M135" s="15">
        <f>Fra_FHI!P154</f>
        <v>1</v>
      </c>
      <c r="N135" s="15">
        <f>Fra_FHI!Q154</f>
        <v>0</v>
      </c>
      <c r="O135" s="3">
        <f t="shared" si="2"/>
        <v>1</v>
      </c>
    </row>
    <row r="136" spans="1:15" x14ac:dyDescent="0.2">
      <c r="A136" s="21">
        <f>Fra_FHI!A155</f>
        <v>390018514</v>
      </c>
      <c r="B136" s="21">
        <f>Fra_FHI!B155</f>
        <v>2485</v>
      </c>
      <c r="C136" s="21" t="str">
        <f>Fra_FHI!C155</f>
        <v>RENDALEN</v>
      </c>
      <c r="D136" s="21">
        <f>Fra_FHI!D155</f>
        <v>89003</v>
      </c>
      <c r="E136" s="21" t="str">
        <f>Fra_FHI!E155</f>
        <v>Rendalen helsestasjon</v>
      </c>
      <c r="F136" s="15">
        <f>Fra_FHI!I155</f>
        <v>1</v>
      </c>
      <c r="G136" s="15">
        <f>Fra_FHI!J155</f>
        <v>0</v>
      </c>
      <c r="H136" s="15">
        <f>Fra_FHI!K155</f>
        <v>0</v>
      </c>
      <c r="I136" s="15">
        <f>Fra_FHI!L155</f>
        <v>0</v>
      </c>
      <c r="J136" s="15">
        <f>Fra_FHI!M155</f>
        <v>0</v>
      </c>
      <c r="K136" s="15">
        <f>Fra_FHI!N155</f>
        <v>0</v>
      </c>
      <c r="L136" s="15">
        <f>Fra_FHI!O155</f>
        <v>0</v>
      </c>
      <c r="M136" s="15">
        <f>Fra_FHI!P155</f>
        <v>0</v>
      </c>
      <c r="N136" s="15">
        <f>Fra_FHI!Q155</f>
        <v>2</v>
      </c>
      <c r="O136" s="3">
        <f t="shared" si="2"/>
        <v>1</v>
      </c>
    </row>
    <row r="137" spans="1:15" x14ac:dyDescent="0.2">
      <c r="A137" s="21">
        <f>Fra_FHI!A156</f>
        <v>390018615</v>
      </c>
      <c r="B137" s="21">
        <f>Fra_FHI!B156</f>
        <v>2500</v>
      </c>
      <c r="C137" s="21" t="str">
        <f>Fra_FHI!C156</f>
        <v>TYNSET</v>
      </c>
      <c r="D137" s="21">
        <f>Fra_FHI!D156</f>
        <v>60897</v>
      </c>
      <c r="E137" s="21" t="str">
        <f>Fra_FHI!E156</f>
        <v>Tynset helsestasjon</v>
      </c>
      <c r="F137" s="15">
        <f>Fra_FHI!I156</f>
        <v>0</v>
      </c>
      <c r="G137" s="15">
        <f>Fra_FHI!J156</f>
        <v>0</v>
      </c>
      <c r="H137" s="15">
        <f>Fra_FHI!K156</f>
        <v>0</v>
      </c>
      <c r="I137" s="15">
        <f>Fra_FHI!L156</f>
        <v>0</v>
      </c>
      <c r="J137" s="15">
        <f>Fra_FHI!M156</f>
        <v>0</v>
      </c>
      <c r="K137" s="15">
        <f>Fra_FHI!N156</f>
        <v>0</v>
      </c>
      <c r="L137" s="15">
        <f>Fra_FHI!O156</f>
        <v>0</v>
      </c>
      <c r="M137" s="15">
        <f>Fra_FHI!P156</f>
        <v>1</v>
      </c>
      <c r="N137" s="15">
        <f>Fra_FHI!Q156</f>
        <v>1</v>
      </c>
      <c r="O137" s="3">
        <f t="shared" si="2"/>
        <v>1</v>
      </c>
    </row>
    <row r="138" spans="1:15" x14ac:dyDescent="0.2">
      <c r="A138" s="21">
        <f>Fra_FHI!A158</f>
        <v>390018717</v>
      </c>
      <c r="B138" s="21">
        <f>Fra_FHI!B158</f>
        <v>2540</v>
      </c>
      <c r="C138" s="21" t="str">
        <f>Fra_FHI!C158</f>
        <v>TOLGA</v>
      </c>
      <c r="D138" s="21">
        <f>Fra_FHI!D158</f>
        <v>2036</v>
      </c>
      <c r="E138" s="21" t="str">
        <f>Fra_FHI!E158</f>
        <v>Tolga legekontor</v>
      </c>
      <c r="F138" s="15">
        <f>Fra_FHI!I158</f>
        <v>0</v>
      </c>
      <c r="G138" s="15">
        <f>Fra_FHI!J158</f>
        <v>0</v>
      </c>
      <c r="H138" s="15">
        <f>Fra_FHI!K158</f>
        <v>0</v>
      </c>
      <c r="I138" s="15">
        <f>Fra_FHI!L158</f>
        <v>0</v>
      </c>
      <c r="J138" s="15">
        <f>Fra_FHI!M158</f>
        <v>0</v>
      </c>
      <c r="K138" s="15">
        <f>Fra_FHI!N158</f>
        <v>0</v>
      </c>
      <c r="L138" s="15">
        <f>Fra_FHI!O158</f>
        <v>0</v>
      </c>
      <c r="M138" s="15">
        <f>Fra_FHI!P158</f>
        <v>1</v>
      </c>
      <c r="N138" s="15">
        <f>Fra_FHI!Q158</f>
        <v>1</v>
      </c>
      <c r="O138" s="3">
        <f t="shared" si="2"/>
        <v>1</v>
      </c>
    </row>
    <row r="139" spans="1:15" x14ac:dyDescent="0.2">
      <c r="A139" s="21">
        <f>Fra_FHI!A159</f>
        <v>390018411</v>
      </c>
      <c r="B139" s="21">
        <f>Fra_FHI!B159</f>
        <v>2560</v>
      </c>
      <c r="C139" s="21" t="str">
        <f>Fra_FHI!C159</f>
        <v>ALVDAL</v>
      </c>
      <c r="D139" s="21">
        <f>Fra_FHI!D159</f>
        <v>27060</v>
      </c>
      <c r="E139" s="21" t="str">
        <f>Fra_FHI!E159</f>
        <v>Kommunelegekontoret i Alvdal</v>
      </c>
      <c r="F139" s="15">
        <f>Fra_FHI!I159</f>
        <v>0</v>
      </c>
      <c r="G139" s="15">
        <f>Fra_FHI!J159</f>
        <v>0</v>
      </c>
      <c r="H139" s="15">
        <f>Fra_FHI!K159</f>
        <v>0</v>
      </c>
      <c r="I139" s="15">
        <f>Fra_FHI!L159</f>
        <v>0</v>
      </c>
      <c r="J139" s="15">
        <f>Fra_FHI!M159</f>
        <v>0</v>
      </c>
      <c r="K139" s="15">
        <f>Fra_FHI!N159</f>
        <v>0</v>
      </c>
      <c r="L139" s="15">
        <f>Fra_FHI!O159</f>
        <v>0</v>
      </c>
      <c r="M139" s="15">
        <f>Fra_FHI!P159</f>
        <v>1</v>
      </c>
      <c r="N139" s="15">
        <f>Fra_FHI!Q159</f>
        <v>1</v>
      </c>
      <c r="O139" s="3">
        <f t="shared" si="2"/>
        <v>1</v>
      </c>
    </row>
    <row r="140" spans="1:15" x14ac:dyDescent="0.2">
      <c r="A140" s="21">
        <f>Fra_FHI!A160</f>
        <v>390018418</v>
      </c>
      <c r="B140" s="21">
        <f>Fra_FHI!B160</f>
        <v>2580</v>
      </c>
      <c r="C140" s="21" t="str">
        <f>Fra_FHI!C160</f>
        <v>FOLLDAL</v>
      </c>
      <c r="D140" s="21">
        <f>Fra_FHI!D160</f>
        <v>53553</v>
      </c>
      <c r="E140" s="21" t="str">
        <f>Fra_FHI!E160</f>
        <v>Kommunelegekontoret i Folldal</v>
      </c>
      <c r="F140" s="15">
        <f>Fra_FHI!I160</f>
        <v>0</v>
      </c>
      <c r="G140" s="15">
        <f>Fra_FHI!J160</f>
        <v>0</v>
      </c>
      <c r="H140" s="15">
        <f>Fra_FHI!K160</f>
        <v>0</v>
      </c>
      <c r="I140" s="15">
        <f>Fra_FHI!L160</f>
        <v>0</v>
      </c>
      <c r="J140" s="15">
        <f>Fra_FHI!M160</f>
        <v>0</v>
      </c>
      <c r="K140" s="15">
        <f>Fra_FHI!N160</f>
        <v>0</v>
      </c>
      <c r="L140" s="15">
        <f>Fra_FHI!O160</f>
        <v>0</v>
      </c>
      <c r="M140" s="15">
        <f>Fra_FHI!P160</f>
        <v>1</v>
      </c>
      <c r="N140" s="15">
        <f>Fra_FHI!Q160</f>
        <v>0</v>
      </c>
      <c r="O140" s="3">
        <f t="shared" si="2"/>
        <v>1</v>
      </c>
    </row>
    <row r="141" spans="1:15" x14ac:dyDescent="0.2">
      <c r="A141" s="21">
        <f>Fra_FHI!A161</f>
        <v>390018418</v>
      </c>
      <c r="B141" s="21">
        <f>Fra_FHI!B161</f>
        <v>2580</v>
      </c>
      <c r="C141" s="21" t="str">
        <f>Fra_FHI!C161</f>
        <v>FOLLDAL</v>
      </c>
      <c r="D141" s="21">
        <f>Fra_FHI!D161</f>
        <v>53553</v>
      </c>
      <c r="E141" s="21" t="str">
        <f>Fra_FHI!E161</f>
        <v>Kommunelegekontoret i Folldal</v>
      </c>
      <c r="F141" s="15">
        <f>Fra_FHI!I161</f>
        <v>1</v>
      </c>
      <c r="G141" s="15">
        <f>Fra_FHI!J161</f>
        <v>0</v>
      </c>
      <c r="H141" s="15">
        <f>Fra_FHI!K161</f>
        <v>0</v>
      </c>
      <c r="I141" s="15">
        <f>Fra_FHI!L161</f>
        <v>0</v>
      </c>
      <c r="J141" s="15">
        <f>Fra_FHI!M161</f>
        <v>0</v>
      </c>
      <c r="K141" s="15">
        <f>Fra_FHI!N161</f>
        <v>0</v>
      </c>
      <c r="L141" s="15">
        <f>Fra_FHI!O161</f>
        <v>0</v>
      </c>
      <c r="M141" s="15">
        <f>Fra_FHI!P161</f>
        <v>0</v>
      </c>
      <c r="N141" s="15">
        <f>Fra_FHI!Q161</f>
        <v>2</v>
      </c>
      <c r="O141" s="3">
        <f t="shared" si="2"/>
        <v>1</v>
      </c>
    </row>
    <row r="142" spans="1:15" x14ac:dyDescent="0.2">
      <c r="A142" s="21">
        <f>Fra_FHI!A162</f>
        <v>390018343</v>
      </c>
      <c r="B142" s="21">
        <f>Fra_FHI!B162</f>
        <v>2619</v>
      </c>
      <c r="C142" s="21" t="str">
        <f>Fra_FHI!C162</f>
        <v>LILLEHAMMER</v>
      </c>
      <c r="D142" s="21">
        <f>Fra_FHI!D162</f>
        <v>105801</v>
      </c>
      <c r="E142" s="21" t="str">
        <f>Fra_FHI!E162</f>
        <v>Lillehammer helsehus</v>
      </c>
      <c r="F142" s="15">
        <f>Fra_FHI!I162</f>
        <v>1</v>
      </c>
      <c r="G142" s="15">
        <f>Fra_FHI!J162</f>
        <v>0</v>
      </c>
      <c r="H142" s="15">
        <f>Fra_FHI!K162</f>
        <v>0</v>
      </c>
      <c r="I142" s="15">
        <f>Fra_FHI!L162</f>
        <v>0</v>
      </c>
      <c r="J142" s="15">
        <f>Fra_FHI!M162</f>
        <v>0</v>
      </c>
      <c r="K142" s="15">
        <f>Fra_FHI!N162</f>
        <v>0</v>
      </c>
      <c r="L142" s="15">
        <f>Fra_FHI!O162</f>
        <v>0</v>
      </c>
      <c r="M142" s="15">
        <f>Fra_FHI!P162</f>
        <v>15</v>
      </c>
      <c r="N142" s="15">
        <f>Fra_FHI!Q162</f>
        <v>16</v>
      </c>
      <c r="O142" s="3">
        <f t="shared" si="2"/>
        <v>16</v>
      </c>
    </row>
    <row r="143" spans="1:15" x14ac:dyDescent="0.2">
      <c r="A143" s="21">
        <f>Fra_FHI!A163</f>
        <v>390018511</v>
      </c>
      <c r="B143" s="21">
        <f>Fra_FHI!B163</f>
        <v>2634</v>
      </c>
      <c r="C143" s="21" t="str">
        <f>Fra_FHI!C163</f>
        <v>FÅVANG</v>
      </c>
      <c r="D143" s="21">
        <f>Fra_FHI!D163</f>
        <v>106877</v>
      </c>
      <c r="E143" s="21" t="str">
        <f>Fra_FHI!E163</f>
        <v>Ringebu helsesenter</v>
      </c>
      <c r="F143" s="15">
        <f>Fra_FHI!I163</f>
        <v>0</v>
      </c>
      <c r="G143" s="15">
        <f>Fra_FHI!J163</f>
        <v>0</v>
      </c>
      <c r="H143" s="15">
        <f>Fra_FHI!K163</f>
        <v>0</v>
      </c>
      <c r="I143" s="15">
        <f>Fra_FHI!L163</f>
        <v>0</v>
      </c>
      <c r="J143" s="15">
        <f>Fra_FHI!M163</f>
        <v>0</v>
      </c>
      <c r="K143" s="15">
        <f>Fra_FHI!N163</f>
        <v>0</v>
      </c>
      <c r="L143" s="15">
        <f>Fra_FHI!O163</f>
        <v>0</v>
      </c>
      <c r="M143" s="15">
        <f>Fra_FHI!P163</f>
        <v>3</v>
      </c>
      <c r="N143" s="15">
        <f>Fra_FHI!Q163</f>
        <v>3</v>
      </c>
      <c r="O143" s="3">
        <f t="shared" si="2"/>
        <v>3</v>
      </c>
    </row>
    <row r="144" spans="1:15" x14ac:dyDescent="0.2">
      <c r="A144" s="21">
        <f>Fra_FHI!A164</f>
        <v>390018314</v>
      </c>
      <c r="B144" s="21">
        <f>Fra_FHI!B164</f>
        <v>2635</v>
      </c>
      <c r="C144" s="21" t="str">
        <f>Fra_FHI!C164</f>
        <v>TRETTEN</v>
      </c>
      <c r="D144" s="21">
        <f>Fra_FHI!D164</f>
        <v>100718</v>
      </c>
      <c r="E144" s="21" t="str">
        <f>Fra_FHI!E164</f>
        <v>Tretten legekontor</v>
      </c>
      <c r="F144" s="15">
        <f>Fra_FHI!I164</f>
        <v>0</v>
      </c>
      <c r="G144" s="15">
        <f>Fra_FHI!J164</f>
        <v>0</v>
      </c>
      <c r="H144" s="15">
        <f>Fra_FHI!K164</f>
        <v>0</v>
      </c>
      <c r="I144" s="15">
        <f>Fra_FHI!L164</f>
        <v>0</v>
      </c>
      <c r="J144" s="15">
        <f>Fra_FHI!M164</f>
        <v>0</v>
      </c>
      <c r="K144" s="15">
        <f>Fra_FHI!N164</f>
        <v>0</v>
      </c>
      <c r="L144" s="15">
        <f>Fra_FHI!O164</f>
        <v>0</v>
      </c>
      <c r="M144" s="15">
        <f>Fra_FHI!P164</f>
        <v>2</v>
      </c>
      <c r="N144" s="15">
        <f>Fra_FHI!Q164</f>
        <v>0</v>
      </c>
      <c r="O144" s="3">
        <f t="shared" si="2"/>
        <v>2</v>
      </c>
    </row>
    <row r="145" spans="1:15" x14ac:dyDescent="0.2">
      <c r="A145" s="21">
        <f>Fra_FHI!A165</f>
        <v>390018314</v>
      </c>
      <c r="B145" s="21">
        <f>Fra_FHI!B165</f>
        <v>2635</v>
      </c>
      <c r="C145" s="21" t="str">
        <f>Fra_FHI!C165</f>
        <v>TRETTEN</v>
      </c>
      <c r="D145" s="21">
        <f>Fra_FHI!D165</f>
        <v>100718</v>
      </c>
      <c r="E145" s="21" t="str">
        <f>Fra_FHI!E165</f>
        <v>Tretten legekontor</v>
      </c>
      <c r="F145" s="15">
        <f>Fra_FHI!I165</f>
        <v>0</v>
      </c>
      <c r="G145" s="15">
        <f>Fra_FHI!J165</f>
        <v>1</v>
      </c>
      <c r="H145" s="15">
        <f>Fra_FHI!K165</f>
        <v>0</v>
      </c>
      <c r="I145" s="15">
        <f>Fra_FHI!L165</f>
        <v>0</v>
      </c>
      <c r="J145" s="15">
        <f>Fra_FHI!M165</f>
        <v>0</v>
      </c>
      <c r="K145" s="15">
        <f>Fra_FHI!N165</f>
        <v>0</v>
      </c>
      <c r="L145" s="15">
        <f>Fra_FHI!O165</f>
        <v>0</v>
      </c>
      <c r="M145" s="15">
        <f>Fra_FHI!P165</f>
        <v>0</v>
      </c>
      <c r="N145" s="15">
        <f>Fra_FHI!Q165</f>
        <v>3</v>
      </c>
      <c r="O145" s="3">
        <f t="shared" si="2"/>
        <v>1</v>
      </c>
    </row>
    <row r="146" spans="1:15" x14ac:dyDescent="0.2">
      <c r="A146" s="21">
        <f>Fra_FHI!A167</f>
        <v>390018315</v>
      </c>
      <c r="B146" s="21">
        <f>Fra_FHI!B167</f>
        <v>2640</v>
      </c>
      <c r="C146" s="21" t="str">
        <f>Fra_FHI!C167</f>
        <v>VINSTRA</v>
      </c>
      <c r="D146" s="21">
        <f>Fra_FHI!D167</f>
        <v>102554</v>
      </c>
      <c r="E146" s="21" t="str">
        <f>Fra_FHI!E167</f>
        <v>Vinstra legekontor</v>
      </c>
      <c r="F146" s="15">
        <f>Fra_FHI!I167</f>
        <v>0</v>
      </c>
      <c r="G146" s="15">
        <f>Fra_FHI!J167</f>
        <v>0</v>
      </c>
      <c r="H146" s="15">
        <f>Fra_FHI!K167</f>
        <v>0</v>
      </c>
      <c r="I146" s="15">
        <f>Fra_FHI!L167</f>
        <v>0</v>
      </c>
      <c r="J146" s="15">
        <f>Fra_FHI!M167</f>
        <v>0</v>
      </c>
      <c r="K146" s="15">
        <f>Fra_FHI!N167</f>
        <v>0</v>
      </c>
      <c r="L146" s="15">
        <f>Fra_FHI!O167</f>
        <v>0</v>
      </c>
      <c r="M146" s="15">
        <f>Fra_FHI!P167</f>
        <v>3</v>
      </c>
      <c r="N146" s="15">
        <f>Fra_FHI!Q167</f>
        <v>3</v>
      </c>
      <c r="O146" s="3">
        <f t="shared" si="2"/>
        <v>3</v>
      </c>
    </row>
    <row r="147" spans="1:15" x14ac:dyDescent="0.2">
      <c r="A147" s="21">
        <f>Fra_FHI!A168</f>
        <v>390018323</v>
      </c>
      <c r="B147" s="21">
        <f>Fra_FHI!B168</f>
        <v>2647</v>
      </c>
      <c r="C147" s="21" t="str">
        <f>Fra_FHI!C168</f>
        <v>SØR-FRON</v>
      </c>
      <c r="D147" s="21">
        <f>Fra_FHI!D168</f>
        <v>63511</v>
      </c>
      <c r="E147" s="21" t="str">
        <f>Fra_FHI!E168</f>
        <v>Kommunelegekontoret i Sør-Fron</v>
      </c>
      <c r="F147" s="15">
        <f>Fra_FHI!I168</f>
        <v>0</v>
      </c>
      <c r="G147" s="15">
        <f>Fra_FHI!J168</f>
        <v>0</v>
      </c>
      <c r="H147" s="15">
        <f>Fra_FHI!K168</f>
        <v>0</v>
      </c>
      <c r="I147" s="15">
        <f>Fra_FHI!L168</f>
        <v>0</v>
      </c>
      <c r="J147" s="15">
        <f>Fra_FHI!M168</f>
        <v>0</v>
      </c>
      <c r="K147" s="15">
        <f>Fra_FHI!N168</f>
        <v>0</v>
      </c>
      <c r="L147" s="15">
        <f>Fra_FHI!O168</f>
        <v>0</v>
      </c>
      <c r="M147" s="15">
        <f>Fra_FHI!P168</f>
        <v>2</v>
      </c>
      <c r="N147" s="15">
        <f>Fra_FHI!Q168</f>
        <v>0</v>
      </c>
      <c r="O147" s="3">
        <f t="shared" si="2"/>
        <v>2</v>
      </c>
    </row>
    <row r="148" spans="1:15" x14ac:dyDescent="0.2">
      <c r="A148" s="21">
        <f>Fra_FHI!A169</f>
        <v>390018323</v>
      </c>
      <c r="B148" s="21">
        <f>Fra_FHI!B169</f>
        <v>2647</v>
      </c>
      <c r="C148" s="21" t="str">
        <f>Fra_FHI!C169</f>
        <v>SØR-FRON</v>
      </c>
      <c r="D148" s="21">
        <f>Fra_FHI!D169</f>
        <v>63511</v>
      </c>
      <c r="E148" s="21" t="str">
        <f>Fra_FHI!E169</f>
        <v>Kommunelegekontoret i Sør-Fron</v>
      </c>
      <c r="F148" s="15">
        <f>Fra_FHI!I169</f>
        <v>0</v>
      </c>
      <c r="G148" s="15">
        <f>Fra_FHI!J169</f>
        <v>0</v>
      </c>
      <c r="H148" s="15">
        <f>Fra_FHI!K169</f>
        <v>0</v>
      </c>
      <c r="I148" s="15">
        <f>Fra_FHI!L169</f>
        <v>0</v>
      </c>
      <c r="J148" s="15">
        <f>Fra_FHI!M169</f>
        <v>0</v>
      </c>
      <c r="K148" s="15">
        <f>Fra_FHI!N169</f>
        <v>0</v>
      </c>
      <c r="L148" s="15">
        <f>Fra_FHI!O169</f>
        <v>0</v>
      </c>
      <c r="M148" s="15">
        <f>Fra_FHI!P169</f>
        <v>0</v>
      </c>
      <c r="N148" s="15">
        <f>Fra_FHI!Q169</f>
        <v>2</v>
      </c>
      <c r="O148" s="3">
        <f t="shared" si="2"/>
        <v>0</v>
      </c>
    </row>
    <row r="149" spans="1:15" x14ac:dyDescent="0.2">
      <c r="A149" s="21">
        <f>Fra_FHI!A170</f>
        <v>390018316</v>
      </c>
      <c r="B149" s="21">
        <f>Fra_FHI!B170</f>
        <v>2651</v>
      </c>
      <c r="C149" s="21" t="str">
        <f>Fra_FHI!C170</f>
        <v>ØSTRE GAUSDAL</v>
      </c>
      <c r="D149" s="21">
        <f>Fra_FHI!D170</f>
        <v>32789</v>
      </c>
      <c r="E149" s="21" t="str">
        <f>Fra_FHI!E170</f>
        <v>Gausdal kommune</v>
      </c>
      <c r="F149" s="15">
        <f>Fra_FHI!I170</f>
        <v>0</v>
      </c>
      <c r="G149" s="15">
        <f>Fra_FHI!J170</f>
        <v>0</v>
      </c>
      <c r="H149" s="15">
        <f>Fra_FHI!K170</f>
        <v>0</v>
      </c>
      <c r="I149" s="15">
        <f>Fra_FHI!L170</f>
        <v>0</v>
      </c>
      <c r="J149" s="15">
        <f>Fra_FHI!M170</f>
        <v>0</v>
      </c>
      <c r="K149" s="15">
        <f>Fra_FHI!N170</f>
        <v>0</v>
      </c>
      <c r="L149" s="15">
        <f>Fra_FHI!O170</f>
        <v>0</v>
      </c>
      <c r="M149" s="15">
        <f>Fra_FHI!P170</f>
        <v>3</v>
      </c>
      <c r="N149" s="15">
        <f>Fra_FHI!Q170</f>
        <v>0</v>
      </c>
      <c r="O149" s="3">
        <f t="shared" si="2"/>
        <v>3</v>
      </c>
    </row>
    <row r="150" spans="1:15" x14ac:dyDescent="0.2">
      <c r="A150" s="21">
        <f>Fra_FHI!A171</f>
        <v>390018316</v>
      </c>
      <c r="B150" s="21">
        <f>Fra_FHI!B171</f>
        <v>2651</v>
      </c>
      <c r="C150" s="21" t="str">
        <f>Fra_FHI!C171</f>
        <v>ØSTRE GAUSDAL</v>
      </c>
      <c r="D150" s="21">
        <f>Fra_FHI!D171</f>
        <v>32789</v>
      </c>
      <c r="E150" s="21" t="str">
        <f>Fra_FHI!E171</f>
        <v>Gausdal kommune</v>
      </c>
      <c r="F150" s="15">
        <f>Fra_FHI!I171</f>
        <v>0</v>
      </c>
      <c r="G150" s="15">
        <f>Fra_FHI!J171</f>
        <v>1</v>
      </c>
      <c r="H150" s="15">
        <f>Fra_FHI!K171</f>
        <v>0</v>
      </c>
      <c r="I150" s="15">
        <f>Fra_FHI!L171</f>
        <v>0</v>
      </c>
      <c r="J150" s="15">
        <f>Fra_FHI!M171</f>
        <v>0</v>
      </c>
      <c r="K150" s="15">
        <f>Fra_FHI!N171</f>
        <v>0</v>
      </c>
      <c r="L150" s="15">
        <f>Fra_FHI!O171</f>
        <v>0</v>
      </c>
      <c r="M150" s="15">
        <f>Fra_FHI!P171</f>
        <v>0</v>
      </c>
      <c r="N150" s="15">
        <f>Fra_FHI!Q171</f>
        <v>4</v>
      </c>
      <c r="O150" s="3">
        <f t="shared" si="2"/>
        <v>1</v>
      </c>
    </row>
    <row r="151" spans="1:15" x14ac:dyDescent="0.2">
      <c r="A151" s="21">
        <f>Fra_FHI!A172</f>
        <v>390018707</v>
      </c>
      <c r="B151" s="21">
        <f>Fra_FHI!B172</f>
        <v>2660</v>
      </c>
      <c r="C151" s="21" t="str">
        <f>Fra_FHI!C172</f>
        <v>DOMBÅS</v>
      </c>
      <c r="D151" s="21">
        <f>Fra_FHI!D172</f>
        <v>97436</v>
      </c>
      <c r="E151" s="21" t="str">
        <f>Fra_FHI!E172</f>
        <v>Dovre legekontor</v>
      </c>
      <c r="F151" s="15">
        <f>Fra_FHI!I172</f>
        <v>0</v>
      </c>
      <c r="G151" s="15">
        <f>Fra_FHI!J172</f>
        <v>0</v>
      </c>
      <c r="H151" s="15">
        <f>Fra_FHI!K172</f>
        <v>0</v>
      </c>
      <c r="I151" s="15">
        <f>Fra_FHI!L172</f>
        <v>0</v>
      </c>
      <c r="J151" s="15">
        <f>Fra_FHI!M172</f>
        <v>0</v>
      </c>
      <c r="K151" s="15">
        <f>Fra_FHI!N172</f>
        <v>0</v>
      </c>
      <c r="L151" s="15">
        <f>Fra_FHI!O172</f>
        <v>0</v>
      </c>
      <c r="M151" s="15">
        <f>Fra_FHI!P172</f>
        <v>1</v>
      </c>
      <c r="N151" s="15">
        <f>Fra_FHI!Q172</f>
        <v>0</v>
      </c>
      <c r="O151" s="3">
        <f t="shared" si="2"/>
        <v>1</v>
      </c>
    </row>
    <row r="152" spans="1:15" x14ac:dyDescent="0.2">
      <c r="A152" s="21">
        <f>Fra_FHI!A173</f>
        <v>390018707</v>
      </c>
      <c r="B152" s="21">
        <f>Fra_FHI!B173</f>
        <v>2660</v>
      </c>
      <c r="C152" s="21" t="str">
        <f>Fra_FHI!C173</f>
        <v>DOMBÅS</v>
      </c>
      <c r="D152" s="21">
        <f>Fra_FHI!D173</f>
        <v>97436</v>
      </c>
      <c r="E152" s="21" t="str">
        <f>Fra_FHI!E173</f>
        <v>Dovre legekontor</v>
      </c>
      <c r="F152" s="15">
        <f>Fra_FHI!I173</f>
        <v>0</v>
      </c>
      <c r="G152" s="15">
        <f>Fra_FHI!J173</f>
        <v>1</v>
      </c>
      <c r="H152" s="15">
        <f>Fra_FHI!K173</f>
        <v>0</v>
      </c>
      <c r="I152" s="15">
        <f>Fra_FHI!L173</f>
        <v>0</v>
      </c>
      <c r="J152" s="15">
        <f>Fra_FHI!M173</f>
        <v>0</v>
      </c>
      <c r="K152" s="15">
        <f>Fra_FHI!N173</f>
        <v>0</v>
      </c>
      <c r="L152" s="15">
        <f>Fra_FHI!O173</f>
        <v>0</v>
      </c>
      <c r="M152" s="15">
        <f>Fra_FHI!P173</f>
        <v>0</v>
      </c>
      <c r="N152" s="15">
        <f>Fra_FHI!Q173</f>
        <v>2</v>
      </c>
      <c r="O152" s="3">
        <f t="shared" si="2"/>
        <v>1</v>
      </c>
    </row>
    <row r="153" spans="1:15" x14ac:dyDescent="0.2">
      <c r="A153" s="21">
        <f>Fra_FHI!A174</f>
        <v>390018307</v>
      </c>
      <c r="B153" s="21">
        <f>Fra_FHI!B174</f>
        <v>2665</v>
      </c>
      <c r="C153" s="21" t="str">
        <f>Fra_FHI!C174</f>
        <v>LESJA</v>
      </c>
      <c r="D153" s="21">
        <f>Fra_FHI!D174</f>
        <v>82578</v>
      </c>
      <c r="E153" s="21" t="str">
        <f>Fra_FHI!E174</f>
        <v>Lesja legekontor</v>
      </c>
      <c r="F153" s="15">
        <f>Fra_FHI!I174</f>
        <v>0</v>
      </c>
      <c r="G153" s="15">
        <f>Fra_FHI!J174</f>
        <v>0</v>
      </c>
      <c r="H153" s="15">
        <f>Fra_FHI!K174</f>
        <v>0</v>
      </c>
      <c r="I153" s="15">
        <f>Fra_FHI!L174</f>
        <v>0</v>
      </c>
      <c r="J153" s="15">
        <f>Fra_FHI!M174</f>
        <v>0</v>
      </c>
      <c r="K153" s="15">
        <f>Fra_FHI!N174</f>
        <v>0</v>
      </c>
      <c r="L153" s="15">
        <f>Fra_FHI!O174</f>
        <v>0</v>
      </c>
      <c r="M153" s="15">
        <f>Fra_FHI!P174</f>
        <v>1</v>
      </c>
      <c r="N153" s="15">
        <f>Fra_FHI!Q174</f>
        <v>1</v>
      </c>
      <c r="O153" s="3">
        <f t="shared" si="2"/>
        <v>1</v>
      </c>
    </row>
    <row r="154" spans="1:15" x14ac:dyDescent="0.2">
      <c r="A154" s="21">
        <f>Fra_FHI!A175</f>
        <v>390018621</v>
      </c>
      <c r="B154" s="21">
        <f>Fra_FHI!B175</f>
        <v>2670</v>
      </c>
      <c r="C154" s="21" t="str">
        <f>Fra_FHI!C175</f>
        <v>OTTA</v>
      </c>
      <c r="D154" s="21">
        <f>Fra_FHI!D175</f>
        <v>7930</v>
      </c>
      <c r="E154" s="21" t="str">
        <f>Fra_FHI!E175</f>
        <v>Otta legekontor</v>
      </c>
      <c r="F154" s="15">
        <f>Fra_FHI!I175</f>
        <v>0</v>
      </c>
      <c r="G154" s="15">
        <f>Fra_FHI!J175</f>
        <v>0</v>
      </c>
      <c r="H154" s="15">
        <f>Fra_FHI!K175</f>
        <v>0</v>
      </c>
      <c r="I154" s="15">
        <f>Fra_FHI!L175</f>
        <v>0</v>
      </c>
      <c r="J154" s="15">
        <f>Fra_FHI!M175</f>
        <v>0</v>
      </c>
      <c r="K154" s="15">
        <f>Fra_FHI!N175</f>
        <v>0</v>
      </c>
      <c r="L154" s="15">
        <f>Fra_FHI!O175</f>
        <v>0</v>
      </c>
      <c r="M154" s="15">
        <f>Fra_FHI!P175</f>
        <v>3</v>
      </c>
      <c r="N154" s="15">
        <f>Fra_FHI!Q175</f>
        <v>0</v>
      </c>
      <c r="O154" s="3">
        <f t="shared" si="2"/>
        <v>3</v>
      </c>
    </row>
    <row r="155" spans="1:15" x14ac:dyDescent="0.2">
      <c r="A155" s="21">
        <f>Fra_FHI!A176</f>
        <v>390018621</v>
      </c>
      <c r="B155" s="21">
        <f>Fra_FHI!B176</f>
        <v>2670</v>
      </c>
      <c r="C155" s="21" t="str">
        <f>Fra_FHI!C176</f>
        <v>OTTA</v>
      </c>
      <c r="D155" s="21">
        <f>Fra_FHI!D176</f>
        <v>7930</v>
      </c>
      <c r="E155" s="21" t="str">
        <f>Fra_FHI!E176</f>
        <v>Otta legekontor</v>
      </c>
      <c r="F155" s="15">
        <f>Fra_FHI!I176</f>
        <v>0</v>
      </c>
      <c r="G155" s="15">
        <f>Fra_FHI!J176</f>
        <v>1</v>
      </c>
      <c r="H155" s="15">
        <f>Fra_FHI!K176</f>
        <v>0</v>
      </c>
      <c r="I155" s="15">
        <f>Fra_FHI!L176</f>
        <v>0</v>
      </c>
      <c r="J155" s="15">
        <f>Fra_FHI!M176</f>
        <v>0</v>
      </c>
      <c r="K155" s="15">
        <f>Fra_FHI!N176</f>
        <v>0</v>
      </c>
      <c r="L155" s="15">
        <f>Fra_FHI!O176</f>
        <v>0</v>
      </c>
      <c r="M155" s="15">
        <f>Fra_FHI!P176</f>
        <v>0</v>
      </c>
      <c r="N155" s="15">
        <f>Fra_FHI!Q176</f>
        <v>4</v>
      </c>
      <c r="O155" s="3">
        <f t="shared" si="2"/>
        <v>1</v>
      </c>
    </row>
    <row r="156" spans="1:15" x14ac:dyDescent="0.2">
      <c r="A156" s="21">
        <f>Fra_FHI!A178</f>
        <v>390018391</v>
      </c>
      <c r="B156" s="21">
        <f>Fra_FHI!B178</f>
        <v>2686</v>
      </c>
      <c r="C156" s="21" t="str">
        <f>Fra_FHI!C178</f>
        <v>LOM</v>
      </c>
      <c r="D156" s="21">
        <f>Fra_FHI!D178</f>
        <v>83857</v>
      </c>
      <c r="E156" s="21" t="str">
        <f>Fra_FHI!E178</f>
        <v>Lom helsestasjon</v>
      </c>
      <c r="F156" s="15">
        <f>Fra_FHI!I178</f>
        <v>0</v>
      </c>
      <c r="G156" s="15">
        <f>Fra_FHI!J178</f>
        <v>1</v>
      </c>
      <c r="H156" s="15">
        <f>Fra_FHI!K178</f>
        <v>0</v>
      </c>
      <c r="I156" s="15">
        <f>Fra_FHI!L178</f>
        <v>0</v>
      </c>
      <c r="J156" s="15">
        <f>Fra_FHI!M178</f>
        <v>0</v>
      </c>
      <c r="K156" s="15">
        <f>Fra_FHI!N178</f>
        <v>0</v>
      </c>
      <c r="L156" s="15">
        <f>Fra_FHI!O178</f>
        <v>0</v>
      </c>
      <c r="M156" s="15">
        <f>Fra_FHI!P178</f>
        <v>0</v>
      </c>
      <c r="N156" s="15">
        <f>Fra_FHI!Q178</f>
        <v>0</v>
      </c>
      <c r="O156" s="3">
        <f t="shared" si="2"/>
        <v>1</v>
      </c>
    </row>
    <row r="157" spans="1:15" x14ac:dyDescent="0.2">
      <c r="A157" s="21">
        <f>Fra_FHI!A179</f>
        <v>390018391</v>
      </c>
      <c r="B157" s="21">
        <f>Fra_FHI!B179</f>
        <v>2686</v>
      </c>
      <c r="C157" s="21" t="str">
        <f>Fra_FHI!C179</f>
        <v>LOM</v>
      </c>
      <c r="D157" s="21">
        <f>Fra_FHI!D179</f>
        <v>83857</v>
      </c>
      <c r="E157" s="21" t="str">
        <f>Fra_FHI!E179</f>
        <v>Lom helsestasjon</v>
      </c>
      <c r="F157" s="15">
        <f>Fra_FHI!I179</f>
        <v>0</v>
      </c>
      <c r="G157" s="15">
        <f>Fra_FHI!J179</f>
        <v>0</v>
      </c>
      <c r="H157" s="15">
        <f>Fra_FHI!K179</f>
        <v>0</v>
      </c>
      <c r="I157" s="15">
        <f>Fra_FHI!L179</f>
        <v>0</v>
      </c>
      <c r="J157" s="15">
        <f>Fra_FHI!M179</f>
        <v>0</v>
      </c>
      <c r="K157" s="15">
        <f>Fra_FHI!N179</f>
        <v>0</v>
      </c>
      <c r="L157" s="15">
        <f>Fra_FHI!O179</f>
        <v>0</v>
      </c>
      <c r="M157" s="15">
        <f>Fra_FHI!P179</f>
        <v>1</v>
      </c>
      <c r="N157" s="15">
        <f>Fra_FHI!Q179</f>
        <v>2</v>
      </c>
      <c r="O157" s="3">
        <f t="shared" si="2"/>
        <v>1</v>
      </c>
    </row>
    <row r="158" spans="1:15" x14ac:dyDescent="0.2">
      <c r="A158" s="21">
        <f>Fra_FHI!A180</f>
        <v>390018419</v>
      </c>
      <c r="B158" s="21">
        <f>Fra_FHI!B180</f>
        <v>2690</v>
      </c>
      <c r="C158" s="21" t="str">
        <f>Fra_FHI!C180</f>
        <v>SKJÅK</v>
      </c>
      <c r="D158" s="21">
        <f>Fra_FHI!D180</f>
        <v>28886</v>
      </c>
      <c r="E158" s="21" t="str">
        <f>Fra_FHI!E180</f>
        <v>Skjåk helsestasjon</v>
      </c>
      <c r="F158" s="15">
        <f>Fra_FHI!I180</f>
        <v>0</v>
      </c>
      <c r="G158" s="15">
        <f>Fra_FHI!J180</f>
        <v>1</v>
      </c>
      <c r="H158" s="15">
        <f>Fra_FHI!K180</f>
        <v>0</v>
      </c>
      <c r="I158" s="15">
        <f>Fra_FHI!L180</f>
        <v>0</v>
      </c>
      <c r="J158" s="15">
        <f>Fra_FHI!M180</f>
        <v>0</v>
      </c>
      <c r="K158" s="15">
        <f>Fra_FHI!N180</f>
        <v>0</v>
      </c>
      <c r="L158" s="15">
        <f>Fra_FHI!O180</f>
        <v>0</v>
      </c>
      <c r="M158" s="15">
        <f>Fra_FHI!P180</f>
        <v>0</v>
      </c>
      <c r="N158" s="15">
        <f>Fra_FHI!Q180</f>
        <v>0</v>
      </c>
      <c r="O158" s="3">
        <f t="shared" si="2"/>
        <v>1</v>
      </c>
    </row>
    <row r="159" spans="1:15" x14ac:dyDescent="0.2">
      <c r="A159" s="21">
        <f>Fra_FHI!A182</f>
        <v>390018419</v>
      </c>
      <c r="B159" s="21">
        <f>Fra_FHI!B182</f>
        <v>2690</v>
      </c>
      <c r="C159" s="21" t="str">
        <f>Fra_FHI!C182</f>
        <v>SKJÅK</v>
      </c>
      <c r="D159" s="21">
        <f>Fra_FHI!D182</f>
        <v>28886</v>
      </c>
      <c r="E159" s="21" t="str">
        <f>Fra_FHI!E182</f>
        <v>Skjåk helsestasjon</v>
      </c>
      <c r="F159" s="15">
        <f>Fra_FHI!I182</f>
        <v>0</v>
      </c>
      <c r="G159" s="15">
        <f>Fra_FHI!J182</f>
        <v>0</v>
      </c>
      <c r="H159" s="15">
        <f>Fra_FHI!K182</f>
        <v>0</v>
      </c>
      <c r="I159" s="15">
        <f>Fra_FHI!L182</f>
        <v>0</v>
      </c>
      <c r="J159" s="15">
        <f>Fra_FHI!M182</f>
        <v>0</v>
      </c>
      <c r="K159" s="15">
        <f>Fra_FHI!N182</f>
        <v>0</v>
      </c>
      <c r="L159" s="15">
        <f>Fra_FHI!O182</f>
        <v>0</v>
      </c>
      <c r="M159" s="15">
        <f>Fra_FHI!P182</f>
        <v>2</v>
      </c>
      <c r="N159" s="15">
        <f>Fra_FHI!Q182</f>
        <v>3</v>
      </c>
      <c r="O159" s="3">
        <f t="shared" si="2"/>
        <v>2</v>
      </c>
    </row>
    <row r="160" spans="1:15" x14ac:dyDescent="0.2">
      <c r="A160" s="21">
        <f>Fra_FHI!A183</f>
        <v>390018731</v>
      </c>
      <c r="B160" s="21">
        <f>Fra_FHI!B183</f>
        <v>2740</v>
      </c>
      <c r="C160" s="21" t="str">
        <f>Fra_FHI!C183</f>
        <v>ROA</v>
      </c>
      <c r="D160" s="21">
        <f>Fra_FHI!D183</f>
        <v>28845</v>
      </c>
      <c r="E160" s="21" t="str">
        <f>Fra_FHI!E183</f>
        <v>Lunner helsestasjon</v>
      </c>
      <c r="F160" s="15">
        <f>Fra_FHI!I183</f>
        <v>0</v>
      </c>
      <c r="G160" s="15">
        <f>Fra_FHI!J183</f>
        <v>1</v>
      </c>
      <c r="H160" s="15">
        <f>Fra_FHI!K183</f>
        <v>0</v>
      </c>
      <c r="I160" s="15">
        <f>Fra_FHI!L183</f>
        <v>0</v>
      </c>
      <c r="J160" s="15">
        <f>Fra_FHI!M183</f>
        <v>0</v>
      </c>
      <c r="K160" s="15">
        <f>Fra_FHI!N183</f>
        <v>0</v>
      </c>
      <c r="L160" s="15">
        <f>Fra_FHI!O183</f>
        <v>0</v>
      </c>
      <c r="M160" s="15">
        <f>Fra_FHI!P183</f>
        <v>4</v>
      </c>
      <c r="N160" s="15">
        <f>Fra_FHI!Q183</f>
        <v>5</v>
      </c>
      <c r="O160" s="3">
        <f t="shared" si="2"/>
        <v>5</v>
      </c>
    </row>
    <row r="161" spans="1:15" x14ac:dyDescent="0.2">
      <c r="A161" s="21">
        <f>Fra_FHI!A184</f>
        <v>390018637</v>
      </c>
      <c r="B161" s="21">
        <f>Fra_FHI!B184</f>
        <v>2810</v>
      </c>
      <c r="C161" s="21" t="str">
        <f>Fra_FHI!C184</f>
        <v>GJØVIK</v>
      </c>
      <c r="D161" s="21">
        <f>Fra_FHI!D184</f>
        <v>82073</v>
      </c>
      <c r="E161" s="21" t="str">
        <f>Fra_FHI!E184</f>
        <v>Gjøvik helsestasjon</v>
      </c>
      <c r="F161" s="15">
        <f>Fra_FHI!I184</f>
        <v>0</v>
      </c>
      <c r="G161" s="15">
        <f>Fra_FHI!J184</f>
        <v>0</v>
      </c>
      <c r="H161" s="15">
        <f>Fra_FHI!K184</f>
        <v>0</v>
      </c>
      <c r="I161" s="15">
        <f>Fra_FHI!L184</f>
        <v>0</v>
      </c>
      <c r="J161" s="15">
        <f>Fra_FHI!M184</f>
        <v>0</v>
      </c>
      <c r="K161" s="15">
        <f>Fra_FHI!N184</f>
        <v>0</v>
      </c>
      <c r="L161" s="15">
        <f>Fra_FHI!O184</f>
        <v>0</v>
      </c>
      <c r="M161" s="15">
        <f>Fra_FHI!P184</f>
        <v>12</v>
      </c>
      <c r="N161" s="15">
        <f>Fra_FHI!Q184</f>
        <v>12</v>
      </c>
      <c r="O161" s="3">
        <f t="shared" si="2"/>
        <v>12</v>
      </c>
    </row>
    <row r="162" spans="1:15" x14ac:dyDescent="0.2">
      <c r="A162" s="21">
        <f>Fra_FHI!A185</f>
        <v>390018527</v>
      </c>
      <c r="B162" s="21">
        <f>Fra_FHI!B185</f>
        <v>2819</v>
      </c>
      <c r="C162" s="21" t="str">
        <f>Fra_FHI!C185</f>
        <v>GJØVIK</v>
      </c>
      <c r="D162" s="21">
        <f>Fra_FHI!D185</f>
        <v>21360</v>
      </c>
      <c r="E162" s="21" t="str">
        <f>Fra_FHI!E185</f>
        <v>Sykehuset Innlandet HF Brumunddal</v>
      </c>
      <c r="F162" s="15">
        <f>Fra_FHI!I185</f>
        <v>0</v>
      </c>
      <c r="G162" s="15">
        <f>Fra_FHI!J185</f>
        <v>0</v>
      </c>
      <c r="H162" s="15">
        <f>Fra_FHI!K185</f>
        <v>0</v>
      </c>
      <c r="I162" s="15">
        <f>Fra_FHI!L185</f>
        <v>0</v>
      </c>
      <c r="J162" s="15">
        <f>Fra_FHI!M185</f>
        <v>0</v>
      </c>
      <c r="K162" s="15">
        <f>Fra_FHI!N185</f>
        <v>0</v>
      </c>
      <c r="L162" s="15">
        <f>Fra_FHI!O185</f>
        <v>0</v>
      </c>
      <c r="M162" s="15">
        <f>Fra_FHI!P185</f>
        <v>15</v>
      </c>
      <c r="N162" s="15">
        <f>Fra_FHI!Q185</f>
        <v>15</v>
      </c>
      <c r="O162" s="3">
        <f t="shared" si="2"/>
        <v>15</v>
      </c>
    </row>
    <row r="163" spans="1:15" x14ac:dyDescent="0.2">
      <c r="A163" s="21">
        <f>Fra_FHI!A186</f>
        <v>390018684</v>
      </c>
      <c r="B163" s="21">
        <f>Fra_FHI!B186</f>
        <v>2830</v>
      </c>
      <c r="C163" s="21" t="str">
        <f>Fra_FHI!C186</f>
        <v>RAUFOSS</v>
      </c>
      <c r="D163" s="21">
        <f>Fra_FHI!D186</f>
        <v>29983</v>
      </c>
      <c r="E163" s="21" t="str">
        <f>Fra_FHI!E186</f>
        <v>Kommunelegekontoret i Vestre Toten</v>
      </c>
      <c r="F163" s="15">
        <f>Fra_FHI!I186</f>
        <v>0</v>
      </c>
      <c r="G163" s="15">
        <f>Fra_FHI!J186</f>
        <v>0</v>
      </c>
      <c r="H163" s="15">
        <f>Fra_FHI!K186</f>
        <v>0</v>
      </c>
      <c r="I163" s="15">
        <f>Fra_FHI!L186</f>
        <v>0</v>
      </c>
      <c r="J163" s="15">
        <f>Fra_FHI!M186</f>
        <v>0</v>
      </c>
      <c r="K163" s="15">
        <f>Fra_FHI!N186</f>
        <v>0</v>
      </c>
      <c r="L163" s="15">
        <f>Fra_FHI!O186</f>
        <v>0</v>
      </c>
      <c r="M163" s="15">
        <f>Fra_FHI!P186</f>
        <v>5</v>
      </c>
      <c r="N163" s="15">
        <f>Fra_FHI!Q186</f>
        <v>0</v>
      </c>
      <c r="O163" s="3">
        <f t="shared" si="2"/>
        <v>5</v>
      </c>
    </row>
    <row r="164" spans="1:15" x14ac:dyDescent="0.2">
      <c r="A164" s="21">
        <f>Fra_FHI!A187</f>
        <v>390018684</v>
      </c>
      <c r="B164" s="21">
        <f>Fra_FHI!B187</f>
        <v>2830</v>
      </c>
      <c r="C164" s="21" t="str">
        <f>Fra_FHI!C187</f>
        <v>RAUFOSS</v>
      </c>
      <c r="D164" s="21">
        <f>Fra_FHI!D187</f>
        <v>29983</v>
      </c>
      <c r="E164" s="21" t="str">
        <f>Fra_FHI!E187</f>
        <v>Kommunelegekontoret i Vestre Toten</v>
      </c>
      <c r="F164" s="15">
        <f>Fra_FHI!I187</f>
        <v>1</v>
      </c>
      <c r="G164" s="15">
        <f>Fra_FHI!J187</f>
        <v>0</v>
      </c>
      <c r="H164" s="15">
        <f>Fra_FHI!K187</f>
        <v>0</v>
      </c>
      <c r="I164" s="15">
        <f>Fra_FHI!L187</f>
        <v>0</v>
      </c>
      <c r="J164" s="15">
        <f>Fra_FHI!M187</f>
        <v>0</v>
      </c>
      <c r="K164" s="15">
        <f>Fra_FHI!N187</f>
        <v>0</v>
      </c>
      <c r="L164" s="15">
        <f>Fra_FHI!O187</f>
        <v>0</v>
      </c>
      <c r="M164" s="15">
        <f>Fra_FHI!P187</f>
        <v>0</v>
      </c>
      <c r="N164" s="15">
        <f>Fra_FHI!Q187</f>
        <v>6</v>
      </c>
      <c r="O164" s="3">
        <f t="shared" si="2"/>
        <v>1</v>
      </c>
    </row>
    <row r="165" spans="1:15" x14ac:dyDescent="0.2">
      <c r="A165" s="21">
        <f>Fra_FHI!A188</f>
        <v>390018741</v>
      </c>
      <c r="B165" s="21">
        <f>Fra_FHI!B188</f>
        <v>2847</v>
      </c>
      <c r="C165" s="21" t="str">
        <f>Fra_FHI!C188</f>
        <v>KOLBU</v>
      </c>
      <c r="D165" s="21">
        <f>Fra_FHI!D188</f>
        <v>112899</v>
      </c>
      <c r="E165" s="21" t="str">
        <f>Fra_FHI!E188</f>
        <v>Kolbu legesenter</v>
      </c>
      <c r="F165" s="15">
        <f>Fra_FHI!I188</f>
        <v>0</v>
      </c>
      <c r="G165" s="15">
        <f>Fra_FHI!J188</f>
        <v>0</v>
      </c>
      <c r="H165" s="15">
        <f>Fra_FHI!K188</f>
        <v>0</v>
      </c>
      <c r="I165" s="15">
        <f>Fra_FHI!L188</f>
        <v>0</v>
      </c>
      <c r="J165" s="15">
        <f>Fra_FHI!M188</f>
        <v>0</v>
      </c>
      <c r="K165" s="15">
        <f>Fra_FHI!N188</f>
        <v>0</v>
      </c>
      <c r="L165" s="15">
        <f>Fra_FHI!O188</f>
        <v>0</v>
      </c>
      <c r="M165" s="15">
        <f>Fra_FHI!P188</f>
        <v>6</v>
      </c>
      <c r="N165" s="15">
        <f>Fra_FHI!Q188</f>
        <v>0</v>
      </c>
      <c r="O165" s="3">
        <f t="shared" si="2"/>
        <v>6</v>
      </c>
    </row>
    <row r="166" spans="1:15" x14ac:dyDescent="0.2">
      <c r="A166" s="21">
        <f>Fra_FHI!A189</f>
        <v>390018741</v>
      </c>
      <c r="B166" s="21">
        <f>Fra_FHI!B189</f>
        <v>2847</v>
      </c>
      <c r="C166" s="21" t="str">
        <f>Fra_FHI!C189</f>
        <v>KOLBU</v>
      </c>
      <c r="D166" s="21">
        <f>Fra_FHI!D189</f>
        <v>112899</v>
      </c>
      <c r="E166" s="21" t="str">
        <f>Fra_FHI!E189</f>
        <v>Kolbu legesenter</v>
      </c>
      <c r="F166" s="15">
        <f>Fra_FHI!I189</f>
        <v>0</v>
      </c>
      <c r="G166" s="15">
        <f>Fra_FHI!J189</f>
        <v>0</v>
      </c>
      <c r="H166" s="15">
        <f>Fra_FHI!K189</f>
        <v>1</v>
      </c>
      <c r="I166" s="15">
        <f>Fra_FHI!L189</f>
        <v>0</v>
      </c>
      <c r="J166" s="15">
        <f>Fra_FHI!M189</f>
        <v>0</v>
      </c>
      <c r="K166" s="15">
        <f>Fra_FHI!N189</f>
        <v>0</v>
      </c>
      <c r="L166" s="15">
        <f>Fra_FHI!O189</f>
        <v>0</v>
      </c>
      <c r="M166" s="15">
        <f>Fra_FHI!P189</f>
        <v>0</v>
      </c>
      <c r="N166" s="15">
        <f>Fra_FHI!Q189</f>
        <v>7</v>
      </c>
      <c r="O166" s="3">
        <f t="shared" si="2"/>
        <v>1</v>
      </c>
    </row>
    <row r="167" spans="1:15" x14ac:dyDescent="0.2">
      <c r="A167" s="21">
        <f>Fra_FHI!A190</f>
        <v>390018656</v>
      </c>
      <c r="B167" s="21">
        <f>Fra_FHI!B190</f>
        <v>2860</v>
      </c>
      <c r="C167" s="21" t="str">
        <f>Fra_FHI!C190</f>
        <v>HOV</v>
      </c>
      <c r="D167" s="21">
        <f>Fra_FHI!D190</f>
        <v>1178</v>
      </c>
      <c r="E167" s="21" t="str">
        <f>Fra_FHI!E190</f>
        <v>Hov Legesenter</v>
      </c>
      <c r="F167" s="15">
        <f>Fra_FHI!I190</f>
        <v>0</v>
      </c>
      <c r="G167" s="15">
        <f>Fra_FHI!J190</f>
        <v>0</v>
      </c>
      <c r="H167" s="15">
        <f>Fra_FHI!K190</f>
        <v>0</v>
      </c>
      <c r="I167" s="15">
        <f>Fra_FHI!L190</f>
        <v>0</v>
      </c>
      <c r="J167" s="15">
        <f>Fra_FHI!M190</f>
        <v>0</v>
      </c>
      <c r="K167" s="15">
        <f>Fra_FHI!N190</f>
        <v>0</v>
      </c>
      <c r="L167" s="15">
        <f>Fra_FHI!O190</f>
        <v>0</v>
      </c>
      <c r="M167" s="15">
        <f>Fra_FHI!P190</f>
        <v>3</v>
      </c>
      <c r="N167" s="15">
        <f>Fra_FHI!Q190</f>
        <v>3</v>
      </c>
      <c r="O167" s="3">
        <f t="shared" si="2"/>
        <v>3</v>
      </c>
    </row>
    <row r="168" spans="1:15" x14ac:dyDescent="0.2">
      <c r="A168" s="21">
        <f>Fra_FHI!A192</f>
        <v>390018336</v>
      </c>
      <c r="B168" s="21">
        <f>Fra_FHI!B192</f>
        <v>2870</v>
      </c>
      <c r="C168" s="21" t="str">
        <f>Fra_FHI!C192</f>
        <v>DOKKA</v>
      </c>
      <c r="D168" s="21">
        <f>Fra_FHI!D192</f>
        <v>29462</v>
      </c>
      <c r="E168" s="21" t="str">
        <f>Fra_FHI!E192</f>
        <v>Nordre Land helsestasjon</v>
      </c>
      <c r="F168" s="15">
        <f>Fra_FHI!I192</f>
        <v>0</v>
      </c>
      <c r="G168" s="15">
        <f>Fra_FHI!J192</f>
        <v>1</v>
      </c>
      <c r="H168" s="15">
        <f>Fra_FHI!K192</f>
        <v>0</v>
      </c>
      <c r="I168" s="15">
        <f>Fra_FHI!L192</f>
        <v>0</v>
      </c>
      <c r="J168" s="15">
        <f>Fra_FHI!M192</f>
        <v>0</v>
      </c>
      <c r="K168" s="15">
        <f>Fra_FHI!N192</f>
        <v>0</v>
      </c>
      <c r="L168" s="15">
        <f>Fra_FHI!O192</f>
        <v>0</v>
      </c>
      <c r="M168" s="15">
        <f>Fra_FHI!P192</f>
        <v>0</v>
      </c>
      <c r="N168" s="15">
        <f>Fra_FHI!Q192</f>
        <v>0</v>
      </c>
      <c r="O168" s="3">
        <f t="shared" si="2"/>
        <v>1</v>
      </c>
    </row>
    <row r="169" spans="1:15" x14ac:dyDescent="0.2">
      <c r="A169" s="21">
        <f>Fra_FHI!A191</f>
        <v>390018336</v>
      </c>
      <c r="B169" s="21">
        <f>Fra_FHI!B191</f>
        <v>2870</v>
      </c>
      <c r="C169" s="21" t="str">
        <f>Fra_FHI!C191</f>
        <v>DOKKA</v>
      </c>
      <c r="D169" s="21">
        <f>Fra_FHI!D191</f>
        <v>29462</v>
      </c>
      <c r="E169" s="21" t="str">
        <f>Fra_FHI!E191</f>
        <v>Nordre Land helsestasjon</v>
      </c>
      <c r="F169" s="15">
        <f>Fra_FHI!I191</f>
        <v>0</v>
      </c>
      <c r="G169" s="15">
        <f>Fra_FHI!J191</f>
        <v>0</v>
      </c>
      <c r="H169" s="15">
        <f>Fra_FHI!K191</f>
        <v>0</v>
      </c>
      <c r="I169" s="15">
        <f>Fra_FHI!L191</f>
        <v>0</v>
      </c>
      <c r="J169" s="15">
        <f>Fra_FHI!M191</f>
        <v>0</v>
      </c>
      <c r="K169" s="15">
        <f>Fra_FHI!N191</f>
        <v>0</v>
      </c>
      <c r="L169" s="15">
        <f>Fra_FHI!O191</f>
        <v>0</v>
      </c>
      <c r="M169" s="15">
        <f>Fra_FHI!P191</f>
        <v>3</v>
      </c>
      <c r="N169" s="15">
        <f>Fra_FHI!Q191</f>
        <v>0</v>
      </c>
      <c r="O169" s="3">
        <f t="shared" si="2"/>
        <v>3</v>
      </c>
    </row>
    <row r="170" spans="1:15" x14ac:dyDescent="0.2">
      <c r="A170" s="21">
        <f>Fra_FHI!A193</f>
        <v>390018336</v>
      </c>
      <c r="B170" s="21">
        <f>Fra_FHI!B193</f>
        <v>2870</v>
      </c>
      <c r="C170" s="21" t="str">
        <f>Fra_FHI!C193</f>
        <v>DOKKA</v>
      </c>
      <c r="D170" s="21">
        <f>Fra_FHI!D193</f>
        <v>29462</v>
      </c>
      <c r="E170" s="21" t="str">
        <f>Fra_FHI!E193</f>
        <v>Nordre Land helsestasjon</v>
      </c>
      <c r="F170" s="15">
        <f>Fra_FHI!I193</f>
        <v>0</v>
      </c>
      <c r="G170" s="15">
        <f>Fra_FHI!J193</f>
        <v>0</v>
      </c>
      <c r="H170" s="15">
        <f>Fra_FHI!K193</f>
        <v>0</v>
      </c>
      <c r="I170" s="15">
        <f>Fra_FHI!L193</f>
        <v>0</v>
      </c>
      <c r="J170" s="15">
        <f>Fra_FHI!M193</f>
        <v>0</v>
      </c>
      <c r="K170" s="15">
        <f>Fra_FHI!N193</f>
        <v>0</v>
      </c>
      <c r="L170" s="15">
        <f>Fra_FHI!O193</f>
        <v>0</v>
      </c>
      <c r="M170" s="15">
        <f>Fra_FHI!P193</f>
        <v>0</v>
      </c>
      <c r="N170" s="15">
        <f>Fra_FHI!Q193</f>
        <v>4</v>
      </c>
      <c r="O170" s="3">
        <f t="shared" si="2"/>
        <v>0</v>
      </c>
    </row>
    <row r="171" spans="1:15" x14ac:dyDescent="0.2">
      <c r="A171" s="21">
        <f>Fra_FHI!A194</f>
        <v>390018345</v>
      </c>
      <c r="B171" s="21">
        <f>Fra_FHI!B194</f>
        <v>2890</v>
      </c>
      <c r="C171" s="21" t="str">
        <f>Fra_FHI!C194</f>
        <v>ETNEDAL</v>
      </c>
      <c r="D171" s="21">
        <f>Fra_FHI!D194</f>
        <v>100928</v>
      </c>
      <c r="E171" s="21" t="str">
        <f>Fra_FHI!E194</f>
        <v>Kommunelegekontoret i Etnedal</v>
      </c>
      <c r="F171" s="15">
        <f>Fra_FHI!I194</f>
        <v>1</v>
      </c>
      <c r="G171" s="15">
        <f>Fra_FHI!J194</f>
        <v>0</v>
      </c>
      <c r="H171" s="15">
        <f>Fra_FHI!K194</f>
        <v>0</v>
      </c>
      <c r="I171" s="15">
        <f>Fra_FHI!L194</f>
        <v>0</v>
      </c>
      <c r="J171" s="15">
        <f>Fra_FHI!M194</f>
        <v>0</v>
      </c>
      <c r="K171" s="15">
        <f>Fra_FHI!N194</f>
        <v>0</v>
      </c>
      <c r="L171" s="15">
        <f>Fra_FHI!O194</f>
        <v>0</v>
      </c>
      <c r="M171" s="15">
        <f>Fra_FHI!P194</f>
        <v>1</v>
      </c>
      <c r="N171" s="15">
        <f>Fra_FHI!Q194</f>
        <v>2</v>
      </c>
      <c r="O171" s="3">
        <f t="shared" si="2"/>
        <v>2</v>
      </c>
    </row>
    <row r="172" spans="1:15" x14ac:dyDescent="0.2">
      <c r="A172" s="21">
        <f>Fra_FHI!A195</f>
        <v>390018627</v>
      </c>
      <c r="B172" s="21">
        <f>Fra_FHI!B195</f>
        <v>2900</v>
      </c>
      <c r="C172" s="21" t="str">
        <f>Fra_FHI!C195</f>
        <v>FAGERNES</v>
      </c>
      <c r="D172" s="21">
        <f>Fra_FHI!D195</f>
        <v>99663</v>
      </c>
      <c r="E172" s="21" t="str">
        <f>Fra_FHI!E195</f>
        <v>Fagerneslegene SA</v>
      </c>
      <c r="F172" s="15">
        <f>Fra_FHI!I195</f>
        <v>0</v>
      </c>
      <c r="G172" s="15">
        <f>Fra_FHI!J195</f>
        <v>0</v>
      </c>
      <c r="H172" s="15">
        <f>Fra_FHI!K195</f>
        <v>0</v>
      </c>
      <c r="I172" s="15">
        <f>Fra_FHI!L195</f>
        <v>0</v>
      </c>
      <c r="J172" s="15">
        <f>Fra_FHI!M195</f>
        <v>0</v>
      </c>
      <c r="K172" s="15">
        <f>Fra_FHI!N195</f>
        <v>0</v>
      </c>
      <c r="L172" s="15">
        <f>Fra_FHI!O195</f>
        <v>0</v>
      </c>
      <c r="M172" s="15">
        <f>Fra_FHI!P195</f>
        <v>3</v>
      </c>
      <c r="N172" s="26">
        <f>Fra_FHI!Q195</f>
        <v>0</v>
      </c>
      <c r="O172" s="3">
        <f t="shared" si="2"/>
        <v>3</v>
      </c>
    </row>
    <row r="173" spans="1:15" x14ac:dyDescent="0.2">
      <c r="A173" s="21">
        <f>Fra_FHI!A196</f>
        <v>390018627</v>
      </c>
      <c r="B173" s="21">
        <f>Fra_FHI!B196</f>
        <v>2900</v>
      </c>
      <c r="C173" s="21" t="str">
        <f>Fra_FHI!C196</f>
        <v>FAGERNES</v>
      </c>
      <c r="D173" s="21">
        <f>Fra_FHI!D196</f>
        <v>99663</v>
      </c>
      <c r="E173" s="21" t="str">
        <f>Fra_FHI!E196</f>
        <v>Fagerneslegene SA</v>
      </c>
      <c r="F173" s="15">
        <f>Fra_FHI!I196</f>
        <v>0</v>
      </c>
      <c r="G173" s="15">
        <f>Fra_FHI!J196</f>
        <v>0</v>
      </c>
      <c r="H173" s="15">
        <f>Fra_FHI!K196</f>
        <v>0</v>
      </c>
      <c r="I173" s="15">
        <f>Fra_FHI!L196</f>
        <v>0</v>
      </c>
      <c r="J173" s="15">
        <f>Fra_FHI!M196</f>
        <v>0</v>
      </c>
      <c r="K173" s="15">
        <f>Fra_FHI!N196</f>
        <v>0</v>
      </c>
      <c r="L173" s="15">
        <f>Fra_FHI!O196</f>
        <v>0</v>
      </c>
      <c r="M173" s="15">
        <f>Fra_FHI!P196</f>
        <v>0</v>
      </c>
      <c r="N173" s="15">
        <f>Fra_FHI!Q196</f>
        <v>3</v>
      </c>
      <c r="O173" s="3">
        <f t="shared" si="2"/>
        <v>0</v>
      </c>
    </row>
    <row r="174" spans="1:15" x14ac:dyDescent="0.2">
      <c r="A174" s="21">
        <f>Fra_FHI!A198</f>
        <v>390018354</v>
      </c>
      <c r="B174" s="21">
        <f>Fra_FHI!B198</f>
        <v>2930</v>
      </c>
      <c r="C174" s="21" t="str">
        <f>Fra_FHI!C198</f>
        <v>BAGN</v>
      </c>
      <c r="D174" s="21">
        <f>Fra_FHI!D198</f>
        <v>53678</v>
      </c>
      <c r="E174" s="21" t="str">
        <f>Fra_FHI!E198</f>
        <v>Bagn legesenter</v>
      </c>
      <c r="F174" s="15">
        <f>Fra_FHI!I198</f>
        <v>0</v>
      </c>
      <c r="G174" s="15">
        <f>Fra_FHI!J198</f>
        <v>0</v>
      </c>
      <c r="H174" s="15">
        <f>Fra_FHI!K198</f>
        <v>0</v>
      </c>
      <c r="I174" s="15">
        <f>Fra_FHI!L198</f>
        <v>0</v>
      </c>
      <c r="J174" s="15">
        <f>Fra_FHI!M198</f>
        <v>0</v>
      </c>
      <c r="K174" s="15">
        <f>Fra_FHI!N198</f>
        <v>0</v>
      </c>
      <c r="L174" s="15">
        <f>Fra_FHI!O198</f>
        <v>0</v>
      </c>
      <c r="M174" s="15">
        <f>Fra_FHI!P198</f>
        <v>2</v>
      </c>
      <c r="N174" s="15">
        <f>Fra_FHI!Q198</f>
        <v>2</v>
      </c>
      <c r="O174" s="3">
        <f t="shared" si="2"/>
        <v>2</v>
      </c>
    </row>
    <row r="175" spans="1:15" x14ac:dyDescent="0.2">
      <c r="A175" s="21">
        <f>Fra_FHI!A199</f>
        <v>390018602</v>
      </c>
      <c r="B175" s="21">
        <f>Fra_FHI!B199</f>
        <v>2940</v>
      </c>
      <c r="C175" s="21" t="str">
        <f>Fra_FHI!C199</f>
        <v>HEGGENES</v>
      </c>
      <c r="D175" s="21">
        <f>Fra_FHI!D199</f>
        <v>43208</v>
      </c>
      <c r="E175" s="21" t="str">
        <f>Fra_FHI!E199</f>
        <v>Legekontoret i Øystre Slidre</v>
      </c>
      <c r="F175" s="15">
        <f>Fra_FHI!I199</f>
        <v>0</v>
      </c>
      <c r="G175" s="15">
        <f>Fra_FHI!J199</f>
        <v>0</v>
      </c>
      <c r="H175" s="15">
        <f>Fra_FHI!K199</f>
        <v>0</v>
      </c>
      <c r="I175" s="15">
        <f>Fra_FHI!L199</f>
        <v>0</v>
      </c>
      <c r="J175" s="15">
        <f>Fra_FHI!M199</f>
        <v>0</v>
      </c>
      <c r="K175" s="15">
        <f>Fra_FHI!N199</f>
        <v>0</v>
      </c>
      <c r="L175" s="15">
        <f>Fra_FHI!O199</f>
        <v>0</v>
      </c>
      <c r="M175" s="15">
        <f>Fra_FHI!P199</f>
        <v>1</v>
      </c>
      <c r="N175" s="15">
        <f>Fra_FHI!Q199</f>
        <v>1</v>
      </c>
      <c r="O175" s="3">
        <f t="shared" si="2"/>
        <v>1</v>
      </c>
    </row>
    <row r="176" spans="1:15" x14ac:dyDescent="0.2">
      <c r="A176" s="21">
        <f>Fra_FHI!A200</f>
        <v>390018319</v>
      </c>
      <c r="B176" s="21">
        <f>Fra_FHI!B200</f>
        <v>2966</v>
      </c>
      <c r="C176" s="21" t="str">
        <f>Fra_FHI!C200</f>
        <v>SLIDRE</v>
      </c>
      <c r="D176" s="21">
        <f>Fra_FHI!D200</f>
        <v>8979</v>
      </c>
      <c r="E176" s="21" t="str">
        <f>Fra_FHI!E200</f>
        <v>Slidre legesenter</v>
      </c>
      <c r="F176" s="15">
        <f>Fra_FHI!I200</f>
        <v>0</v>
      </c>
      <c r="G176" s="15">
        <f>Fra_FHI!J200</f>
        <v>0</v>
      </c>
      <c r="H176" s="15">
        <f>Fra_FHI!K200</f>
        <v>0</v>
      </c>
      <c r="I176" s="15">
        <f>Fra_FHI!L200</f>
        <v>0</v>
      </c>
      <c r="J176" s="15">
        <f>Fra_FHI!M200</f>
        <v>0</v>
      </c>
      <c r="K176" s="15">
        <f>Fra_FHI!N200</f>
        <v>0</v>
      </c>
      <c r="L176" s="15">
        <f>Fra_FHI!O200</f>
        <v>0</v>
      </c>
      <c r="M176" s="15">
        <f>Fra_FHI!P200</f>
        <v>1</v>
      </c>
      <c r="N176" s="15">
        <f>Fra_FHI!Q200</f>
        <v>1</v>
      </c>
      <c r="O176" s="3">
        <f t="shared" si="2"/>
        <v>1</v>
      </c>
    </row>
    <row r="177" spans="1:15" x14ac:dyDescent="0.2">
      <c r="A177" s="21">
        <f>Fra_FHI!A202</f>
        <v>390018471</v>
      </c>
      <c r="B177" s="21">
        <f>Fra_FHI!B202</f>
        <v>2975</v>
      </c>
      <c r="C177" s="21" t="str">
        <f>Fra_FHI!C202</f>
        <v>VANG I VALDRES</v>
      </c>
      <c r="D177" s="21">
        <f>Fra_FHI!D202</f>
        <v>90274</v>
      </c>
      <c r="E177" s="21" t="str">
        <f>Fra_FHI!E202</f>
        <v>Kommunelegekontoret i Vang</v>
      </c>
      <c r="F177" s="15">
        <f>Fra_FHI!I202</f>
        <v>0</v>
      </c>
      <c r="G177" s="15">
        <f>Fra_FHI!J202</f>
        <v>0</v>
      </c>
      <c r="H177" s="15">
        <f>Fra_FHI!K202</f>
        <v>0</v>
      </c>
      <c r="I177" s="15">
        <f>Fra_FHI!L202</f>
        <v>0</v>
      </c>
      <c r="J177" s="15">
        <f>Fra_FHI!M202</f>
        <v>0</v>
      </c>
      <c r="K177" s="15">
        <f>Fra_FHI!N202</f>
        <v>0</v>
      </c>
      <c r="L177" s="15">
        <f>Fra_FHI!O202</f>
        <v>0</v>
      </c>
      <c r="M177" s="15">
        <f>Fra_FHI!P202</f>
        <v>1</v>
      </c>
      <c r="N177" s="15">
        <f>Fra_FHI!Q202</f>
        <v>1</v>
      </c>
      <c r="O177" s="3">
        <f t="shared" si="2"/>
        <v>1</v>
      </c>
    </row>
    <row r="178" spans="1:15" x14ac:dyDescent="0.2">
      <c r="A178" s="21">
        <f>Fra_FHI!A203</f>
        <v>390018572</v>
      </c>
      <c r="B178" s="21">
        <f>Fra_FHI!B203</f>
        <v>3019</v>
      </c>
      <c r="C178" s="21" t="str">
        <f>Fra_FHI!C203</f>
        <v>DRAMMEN</v>
      </c>
      <c r="D178" s="21">
        <f>Fra_FHI!D203</f>
        <v>112360</v>
      </c>
      <c r="E178" s="21" t="str">
        <f>Fra_FHI!E203</f>
        <v>Vestre Viken Administrasjon</v>
      </c>
      <c r="F178" s="15">
        <f>Fra_FHI!I203</f>
        <v>0</v>
      </c>
      <c r="G178" s="15">
        <f>Fra_FHI!J203</f>
        <v>0</v>
      </c>
      <c r="H178" s="15">
        <f>Fra_FHI!K203</f>
        <v>0</v>
      </c>
      <c r="I178" s="15">
        <f>Fra_FHI!L203</f>
        <v>0</v>
      </c>
      <c r="J178" s="15">
        <f>Fra_FHI!M203</f>
        <v>0</v>
      </c>
      <c r="K178" s="15">
        <f>Fra_FHI!N203</f>
        <v>0</v>
      </c>
      <c r="L178" s="15">
        <f>Fra_FHI!O203</f>
        <v>0</v>
      </c>
      <c r="M178" s="15">
        <f>Fra_FHI!P203</f>
        <v>15</v>
      </c>
      <c r="N178" s="15">
        <f>Fra_FHI!Q203</f>
        <v>15</v>
      </c>
      <c r="O178" s="3">
        <f t="shared" si="2"/>
        <v>15</v>
      </c>
    </row>
    <row r="179" spans="1:15" x14ac:dyDescent="0.2">
      <c r="A179" s="21">
        <f>Fra_FHI!A204</f>
        <v>390018625</v>
      </c>
      <c r="B179" s="21">
        <f>Fra_FHI!B204</f>
        <v>3043</v>
      </c>
      <c r="C179" s="21" t="str">
        <f>Fra_FHI!C204</f>
        <v>DRAMMEN</v>
      </c>
      <c r="D179" s="21">
        <f>Fra_FHI!D204</f>
        <v>112375</v>
      </c>
      <c r="E179" s="21" t="str">
        <f>Fra_FHI!E204</f>
        <v>Drammen kommune Smittevernkontoret</v>
      </c>
      <c r="F179" s="15">
        <f>Fra_FHI!I204</f>
        <v>0</v>
      </c>
      <c r="G179" s="15">
        <f>Fra_FHI!J204</f>
        <v>0</v>
      </c>
      <c r="H179" s="15">
        <f>Fra_FHI!K204</f>
        <v>0</v>
      </c>
      <c r="I179" s="15">
        <f>Fra_FHI!L204</f>
        <v>0</v>
      </c>
      <c r="J179" s="15">
        <f>Fra_FHI!M204</f>
        <v>0</v>
      </c>
      <c r="K179" s="15">
        <f>Fra_FHI!N204</f>
        <v>0</v>
      </c>
      <c r="L179" s="15">
        <f>Fra_FHI!O204</f>
        <v>0</v>
      </c>
      <c r="M179" s="15">
        <f>Fra_FHI!P204</f>
        <v>29</v>
      </c>
      <c r="N179" s="15">
        <f>Fra_FHI!Q204</f>
        <v>0</v>
      </c>
      <c r="O179" s="3">
        <f t="shared" si="2"/>
        <v>29</v>
      </c>
    </row>
    <row r="180" spans="1:15" x14ac:dyDescent="0.2">
      <c r="A180" s="21">
        <f>Fra_FHI!A205</f>
        <v>390018625</v>
      </c>
      <c r="B180" s="21">
        <f>Fra_FHI!B205</f>
        <v>3043</v>
      </c>
      <c r="C180" s="21" t="str">
        <f>Fra_FHI!C205</f>
        <v>DRAMMEN</v>
      </c>
      <c r="D180" s="21">
        <f>Fra_FHI!D205</f>
        <v>112375</v>
      </c>
      <c r="E180" s="21" t="str">
        <f>Fra_FHI!E205</f>
        <v>Drammen kommune Smittevernkontoret</v>
      </c>
      <c r="F180" s="15">
        <f>Fra_FHI!I205</f>
        <v>0</v>
      </c>
      <c r="G180" s="15">
        <f>Fra_FHI!J205</f>
        <v>0</v>
      </c>
      <c r="H180" s="15">
        <f>Fra_FHI!K205</f>
        <v>0</v>
      </c>
      <c r="I180" s="15">
        <f>Fra_FHI!L205</f>
        <v>0</v>
      </c>
      <c r="J180" s="15">
        <f>Fra_FHI!M205</f>
        <v>0</v>
      </c>
      <c r="K180" s="15">
        <f>Fra_FHI!N205</f>
        <v>2</v>
      </c>
      <c r="L180" s="15">
        <f>Fra_FHI!O205</f>
        <v>0</v>
      </c>
      <c r="M180" s="15">
        <f>Fra_FHI!P205</f>
        <v>0</v>
      </c>
      <c r="N180" s="15">
        <f>Fra_FHI!Q205</f>
        <v>31</v>
      </c>
      <c r="O180" s="3">
        <f t="shared" si="2"/>
        <v>2</v>
      </c>
    </row>
    <row r="181" spans="1:15" x14ac:dyDescent="0.2">
      <c r="A181" s="21">
        <f>Fra_FHI!A206</f>
        <v>390018609</v>
      </c>
      <c r="B181" s="21">
        <f>Fra_FHI!B206</f>
        <v>3050</v>
      </c>
      <c r="C181" s="21" t="str">
        <f>Fra_FHI!C206</f>
        <v>MJØNDALEN</v>
      </c>
      <c r="D181" s="21">
        <f>Fra_FHI!D206</f>
        <v>72587</v>
      </c>
      <c r="E181" s="21" t="str">
        <f>Fra_FHI!E206</f>
        <v>Kommunelegekontoret i Nedre Eiker</v>
      </c>
      <c r="F181" s="15">
        <f>Fra_FHI!I206</f>
        <v>0</v>
      </c>
      <c r="G181" s="15">
        <f>Fra_FHI!J206</f>
        <v>0</v>
      </c>
      <c r="H181" s="15">
        <f>Fra_FHI!K206</f>
        <v>0</v>
      </c>
      <c r="I181" s="15">
        <f>Fra_FHI!L206</f>
        <v>0</v>
      </c>
      <c r="J181" s="15">
        <f>Fra_FHI!M206</f>
        <v>0</v>
      </c>
      <c r="K181" s="15">
        <f>Fra_FHI!N206</f>
        <v>0</v>
      </c>
      <c r="L181" s="15">
        <f>Fra_FHI!O206</f>
        <v>0</v>
      </c>
      <c r="M181" s="15">
        <f>Fra_FHI!P206</f>
        <v>9</v>
      </c>
      <c r="N181" s="15">
        <f>Fra_FHI!Q206</f>
        <v>9</v>
      </c>
      <c r="O181" s="3">
        <f t="shared" si="2"/>
        <v>9</v>
      </c>
    </row>
    <row r="182" spans="1:15" x14ac:dyDescent="0.2">
      <c r="A182" s="21">
        <f>Fra_FHI!A207</f>
        <v>390018317</v>
      </c>
      <c r="B182" s="21">
        <f>Fra_FHI!B207</f>
        <v>3060</v>
      </c>
      <c r="C182" s="21" t="str">
        <f>Fra_FHI!C207</f>
        <v>SVELVIK</v>
      </c>
      <c r="D182" s="21">
        <f>Fra_FHI!D207</f>
        <v>104883</v>
      </c>
      <c r="E182" s="21" t="str">
        <f>Fra_FHI!E207</f>
        <v>Kommunelegekontoret i Svelvik</v>
      </c>
      <c r="F182" s="15">
        <f>Fra_FHI!I207</f>
        <v>1</v>
      </c>
      <c r="G182" s="15">
        <f>Fra_FHI!J207</f>
        <v>0</v>
      </c>
      <c r="H182" s="15">
        <f>Fra_FHI!K207</f>
        <v>0</v>
      </c>
      <c r="I182" s="15">
        <f>Fra_FHI!L207</f>
        <v>0</v>
      </c>
      <c r="J182" s="15">
        <f>Fra_FHI!M207</f>
        <v>0</v>
      </c>
      <c r="K182" s="15">
        <f>Fra_FHI!N207</f>
        <v>0</v>
      </c>
      <c r="L182" s="15">
        <f>Fra_FHI!O207</f>
        <v>0</v>
      </c>
      <c r="M182" s="15">
        <f>Fra_FHI!P207</f>
        <v>3</v>
      </c>
      <c r="N182" s="15">
        <f>Fra_FHI!Q207</f>
        <v>4</v>
      </c>
      <c r="O182" s="3">
        <f t="shared" si="2"/>
        <v>4</v>
      </c>
    </row>
    <row r="183" spans="1:15" x14ac:dyDescent="0.2">
      <c r="A183" s="21">
        <f>Fra_FHI!A208</f>
        <v>390018577</v>
      </c>
      <c r="B183" s="21">
        <f>Fra_FHI!B208</f>
        <v>3080</v>
      </c>
      <c r="C183" s="21" t="str">
        <f>Fra_FHI!C208</f>
        <v>HOLMESTRAND</v>
      </c>
      <c r="D183" s="21">
        <f>Fra_FHI!D208</f>
        <v>1928</v>
      </c>
      <c r="E183" s="21" t="str">
        <f>Fra_FHI!E208</f>
        <v>Kommunelegekontoret i Holmestr</v>
      </c>
      <c r="F183" s="15">
        <f>Fra_FHI!I208</f>
        <v>0</v>
      </c>
      <c r="G183" s="15">
        <f>Fra_FHI!J208</f>
        <v>1</v>
      </c>
      <c r="H183" s="15">
        <f>Fra_FHI!K208</f>
        <v>0</v>
      </c>
      <c r="I183" s="15">
        <f>Fra_FHI!L208</f>
        <v>0</v>
      </c>
      <c r="J183" s="15">
        <f>Fra_FHI!M208</f>
        <v>0</v>
      </c>
      <c r="K183" s="15">
        <f>Fra_FHI!N208</f>
        <v>0</v>
      </c>
      <c r="L183" s="15">
        <f>Fra_FHI!O208</f>
        <v>0</v>
      </c>
      <c r="M183" s="15">
        <f>Fra_FHI!P208</f>
        <v>0</v>
      </c>
      <c r="N183" s="15">
        <f>Fra_FHI!Q208</f>
        <v>0</v>
      </c>
      <c r="O183" s="3">
        <f t="shared" si="2"/>
        <v>1</v>
      </c>
    </row>
    <row r="184" spans="1:15" x14ac:dyDescent="0.2">
      <c r="A184" s="21">
        <f>Fra_FHI!A209</f>
        <v>390018577</v>
      </c>
      <c r="B184" s="21">
        <f>Fra_FHI!B209</f>
        <v>3080</v>
      </c>
      <c r="C184" s="21" t="str">
        <f>Fra_FHI!C209</f>
        <v>HOLMESTRAND</v>
      </c>
      <c r="D184" s="21">
        <f>Fra_FHI!D209</f>
        <v>1928</v>
      </c>
      <c r="E184" s="21" t="str">
        <f>Fra_FHI!E209</f>
        <v>Kommunelegekontoret i Holmestr</v>
      </c>
      <c r="F184" s="15">
        <f>Fra_FHI!I209</f>
        <v>0</v>
      </c>
      <c r="G184" s="15">
        <f>Fra_FHI!J209</f>
        <v>0</v>
      </c>
      <c r="H184" s="15">
        <f>Fra_FHI!K209</f>
        <v>0</v>
      </c>
      <c r="I184" s="15">
        <f>Fra_FHI!L209</f>
        <v>0</v>
      </c>
      <c r="J184" s="15">
        <f>Fra_FHI!M209</f>
        <v>0</v>
      </c>
      <c r="K184" s="15">
        <f>Fra_FHI!N209</f>
        <v>1</v>
      </c>
      <c r="L184" s="15">
        <f>Fra_FHI!O209</f>
        <v>0</v>
      </c>
      <c r="M184" s="15">
        <f>Fra_FHI!P209</f>
        <v>0</v>
      </c>
      <c r="N184" s="15">
        <f>Fra_FHI!Q209</f>
        <v>0</v>
      </c>
      <c r="O184" s="3">
        <f t="shared" si="2"/>
        <v>1</v>
      </c>
    </row>
    <row r="185" spans="1:15" x14ac:dyDescent="0.2">
      <c r="A185" s="21">
        <f>Fra_FHI!A210</f>
        <v>390018577</v>
      </c>
      <c r="B185" s="21">
        <f>Fra_FHI!B210</f>
        <v>3080</v>
      </c>
      <c r="C185" s="21" t="str">
        <f>Fra_FHI!C210</f>
        <v>HOLMESTRAND</v>
      </c>
      <c r="D185" s="21">
        <f>Fra_FHI!D210</f>
        <v>1928</v>
      </c>
      <c r="E185" s="21" t="str">
        <f>Fra_FHI!E210</f>
        <v>Kommunelegekontoret i Holmestr</v>
      </c>
      <c r="F185" s="15">
        <f>Fra_FHI!I210</f>
        <v>0</v>
      </c>
      <c r="G185" s="15">
        <f>Fra_FHI!J210</f>
        <v>0</v>
      </c>
      <c r="H185" s="15">
        <f>Fra_FHI!K210</f>
        <v>0</v>
      </c>
      <c r="I185" s="15">
        <f>Fra_FHI!L210</f>
        <v>0</v>
      </c>
      <c r="J185" s="15">
        <f>Fra_FHI!M210</f>
        <v>0</v>
      </c>
      <c r="K185" s="15">
        <f>Fra_FHI!N210</f>
        <v>0</v>
      </c>
      <c r="L185" s="15">
        <f>Fra_FHI!O210</f>
        <v>0</v>
      </c>
      <c r="M185" s="15">
        <f>Fra_FHI!P210</f>
        <v>10</v>
      </c>
      <c r="N185" s="15">
        <f>Fra_FHI!Q210</f>
        <v>12</v>
      </c>
      <c r="O185" s="3">
        <f t="shared" si="2"/>
        <v>10</v>
      </c>
    </row>
    <row r="186" spans="1:15" x14ac:dyDescent="0.2">
      <c r="A186" s="21">
        <f>Fra_FHI!A211</f>
        <v>390018306</v>
      </c>
      <c r="B186" s="21">
        <f>Fra_FHI!B211</f>
        <v>3112</v>
      </c>
      <c r="C186" s="21" t="str">
        <f>Fra_FHI!C211</f>
        <v>TØNSBERG</v>
      </c>
      <c r="D186" s="21">
        <f>Fra_FHI!D211</f>
        <v>112353</v>
      </c>
      <c r="E186" s="21" t="str">
        <f>Fra_FHI!E211</f>
        <v>Trælborg Sykehjem</v>
      </c>
      <c r="F186" s="15">
        <f>Fra_FHI!I211</f>
        <v>0</v>
      </c>
      <c r="G186" s="15">
        <f>Fra_FHI!J211</f>
        <v>0</v>
      </c>
      <c r="H186" s="15">
        <f>Fra_FHI!K211</f>
        <v>0</v>
      </c>
      <c r="I186" s="15">
        <f>Fra_FHI!L211</f>
        <v>0</v>
      </c>
      <c r="J186" s="15">
        <f>Fra_FHI!M211</f>
        <v>0</v>
      </c>
      <c r="K186" s="15">
        <f>Fra_FHI!N211</f>
        <v>1</v>
      </c>
      <c r="L186" s="15">
        <f>Fra_FHI!O211</f>
        <v>0</v>
      </c>
      <c r="M186" s="15">
        <f>Fra_FHI!P211</f>
        <v>0</v>
      </c>
      <c r="N186" s="15">
        <f>Fra_FHI!Q211</f>
        <v>0</v>
      </c>
      <c r="O186" s="3">
        <f t="shared" si="2"/>
        <v>1</v>
      </c>
    </row>
    <row r="187" spans="1:15" x14ac:dyDescent="0.2">
      <c r="A187" s="21">
        <f>Fra_FHI!A212</f>
        <v>390018306</v>
      </c>
      <c r="B187" s="21">
        <f>Fra_FHI!B212</f>
        <v>3112</v>
      </c>
      <c r="C187" s="21" t="str">
        <f>Fra_FHI!C212</f>
        <v>TØNSBERG</v>
      </c>
      <c r="D187" s="21">
        <f>Fra_FHI!D212</f>
        <v>112353</v>
      </c>
      <c r="E187" s="21" t="str">
        <f>Fra_FHI!E212</f>
        <v>Trælborg Sykehjem</v>
      </c>
      <c r="F187" s="15">
        <f>Fra_FHI!I212</f>
        <v>0</v>
      </c>
      <c r="G187" s="15">
        <f>Fra_FHI!J212</f>
        <v>0</v>
      </c>
      <c r="H187" s="15">
        <f>Fra_FHI!K212</f>
        <v>0</v>
      </c>
      <c r="I187" s="15">
        <f>Fra_FHI!L212</f>
        <v>0</v>
      </c>
      <c r="J187" s="15">
        <f>Fra_FHI!M212</f>
        <v>0</v>
      </c>
      <c r="K187" s="15">
        <f>Fra_FHI!N212</f>
        <v>0</v>
      </c>
      <c r="L187" s="15">
        <f>Fra_FHI!O212</f>
        <v>0</v>
      </c>
      <c r="M187" s="15">
        <f>Fra_FHI!P212</f>
        <v>18</v>
      </c>
      <c r="N187" s="15">
        <f>Fra_FHI!Q212</f>
        <v>19</v>
      </c>
      <c r="O187" s="3">
        <f t="shared" si="2"/>
        <v>18</v>
      </c>
    </row>
    <row r="188" spans="1:15" x14ac:dyDescent="0.2">
      <c r="A188" s="21">
        <f>Fra_FHI!A213</f>
        <v>390018321</v>
      </c>
      <c r="B188" s="21">
        <f>Fra_FHI!B213</f>
        <v>3116</v>
      </c>
      <c r="C188" s="21" t="str">
        <f>Fra_FHI!C213</f>
        <v>TØNSBERG</v>
      </c>
      <c r="D188" s="21">
        <f>Fra_FHI!D213</f>
        <v>106727</v>
      </c>
      <c r="E188" s="21" t="str">
        <f>Fra_FHI!E213</f>
        <v>Sykehuset i Vestfold HF</v>
      </c>
      <c r="F188" s="15">
        <f>Fra_FHI!I213</f>
        <v>0</v>
      </c>
      <c r="G188" s="15">
        <f>Fra_FHI!J213</f>
        <v>0</v>
      </c>
      <c r="H188" s="15">
        <f>Fra_FHI!K213</f>
        <v>0</v>
      </c>
      <c r="I188" s="15">
        <f>Fra_FHI!L213</f>
        <v>0</v>
      </c>
      <c r="J188" s="15">
        <f>Fra_FHI!M213</f>
        <v>0</v>
      </c>
      <c r="K188" s="15">
        <f>Fra_FHI!N213</f>
        <v>0</v>
      </c>
      <c r="L188" s="15">
        <f>Fra_FHI!O213</f>
        <v>0</v>
      </c>
      <c r="M188" s="15">
        <f>Fra_FHI!P213</f>
        <v>10</v>
      </c>
      <c r="N188" s="15">
        <f>Fra_FHI!Q213</f>
        <v>10</v>
      </c>
      <c r="O188" s="3">
        <f t="shared" si="2"/>
        <v>10</v>
      </c>
    </row>
    <row r="189" spans="1:15" x14ac:dyDescent="0.2">
      <c r="A189" s="21">
        <f>Fra_FHI!A214</f>
        <v>390018589</v>
      </c>
      <c r="B189" s="21">
        <f>Fra_FHI!B214</f>
        <v>3140</v>
      </c>
      <c r="C189" s="21" t="str">
        <f>Fra_FHI!C214</f>
        <v>NØTTERØY</v>
      </c>
      <c r="D189" s="21">
        <f>Fra_FHI!D214</f>
        <v>29314</v>
      </c>
      <c r="E189" s="21" t="str">
        <f>Fra_FHI!E214</f>
        <v>Nøtterøy helsestasjon</v>
      </c>
      <c r="F189" s="15">
        <f>Fra_FHI!I214</f>
        <v>0</v>
      </c>
      <c r="G189" s="15">
        <f>Fra_FHI!J214</f>
        <v>1</v>
      </c>
      <c r="H189" s="15">
        <f>Fra_FHI!K214</f>
        <v>0</v>
      </c>
      <c r="I189" s="15">
        <f>Fra_FHI!L214</f>
        <v>0</v>
      </c>
      <c r="J189" s="15">
        <f>Fra_FHI!M214</f>
        <v>0</v>
      </c>
      <c r="K189" s="15">
        <f>Fra_FHI!N214</f>
        <v>0</v>
      </c>
      <c r="L189" s="15">
        <f>Fra_FHI!O214</f>
        <v>0</v>
      </c>
      <c r="M189" s="15">
        <f>Fra_FHI!P214</f>
        <v>11</v>
      </c>
      <c r="N189" s="15">
        <f>Fra_FHI!Q214</f>
        <v>0</v>
      </c>
      <c r="O189" s="3">
        <f t="shared" si="2"/>
        <v>12</v>
      </c>
    </row>
    <row r="190" spans="1:15" x14ac:dyDescent="0.2">
      <c r="A190" s="21">
        <f>Fra_FHI!A215</f>
        <v>390018589</v>
      </c>
      <c r="B190" s="21">
        <f>Fra_FHI!B215</f>
        <v>3140</v>
      </c>
      <c r="C190" s="21" t="str">
        <f>Fra_FHI!C215</f>
        <v>NØTTERØY</v>
      </c>
      <c r="D190" s="21">
        <f>Fra_FHI!D215</f>
        <v>29314</v>
      </c>
      <c r="E190" s="21" t="str">
        <f>Fra_FHI!E215</f>
        <v>Nøtterøy helsestasjon</v>
      </c>
      <c r="F190" s="15">
        <f>Fra_FHI!I215</f>
        <v>0</v>
      </c>
      <c r="G190" s="15">
        <f>Fra_FHI!J215</f>
        <v>0</v>
      </c>
      <c r="H190" s="15">
        <f>Fra_FHI!K215</f>
        <v>0</v>
      </c>
      <c r="I190" s="15">
        <f>Fra_FHI!L215</f>
        <v>0</v>
      </c>
      <c r="J190" s="15">
        <f>Fra_FHI!M215</f>
        <v>0</v>
      </c>
      <c r="K190" s="15">
        <f>Fra_FHI!N215</f>
        <v>1</v>
      </c>
      <c r="L190" s="15">
        <f>Fra_FHI!O215</f>
        <v>0</v>
      </c>
      <c r="M190" s="15">
        <f>Fra_FHI!P215</f>
        <v>0</v>
      </c>
      <c r="N190" s="15">
        <f>Fra_FHI!Q215</f>
        <v>13</v>
      </c>
      <c r="O190" s="3">
        <f t="shared" si="2"/>
        <v>1</v>
      </c>
    </row>
    <row r="191" spans="1:15" x14ac:dyDescent="0.2">
      <c r="A191" s="21">
        <f>Fra_FHI!A216</f>
        <v>390018534</v>
      </c>
      <c r="B191" s="21">
        <f>Fra_FHI!B216</f>
        <v>3187</v>
      </c>
      <c r="C191" s="21" t="str">
        <f>Fra_FHI!C216</f>
        <v>HORTEN</v>
      </c>
      <c r="D191" s="21">
        <f>Fra_FHI!D216</f>
        <v>30734</v>
      </c>
      <c r="E191" s="21" t="str">
        <f>Fra_FHI!E216</f>
        <v>Horten kommune</v>
      </c>
      <c r="F191" s="15">
        <f>Fra_FHI!I216</f>
        <v>0</v>
      </c>
      <c r="G191" s="15">
        <f>Fra_FHI!J216</f>
        <v>0</v>
      </c>
      <c r="H191" s="15">
        <f>Fra_FHI!K216</f>
        <v>0</v>
      </c>
      <c r="I191" s="15">
        <f>Fra_FHI!L216</f>
        <v>0</v>
      </c>
      <c r="J191" s="15">
        <f>Fra_FHI!M216</f>
        <v>0</v>
      </c>
      <c r="K191" s="15">
        <f>Fra_FHI!N216</f>
        <v>1</v>
      </c>
      <c r="L191" s="15">
        <f>Fra_FHI!O216</f>
        <v>0</v>
      </c>
      <c r="M191" s="15">
        <f>Fra_FHI!P216</f>
        <v>0</v>
      </c>
      <c r="N191" s="15">
        <f>Fra_FHI!Q216</f>
        <v>0</v>
      </c>
      <c r="O191" s="3">
        <f t="shared" si="2"/>
        <v>1</v>
      </c>
    </row>
    <row r="192" spans="1:15" x14ac:dyDescent="0.2">
      <c r="A192" s="21">
        <f>Fra_FHI!A217</f>
        <v>390018534</v>
      </c>
      <c r="B192" s="21">
        <f>Fra_FHI!B217</f>
        <v>3187</v>
      </c>
      <c r="C192" s="21" t="str">
        <f>Fra_FHI!C217</f>
        <v>HORTEN</v>
      </c>
      <c r="D192" s="21">
        <f>Fra_FHI!D217</f>
        <v>30734</v>
      </c>
      <c r="E192" s="21" t="str">
        <f>Fra_FHI!E217</f>
        <v>Horten kommune</v>
      </c>
      <c r="F192" s="15">
        <f>Fra_FHI!I217</f>
        <v>0</v>
      </c>
      <c r="G192" s="15">
        <f>Fra_FHI!J217</f>
        <v>0</v>
      </c>
      <c r="H192" s="15">
        <f>Fra_FHI!K217</f>
        <v>0</v>
      </c>
      <c r="I192" s="15">
        <f>Fra_FHI!L217</f>
        <v>0</v>
      </c>
      <c r="J192" s="15">
        <f>Fra_FHI!M217</f>
        <v>0</v>
      </c>
      <c r="K192" s="15">
        <f>Fra_FHI!N217</f>
        <v>0</v>
      </c>
      <c r="L192" s="15">
        <f>Fra_FHI!O217</f>
        <v>0</v>
      </c>
      <c r="M192" s="15">
        <f>Fra_FHI!P217</f>
        <v>16</v>
      </c>
      <c r="N192" s="15">
        <f>Fra_FHI!Q217</f>
        <v>17</v>
      </c>
      <c r="O192" s="3">
        <f t="shared" si="2"/>
        <v>16</v>
      </c>
    </row>
    <row r="193" spans="1:16" x14ac:dyDescent="0.2">
      <c r="A193" s="21">
        <f>Fra_FHI!A218</f>
        <v>390018592</v>
      </c>
      <c r="B193" s="21">
        <f>Fra_FHI!B218</f>
        <v>3211</v>
      </c>
      <c r="C193" s="21" t="str">
        <f>Fra_FHI!C218</f>
        <v>SANDEFJORD</v>
      </c>
      <c r="D193" s="21">
        <f>Fra_FHI!D218</f>
        <v>31435</v>
      </c>
      <c r="E193" s="21" t="str">
        <f>Fra_FHI!E218</f>
        <v>Sandefjord kommune</v>
      </c>
      <c r="F193" s="15">
        <f>Fra_FHI!I218</f>
        <v>1</v>
      </c>
      <c r="G193" s="15">
        <f>Fra_FHI!J218</f>
        <v>0</v>
      </c>
      <c r="H193" s="15">
        <f>Fra_FHI!K218</f>
        <v>0</v>
      </c>
      <c r="I193" s="15">
        <f>Fra_FHI!L218</f>
        <v>0</v>
      </c>
      <c r="J193" s="15">
        <f>Fra_FHI!M218</f>
        <v>0</v>
      </c>
      <c r="K193" s="15">
        <f>Fra_FHI!N218</f>
        <v>0</v>
      </c>
      <c r="L193" s="15">
        <f>Fra_FHI!O218</f>
        <v>0</v>
      </c>
      <c r="M193" s="15">
        <f>Fra_FHI!P218</f>
        <v>0</v>
      </c>
      <c r="N193" s="15">
        <f>Fra_FHI!Q218</f>
        <v>0</v>
      </c>
      <c r="O193" s="3">
        <f t="shared" si="2"/>
        <v>1</v>
      </c>
    </row>
    <row r="194" spans="1:16" x14ac:dyDescent="0.2">
      <c r="A194" s="21">
        <f>Fra_FHI!A219</f>
        <v>390018592</v>
      </c>
      <c r="B194" s="21">
        <f>Fra_FHI!B219</f>
        <v>3211</v>
      </c>
      <c r="C194" s="21" t="str">
        <f>Fra_FHI!C219</f>
        <v>SANDEFJORD</v>
      </c>
      <c r="D194" s="21">
        <f>Fra_FHI!D219</f>
        <v>31435</v>
      </c>
      <c r="E194" s="21" t="str">
        <f>Fra_FHI!E219</f>
        <v>Sandefjord kommune</v>
      </c>
      <c r="F194" s="15">
        <f>Fra_FHI!I219</f>
        <v>0</v>
      </c>
      <c r="G194" s="15">
        <f>Fra_FHI!J219</f>
        <v>0</v>
      </c>
      <c r="H194" s="15">
        <f>Fra_FHI!K219</f>
        <v>0</v>
      </c>
      <c r="I194" s="15">
        <f>Fra_FHI!L219</f>
        <v>0</v>
      </c>
      <c r="J194" s="15">
        <f>Fra_FHI!M219</f>
        <v>0</v>
      </c>
      <c r="K194" s="15">
        <f>Fra_FHI!N219</f>
        <v>0</v>
      </c>
      <c r="L194" s="15">
        <f>Fra_FHI!O219</f>
        <v>0</v>
      </c>
      <c r="M194" s="15">
        <f>Fra_FHI!P219</f>
        <v>21</v>
      </c>
      <c r="N194" s="15">
        <f>Fra_FHI!Q219</f>
        <v>22</v>
      </c>
      <c r="O194" s="3">
        <f t="shared" si="2"/>
        <v>21</v>
      </c>
    </row>
    <row r="195" spans="1:16" x14ac:dyDescent="0.2">
      <c r="A195" s="21">
        <f>Fra_FHI!A221</f>
        <v>390018612</v>
      </c>
      <c r="B195" s="21">
        <f>Fra_FHI!B221</f>
        <v>3274</v>
      </c>
      <c r="C195" s="21" t="str">
        <f>Fra_FHI!C221</f>
        <v>LARVIK</v>
      </c>
      <c r="D195" s="21">
        <f>Fra_FHI!D221</f>
        <v>112354</v>
      </c>
      <c r="E195" s="21" t="str">
        <f>Fra_FHI!E221</f>
        <v>2KC- Larvik Catering Service</v>
      </c>
      <c r="F195" s="15">
        <f>Fra_FHI!I221</f>
        <v>0</v>
      </c>
      <c r="G195" s="15">
        <f>Fra_FHI!J221</f>
        <v>0</v>
      </c>
      <c r="H195" s="15">
        <f>Fra_FHI!K221</f>
        <v>0</v>
      </c>
      <c r="I195" s="15">
        <f>Fra_FHI!L221</f>
        <v>0</v>
      </c>
      <c r="J195" s="15">
        <f>Fra_FHI!M221</f>
        <v>0</v>
      </c>
      <c r="K195" s="15">
        <f>Fra_FHI!N221</f>
        <v>1</v>
      </c>
      <c r="L195" s="15">
        <f>Fra_FHI!O221</f>
        <v>0</v>
      </c>
      <c r="M195" s="15">
        <f>Fra_FHI!P221</f>
        <v>0</v>
      </c>
      <c r="N195" s="15">
        <f>Fra_FHI!Q221</f>
        <v>0</v>
      </c>
      <c r="O195" s="3">
        <f t="shared" ref="O195:O258" si="3">SUM(F195:M195)</f>
        <v>1</v>
      </c>
    </row>
    <row r="196" spans="1:16" x14ac:dyDescent="0.2">
      <c r="A196" s="21">
        <f>Fra_FHI!A220</f>
        <v>390018612</v>
      </c>
      <c r="B196" s="21">
        <f>Fra_FHI!B220</f>
        <v>3274</v>
      </c>
      <c r="C196" s="21" t="str">
        <f>Fra_FHI!C220</f>
        <v>LARVIK</v>
      </c>
      <c r="D196" s="21">
        <f>Fra_FHI!D220</f>
        <v>112354</v>
      </c>
      <c r="E196" s="21" t="str">
        <f>Fra_FHI!E220</f>
        <v>2KC- Larvik Catering Service</v>
      </c>
      <c r="F196" s="15">
        <f>Fra_FHI!I220</f>
        <v>0</v>
      </c>
      <c r="G196" s="15">
        <f>Fra_FHI!J220</f>
        <v>0</v>
      </c>
      <c r="H196" s="15">
        <f>Fra_FHI!K220</f>
        <v>0</v>
      </c>
      <c r="I196" s="15">
        <f>Fra_FHI!L220</f>
        <v>0</v>
      </c>
      <c r="J196" s="15">
        <f>Fra_FHI!M220</f>
        <v>0</v>
      </c>
      <c r="K196" s="15">
        <f>Fra_FHI!N220</f>
        <v>0</v>
      </c>
      <c r="L196" s="15">
        <f>Fra_FHI!O220</f>
        <v>0</v>
      </c>
      <c r="M196" s="15">
        <f>Fra_FHI!P220</f>
        <v>21</v>
      </c>
      <c r="N196" s="15">
        <f>Fra_FHI!Q220</f>
        <v>0</v>
      </c>
      <c r="O196" s="3">
        <f t="shared" si="3"/>
        <v>21</v>
      </c>
    </row>
    <row r="197" spans="1:16" x14ac:dyDescent="0.2">
      <c r="A197" s="21">
        <f>Fra_FHI!A222</f>
        <v>390018612</v>
      </c>
      <c r="B197" s="21">
        <f>Fra_FHI!B222</f>
        <v>3274</v>
      </c>
      <c r="C197" s="21" t="str">
        <f>Fra_FHI!C222</f>
        <v>LARVIK</v>
      </c>
      <c r="D197" s="21">
        <f>Fra_FHI!D222</f>
        <v>112354</v>
      </c>
      <c r="E197" s="21" t="str">
        <f>Fra_FHI!E222</f>
        <v>2KC- Larvik Catering Service</v>
      </c>
      <c r="F197" s="15">
        <f>Fra_FHI!I222</f>
        <v>0</v>
      </c>
      <c r="G197" s="15">
        <f>Fra_FHI!J222</f>
        <v>1</v>
      </c>
      <c r="H197" s="15">
        <f>Fra_FHI!K222</f>
        <v>0</v>
      </c>
      <c r="I197" s="15">
        <f>Fra_FHI!L222</f>
        <v>0</v>
      </c>
      <c r="J197" s="15">
        <f>Fra_FHI!M222</f>
        <v>0</v>
      </c>
      <c r="K197" s="15">
        <f>Fra_FHI!N222</f>
        <v>0</v>
      </c>
      <c r="L197" s="15">
        <f>Fra_FHI!O222</f>
        <v>0</v>
      </c>
      <c r="M197" s="15">
        <f>Fra_FHI!P222</f>
        <v>0</v>
      </c>
      <c r="N197" s="15">
        <f>Fra_FHI!Q222</f>
        <v>23</v>
      </c>
      <c r="O197" s="3">
        <f t="shared" si="3"/>
        <v>1</v>
      </c>
    </row>
    <row r="198" spans="1:16" x14ac:dyDescent="0.2">
      <c r="A198" s="21">
        <f>Fra_FHI!A223</f>
        <v>390018546</v>
      </c>
      <c r="B198" s="21">
        <f>Fra_FHI!B223</f>
        <v>3300</v>
      </c>
      <c r="C198" s="21" t="str">
        <f>Fra_FHI!C223</f>
        <v>HOKKSUND</v>
      </c>
      <c r="D198" s="21">
        <f>Fra_FHI!D223</f>
        <v>12435</v>
      </c>
      <c r="E198" s="21" t="str">
        <f>Fra_FHI!E223</f>
        <v>Kommunelegekontoret i Øvre Eiker</v>
      </c>
      <c r="F198" s="15">
        <f>Fra_FHI!I223</f>
        <v>0</v>
      </c>
      <c r="G198" s="15">
        <f>Fra_FHI!J223</f>
        <v>1</v>
      </c>
      <c r="H198" s="15">
        <f>Fra_FHI!K223</f>
        <v>0</v>
      </c>
      <c r="I198" s="15">
        <f>Fra_FHI!L223</f>
        <v>0</v>
      </c>
      <c r="J198" s="15">
        <f>Fra_FHI!M223</f>
        <v>0</v>
      </c>
      <c r="K198" s="15">
        <f>Fra_FHI!N223</f>
        <v>0</v>
      </c>
      <c r="L198" s="15">
        <f>Fra_FHI!O223</f>
        <v>0</v>
      </c>
      <c r="M198" s="15">
        <f>Fra_FHI!P223</f>
        <v>6</v>
      </c>
      <c r="N198" s="15">
        <f>Fra_FHI!Q223</f>
        <v>7</v>
      </c>
      <c r="O198" s="3">
        <f t="shared" si="3"/>
        <v>7</v>
      </c>
    </row>
    <row r="199" spans="1:16" x14ac:dyDescent="0.2">
      <c r="A199" s="21">
        <f>Fra_FHI!A224</f>
        <v>390018573</v>
      </c>
      <c r="B199" s="21">
        <f>Fra_FHI!B224</f>
        <v>3340</v>
      </c>
      <c r="C199" s="21" t="str">
        <f>Fra_FHI!C224</f>
        <v>ÅMOT</v>
      </c>
      <c r="D199" s="21">
        <f>Fra_FHI!D224</f>
        <v>112358</v>
      </c>
      <c r="E199" s="21" t="str">
        <f>Fra_FHI!E224</f>
        <v>Modumheimen Sykehjem</v>
      </c>
      <c r="F199" s="15">
        <f>Fra_FHI!I224</f>
        <v>0</v>
      </c>
      <c r="G199" s="15">
        <f>Fra_FHI!J224</f>
        <v>0</v>
      </c>
      <c r="H199" s="15">
        <f>Fra_FHI!K224</f>
        <v>0</v>
      </c>
      <c r="I199" s="15">
        <f>Fra_FHI!L224</f>
        <v>0</v>
      </c>
      <c r="J199" s="15">
        <f>Fra_FHI!M224</f>
        <v>0</v>
      </c>
      <c r="K199" s="15">
        <f>Fra_FHI!N224</f>
        <v>0</v>
      </c>
      <c r="L199" s="15">
        <f>Fra_FHI!O224</f>
        <v>0</v>
      </c>
      <c r="M199" s="15">
        <f>Fra_FHI!P224</f>
        <v>7</v>
      </c>
      <c r="N199" s="25">
        <v>7</v>
      </c>
      <c r="O199" s="3">
        <f t="shared" si="3"/>
        <v>7</v>
      </c>
      <c r="P199" s="1" t="s">
        <v>698</v>
      </c>
    </row>
    <row r="200" spans="1:16" x14ac:dyDescent="0.2">
      <c r="A200" s="21">
        <f>Fra_FHI!A226</f>
        <v>390018673</v>
      </c>
      <c r="B200" s="21">
        <f>Fra_FHI!B226</f>
        <v>3403</v>
      </c>
      <c r="C200" s="21" t="str">
        <f>Fra_FHI!C226</f>
        <v>LIER</v>
      </c>
      <c r="D200" s="21">
        <f>Fra_FHI!D226</f>
        <v>106805</v>
      </c>
      <c r="E200" s="21" t="str">
        <f>Fra_FHI!E226</f>
        <v>Lierbyen helsestasjon</v>
      </c>
      <c r="F200" s="15">
        <f>Fra_FHI!I226</f>
        <v>0</v>
      </c>
      <c r="G200" s="15">
        <f>Fra_FHI!J226</f>
        <v>0</v>
      </c>
      <c r="H200" s="15">
        <f>Fra_FHI!K226</f>
        <v>1</v>
      </c>
      <c r="I200" s="15">
        <f>Fra_FHI!L226</f>
        <v>0</v>
      </c>
      <c r="J200" s="15">
        <f>Fra_FHI!M226</f>
        <v>0</v>
      </c>
      <c r="K200" s="15">
        <f>Fra_FHI!N226</f>
        <v>0</v>
      </c>
      <c r="L200" s="15">
        <f>Fra_FHI!O226</f>
        <v>0</v>
      </c>
      <c r="M200" s="15">
        <f>Fra_FHI!P226</f>
        <v>0</v>
      </c>
      <c r="N200" s="15">
        <f>Fra_FHI!Q226</f>
        <v>0</v>
      </c>
      <c r="O200" s="3">
        <f t="shared" si="3"/>
        <v>1</v>
      </c>
    </row>
    <row r="201" spans="1:16" x14ac:dyDescent="0.2">
      <c r="A201" s="21">
        <f>Fra_FHI!A225</f>
        <v>390018673</v>
      </c>
      <c r="B201" s="21">
        <f>Fra_FHI!B225</f>
        <v>3403</v>
      </c>
      <c r="C201" s="21" t="str">
        <f>Fra_FHI!C225</f>
        <v>LIER</v>
      </c>
      <c r="D201" s="21">
        <f>Fra_FHI!D225</f>
        <v>106805</v>
      </c>
      <c r="E201" s="21" t="str">
        <f>Fra_FHI!E225</f>
        <v>Lierbyen helsestasjon</v>
      </c>
      <c r="F201" s="15">
        <f>Fra_FHI!I225</f>
        <v>0</v>
      </c>
      <c r="G201" s="15">
        <f>Fra_FHI!J225</f>
        <v>0</v>
      </c>
      <c r="H201" s="15">
        <f>Fra_FHI!K225</f>
        <v>0</v>
      </c>
      <c r="I201" s="15">
        <f>Fra_FHI!L225</f>
        <v>0</v>
      </c>
      <c r="J201" s="15">
        <f>Fra_FHI!M225</f>
        <v>0</v>
      </c>
      <c r="K201" s="15">
        <f>Fra_FHI!N225</f>
        <v>0</v>
      </c>
      <c r="L201" s="15">
        <f>Fra_FHI!O225</f>
        <v>0</v>
      </c>
      <c r="M201" s="15">
        <f>Fra_FHI!P225</f>
        <v>9</v>
      </c>
      <c r="N201" s="15">
        <f>Fra_FHI!Q225</f>
        <v>0</v>
      </c>
      <c r="O201" s="3">
        <f t="shared" si="3"/>
        <v>9</v>
      </c>
    </row>
    <row r="202" spans="1:16" x14ac:dyDescent="0.2">
      <c r="A202" s="21">
        <f>Fra_FHI!A227</f>
        <v>390018673</v>
      </c>
      <c r="B202" s="21">
        <f>Fra_FHI!B227</f>
        <v>3403</v>
      </c>
      <c r="C202" s="21" t="str">
        <f>Fra_FHI!C227</f>
        <v>LIER</v>
      </c>
      <c r="D202" s="21">
        <f>Fra_FHI!D227</f>
        <v>106805</v>
      </c>
      <c r="E202" s="21" t="str">
        <f>Fra_FHI!E227</f>
        <v>Lierbyen helsestasjon</v>
      </c>
      <c r="F202" s="15">
        <f>Fra_FHI!I227</f>
        <v>0</v>
      </c>
      <c r="G202" s="15">
        <f>Fra_FHI!J227</f>
        <v>0</v>
      </c>
      <c r="H202" s="15">
        <f>Fra_FHI!K227</f>
        <v>0</v>
      </c>
      <c r="I202" s="15">
        <f>Fra_FHI!L227</f>
        <v>0</v>
      </c>
      <c r="J202" s="15">
        <f>Fra_FHI!M227</f>
        <v>0</v>
      </c>
      <c r="K202" s="15">
        <f>Fra_FHI!N227</f>
        <v>0</v>
      </c>
      <c r="L202" s="15">
        <f>Fra_FHI!O227</f>
        <v>0</v>
      </c>
      <c r="M202" s="15">
        <f>Fra_FHI!P227</f>
        <v>0</v>
      </c>
      <c r="N202" s="15">
        <f>Fra_FHI!Q227</f>
        <v>10</v>
      </c>
      <c r="O202" s="3">
        <f t="shared" si="3"/>
        <v>0</v>
      </c>
    </row>
    <row r="203" spans="1:16" x14ac:dyDescent="0.2">
      <c r="A203" s="21">
        <f>Fra_FHI!A228</f>
        <v>390018638</v>
      </c>
      <c r="B203" s="21">
        <f>Fra_FHI!B228</f>
        <v>3440</v>
      </c>
      <c r="C203" s="21" t="str">
        <f>Fra_FHI!C228</f>
        <v>RØYKEN</v>
      </c>
      <c r="D203" s="21">
        <f>Fra_FHI!D228</f>
        <v>100595</v>
      </c>
      <c r="E203" s="21" t="str">
        <f>Fra_FHI!E228</f>
        <v>Røyken og Hurum kommunale legevakt</v>
      </c>
      <c r="F203" s="15">
        <f>Fra_FHI!I228</f>
        <v>0</v>
      </c>
      <c r="G203" s="15">
        <f>Fra_FHI!J228</f>
        <v>0</v>
      </c>
      <c r="H203" s="15">
        <f>Fra_FHI!K228</f>
        <v>0</v>
      </c>
      <c r="I203" s="15">
        <f>Fra_FHI!L228</f>
        <v>0</v>
      </c>
      <c r="J203" s="15">
        <f>Fra_FHI!M228</f>
        <v>0</v>
      </c>
      <c r="K203" s="15">
        <f>Fra_FHI!N228</f>
        <v>0</v>
      </c>
      <c r="L203" s="15">
        <f>Fra_FHI!O228</f>
        <v>0</v>
      </c>
      <c r="M203" s="15">
        <f>Fra_FHI!P228</f>
        <v>8</v>
      </c>
      <c r="N203" s="15">
        <f>Fra_FHI!Q228</f>
        <v>0</v>
      </c>
      <c r="O203" s="3">
        <f t="shared" si="3"/>
        <v>8</v>
      </c>
    </row>
    <row r="204" spans="1:16" x14ac:dyDescent="0.2">
      <c r="A204" s="21">
        <f>Fra_FHI!A229</f>
        <v>390018638</v>
      </c>
      <c r="B204" s="21">
        <f>Fra_FHI!B229</f>
        <v>3440</v>
      </c>
      <c r="C204" s="21" t="str">
        <f>Fra_FHI!C229</f>
        <v>RØYKEN</v>
      </c>
      <c r="D204" s="21">
        <f>Fra_FHI!D229</f>
        <v>100595</v>
      </c>
      <c r="E204" s="21" t="str">
        <f>Fra_FHI!E229</f>
        <v>Røyken og Hurum kommunale legevakt</v>
      </c>
      <c r="F204" s="15">
        <f>Fra_FHI!I229</f>
        <v>0</v>
      </c>
      <c r="G204" s="15">
        <f>Fra_FHI!J229</f>
        <v>0</v>
      </c>
      <c r="H204" s="15">
        <f>Fra_FHI!K229</f>
        <v>0</v>
      </c>
      <c r="I204" s="15">
        <f>Fra_FHI!L229</f>
        <v>0</v>
      </c>
      <c r="J204" s="15">
        <f>Fra_FHI!M229</f>
        <v>0</v>
      </c>
      <c r="K204" s="15">
        <f>Fra_FHI!N229</f>
        <v>1</v>
      </c>
      <c r="L204" s="15">
        <f>Fra_FHI!O229</f>
        <v>0</v>
      </c>
      <c r="M204" s="15">
        <f>Fra_FHI!P229</f>
        <v>0</v>
      </c>
      <c r="N204" s="15">
        <f>Fra_FHI!Q229</f>
        <v>9</v>
      </c>
      <c r="O204" s="3">
        <f t="shared" si="3"/>
        <v>1</v>
      </c>
    </row>
    <row r="205" spans="1:16" x14ac:dyDescent="0.2">
      <c r="A205" s="21">
        <f>Fra_FHI!A230</f>
        <v>390018481</v>
      </c>
      <c r="B205" s="21">
        <f>Fra_FHI!B230</f>
        <v>3480</v>
      </c>
      <c r="C205" s="21" t="str">
        <f>Fra_FHI!C230</f>
        <v>FILTVET</v>
      </c>
      <c r="D205" s="21">
        <f>Fra_FHI!D230</f>
        <v>29074</v>
      </c>
      <c r="E205" s="21" t="str">
        <f>Fra_FHI!E230</f>
        <v>Hurum Helsestasjon</v>
      </c>
      <c r="F205" s="15">
        <f>Fra_FHI!I230</f>
        <v>1</v>
      </c>
      <c r="G205" s="15">
        <f>Fra_FHI!J230</f>
        <v>0</v>
      </c>
      <c r="H205" s="15">
        <f>Fra_FHI!K230</f>
        <v>0</v>
      </c>
      <c r="I205" s="15">
        <f>Fra_FHI!L230</f>
        <v>0</v>
      </c>
      <c r="J205" s="15">
        <f>Fra_FHI!M230</f>
        <v>0</v>
      </c>
      <c r="K205" s="15">
        <f>Fra_FHI!N230</f>
        <v>0</v>
      </c>
      <c r="L205" s="15">
        <f>Fra_FHI!O230</f>
        <v>0</v>
      </c>
      <c r="M205" s="15">
        <f>Fra_FHI!P230</f>
        <v>4</v>
      </c>
      <c r="N205" s="15">
        <f>Fra_FHI!Q230</f>
        <v>5</v>
      </c>
      <c r="O205" s="3">
        <f t="shared" si="3"/>
        <v>5</v>
      </c>
    </row>
    <row r="206" spans="1:16" x14ac:dyDescent="0.2">
      <c r="A206" s="21">
        <f>Fra_FHI!A231</f>
        <v>390018533</v>
      </c>
      <c r="B206" s="21">
        <f>Fra_FHI!B231</f>
        <v>3510</v>
      </c>
      <c r="C206" s="21" t="str">
        <f>Fra_FHI!C231</f>
        <v>HØNEFOSS</v>
      </c>
      <c r="D206" s="21">
        <f>Fra_FHI!D231</f>
        <v>32151</v>
      </c>
      <c r="E206" s="21" t="str">
        <f>Fra_FHI!E231</f>
        <v>Ringerike kommune</v>
      </c>
      <c r="F206" s="15">
        <f>Fra_FHI!I231</f>
        <v>0</v>
      </c>
      <c r="G206" s="15">
        <f>Fra_FHI!J231</f>
        <v>0</v>
      </c>
      <c r="H206" s="15">
        <f>Fra_FHI!K231</f>
        <v>0</v>
      </c>
      <c r="I206" s="15">
        <f>Fra_FHI!L231</f>
        <v>0</v>
      </c>
      <c r="J206" s="15">
        <f>Fra_FHI!M231</f>
        <v>0</v>
      </c>
      <c r="K206" s="15">
        <f>Fra_FHI!N231</f>
        <v>0</v>
      </c>
      <c r="L206" s="15">
        <f>Fra_FHI!O231</f>
        <v>0</v>
      </c>
      <c r="M206" s="15">
        <f>Fra_FHI!P231</f>
        <v>10</v>
      </c>
      <c r="N206" s="15">
        <f>Fra_FHI!Q231</f>
        <v>0</v>
      </c>
      <c r="O206" s="3">
        <f t="shared" si="3"/>
        <v>10</v>
      </c>
    </row>
    <row r="207" spans="1:16" x14ac:dyDescent="0.2">
      <c r="A207" s="21">
        <f>Fra_FHI!A232</f>
        <v>390018533</v>
      </c>
      <c r="B207" s="21">
        <f>Fra_FHI!B232</f>
        <v>3510</v>
      </c>
      <c r="C207" s="21" t="str">
        <f>Fra_FHI!C232</f>
        <v>HØNEFOSS</v>
      </c>
      <c r="D207" s="21">
        <f>Fra_FHI!D232</f>
        <v>32151</v>
      </c>
      <c r="E207" s="21" t="str">
        <f>Fra_FHI!E232</f>
        <v>Ringerike kommune</v>
      </c>
      <c r="F207" s="15">
        <f>Fra_FHI!I232</f>
        <v>0</v>
      </c>
      <c r="G207" s="15">
        <f>Fra_FHI!J232</f>
        <v>1</v>
      </c>
      <c r="H207" s="15">
        <f>Fra_FHI!K232</f>
        <v>0</v>
      </c>
      <c r="I207" s="15">
        <f>Fra_FHI!L232</f>
        <v>0</v>
      </c>
      <c r="J207" s="15">
        <f>Fra_FHI!M232</f>
        <v>0</v>
      </c>
      <c r="K207" s="15">
        <f>Fra_FHI!N232</f>
        <v>0</v>
      </c>
      <c r="L207" s="15">
        <f>Fra_FHI!O232</f>
        <v>0</v>
      </c>
      <c r="M207" s="15">
        <f>Fra_FHI!P232</f>
        <v>0</v>
      </c>
      <c r="N207" s="15">
        <f>Fra_FHI!Q232</f>
        <v>11</v>
      </c>
      <c r="O207" s="3">
        <f t="shared" si="3"/>
        <v>1</v>
      </c>
    </row>
    <row r="208" spans="1:16" x14ac:dyDescent="0.2">
      <c r="A208" s="21">
        <f>Fra_FHI!A233</f>
        <v>390018292</v>
      </c>
      <c r="B208" s="21">
        <f>Fra_FHI!B233</f>
        <v>3520</v>
      </c>
      <c r="C208" s="21" t="str">
        <f>Fra_FHI!C233</f>
        <v>JEVNAKER</v>
      </c>
      <c r="D208" s="21">
        <f>Fra_FHI!D233</f>
        <v>79897</v>
      </c>
      <c r="E208" s="21" t="str">
        <f>Fra_FHI!E233</f>
        <v>Kommunelegekontoret i Jevnaker</v>
      </c>
      <c r="F208" s="15">
        <f>Fra_FHI!I233</f>
        <v>0</v>
      </c>
      <c r="G208" s="15">
        <f>Fra_FHI!J233</f>
        <v>0</v>
      </c>
      <c r="H208" s="15">
        <f>Fra_FHI!K233</f>
        <v>0</v>
      </c>
      <c r="I208" s="15">
        <f>Fra_FHI!L233</f>
        <v>0</v>
      </c>
      <c r="J208" s="15">
        <f>Fra_FHI!M233</f>
        <v>0</v>
      </c>
      <c r="K208" s="15">
        <f>Fra_FHI!N233</f>
        <v>0</v>
      </c>
      <c r="L208" s="15">
        <f>Fra_FHI!O233</f>
        <v>0</v>
      </c>
      <c r="M208" s="15">
        <f>Fra_FHI!P233</f>
        <v>2</v>
      </c>
      <c r="N208" s="15">
        <f>Fra_FHI!Q233</f>
        <v>2</v>
      </c>
      <c r="O208" s="3">
        <f t="shared" si="3"/>
        <v>2</v>
      </c>
    </row>
    <row r="209" spans="1:15" x14ac:dyDescent="0.2">
      <c r="A209" s="21">
        <f>Fra_FHI!A234</f>
        <v>390018689</v>
      </c>
      <c r="B209" s="21">
        <f>Fra_FHI!B234</f>
        <v>3531</v>
      </c>
      <c r="C209" s="21" t="str">
        <f>Fra_FHI!C234</f>
        <v>KROKKLEIVA</v>
      </c>
      <c r="D209" s="21">
        <f>Fra_FHI!D234</f>
        <v>105134</v>
      </c>
      <c r="E209" s="21" t="str">
        <f>Fra_FHI!E234</f>
        <v>Hole Bo og rehab senter</v>
      </c>
      <c r="F209" s="15">
        <f>Fra_FHI!I234</f>
        <v>0</v>
      </c>
      <c r="G209" s="15">
        <f>Fra_FHI!J234</f>
        <v>0</v>
      </c>
      <c r="H209" s="15">
        <f>Fra_FHI!K234</f>
        <v>0</v>
      </c>
      <c r="I209" s="15">
        <f>Fra_FHI!L234</f>
        <v>0</v>
      </c>
      <c r="J209" s="15">
        <f>Fra_FHI!M234</f>
        <v>0</v>
      </c>
      <c r="K209" s="15">
        <f>Fra_FHI!N234</f>
        <v>0</v>
      </c>
      <c r="L209" s="15">
        <f>Fra_FHI!O234</f>
        <v>0</v>
      </c>
      <c r="M209" s="15">
        <f>Fra_FHI!P234</f>
        <v>3</v>
      </c>
      <c r="N209" s="15">
        <f>Fra_FHI!Q234</f>
        <v>0</v>
      </c>
      <c r="O209" s="3">
        <f t="shared" si="3"/>
        <v>3</v>
      </c>
    </row>
    <row r="210" spans="1:15" x14ac:dyDescent="0.2">
      <c r="A210" s="21">
        <f>Fra_FHI!A235</f>
        <v>390018689</v>
      </c>
      <c r="B210" s="21">
        <f>Fra_FHI!B235</f>
        <v>3531</v>
      </c>
      <c r="C210" s="21" t="str">
        <f>Fra_FHI!C235</f>
        <v>KROKKLEIVA</v>
      </c>
      <c r="D210" s="21">
        <f>Fra_FHI!D235</f>
        <v>105134</v>
      </c>
      <c r="E210" s="21" t="str">
        <f>Fra_FHI!E235</f>
        <v>Hole Bo og rehab senter</v>
      </c>
      <c r="F210" s="15">
        <f>Fra_FHI!I235</f>
        <v>0</v>
      </c>
      <c r="G210" s="15">
        <f>Fra_FHI!J235</f>
        <v>0</v>
      </c>
      <c r="H210" s="15">
        <f>Fra_FHI!K235</f>
        <v>0</v>
      </c>
      <c r="I210" s="15">
        <f>Fra_FHI!L235</f>
        <v>0</v>
      </c>
      <c r="J210" s="15">
        <f>Fra_FHI!M235</f>
        <v>0</v>
      </c>
      <c r="K210" s="15">
        <f>Fra_FHI!N235</f>
        <v>0</v>
      </c>
      <c r="L210" s="15">
        <f>Fra_FHI!O235</f>
        <v>0</v>
      </c>
      <c r="M210" s="15">
        <f>Fra_FHI!P235</f>
        <v>0</v>
      </c>
      <c r="N210" s="15">
        <f>Fra_FHI!Q235</f>
        <v>3</v>
      </c>
      <c r="O210" s="3">
        <f t="shared" si="3"/>
        <v>0</v>
      </c>
    </row>
    <row r="211" spans="1:15" x14ac:dyDescent="0.2">
      <c r="A211" s="21">
        <f>Fra_FHI!A236</f>
        <v>390018619</v>
      </c>
      <c r="B211" s="21">
        <f>Fra_FHI!B236</f>
        <v>3536</v>
      </c>
      <c r="C211" s="21" t="str">
        <f>Fra_FHI!C236</f>
        <v>NORESUND</v>
      </c>
      <c r="D211" s="21">
        <f>Fra_FHI!D236</f>
        <v>85134</v>
      </c>
      <c r="E211" s="21" t="str">
        <f>Fra_FHI!E236</f>
        <v>Noresund legekontor</v>
      </c>
      <c r="F211" s="15">
        <f>Fra_FHI!I236</f>
        <v>0</v>
      </c>
      <c r="G211" s="15">
        <f>Fra_FHI!J236</f>
        <v>1</v>
      </c>
      <c r="H211" s="15">
        <f>Fra_FHI!K236</f>
        <v>0</v>
      </c>
      <c r="I211" s="15">
        <f>Fra_FHI!L236</f>
        <v>0</v>
      </c>
      <c r="J211" s="15">
        <f>Fra_FHI!M236</f>
        <v>0</v>
      </c>
      <c r="K211" s="15">
        <f>Fra_FHI!N236</f>
        <v>0</v>
      </c>
      <c r="L211" s="15">
        <f>Fra_FHI!O236</f>
        <v>0</v>
      </c>
      <c r="M211" s="15">
        <f>Fra_FHI!P236</f>
        <v>0</v>
      </c>
      <c r="N211" s="15">
        <f>Fra_FHI!Q236</f>
        <v>0</v>
      </c>
      <c r="O211" s="3">
        <f t="shared" si="3"/>
        <v>1</v>
      </c>
    </row>
    <row r="212" spans="1:15" x14ac:dyDescent="0.2">
      <c r="A212" s="21">
        <f>Fra_FHI!A237</f>
        <v>390018619</v>
      </c>
      <c r="B212" s="21">
        <f>Fra_FHI!B237</f>
        <v>3536</v>
      </c>
      <c r="C212" s="21" t="str">
        <f>Fra_FHI!C237</f>
        <v>NORESUND</v>
      </c>
      <c r="D212" s="21">
        <f>Fra_FHI!D237</f>
        <v>85134</v>
      </c>
      <c r="E212" s="21" t="str">
        <f>Fra_FHI!E237</f>
        <v>Noresund legekontor</v>
      </c>
      <c r="F212" s="15">
        <f>Fra_FHI!I237</f>
        <v>0</v>
      </c>
      <c r="G212" s="15">
        <f>Fra_FHI!J237</f>
        <v>0</v>
      </c>
      <c r="H212" s="15">
        <f>Fra_FHI!K237</f>
        <v>0</v>
      </c>
      <c r="I212" s="15">
        <f>Fra_FHI!L237</f>
        <v>0</v>
      </c>
      <c r="J212" s="15">
        <f>Fra_FHI!M237</f>
        <v>0</v>
      </c>
      <c r="K212" s="15">
        <f>Fra_FHI!N237</f>
        <v>0</v>
      </c>
      <c r="L212" s="15">
        <f>Fra_FHI!O237</f>
        <v>0</v>
      </c>
      <c r="M212" s="15">
        <f>Fra_FHI!P237</f>
        <v>1</v>
      </c>
      <c r="N212" s="15">
        <f>Fra_FHI!Q237</f>
        <v>2</v>
      </c>
      <c r="O212" s="3">
        <f t="shared" si="3"/>
        <v>1</v>
      </c>
    </row>
    <row r="213" spans="1:15" x14ac:dyDescent="0.2">
      <c r="A213" s="21">
        <f>Fra_FHI!A239</f>
        <v>390018303</v>
      </c>
      <c r="B213" s="21">
        <f>Fra_FHI!B239</f>
        <v>3539</v>
      </c>
      <c r="C213" s="21" t="str">
        <f>Fra_FHI!C239</f>
        <v>FLÅ</v>
      </c>
      <c r="D213" s="21">
        <f>Fra_FHI!D239</f>
        <v>28217</v>
      </c>
      <c r="E213" s="21" t="str">
        <f>Fra_FHI!E239</f>
        <v>Flå helsestasjon</v>
      </c>
      <c r="F213" s="15">
        <f>Fra_FHI!I239</f>
        <v>0</v>
      </c>
      <c r="G213" s="15">
        <f>Fra_FHI!J239</f>
        <v>0</v>
      </c>
      <c r="H213" s="15">
        <f>Fra_FHI!K239</f>
        <v>1</v>
      </c>
      <c r="I213" s="15">
        <f>Fra_FHI!L239</f>
        <v>0</v>
      </c>
      <c r="J213" s="15">
        <f>Fra_FHI!M239</f>
        <v>0</v>
      </c>
      <c r="K213" s="15">
        <f>Fra_FHI!N239</f>
        <v>0</v>
      </c>
      <c r="L213" s="15">
        <f>Fra_FHI!O239</f>
        <v>0</v>
      </c>
      <c r="M213" s="15">
        <f>Fra_FHI!P239</f>
        <v>0</v>
      </c>
      <c r="N213" s="15">
        <f>Fra_FHI!Q239</f>
        <v>1</v>
      </c>
      <c r="O213" s="3">
        <f t="shared" si="3"/>
        <v>1</v>
      </c>
    </row>
    <row r="214" spans="1:15" x14ac:dyDescent="0.2">
      <c r="A214" s="21">
        <f>Fra_FHI!A241</f>
        <v>390018398</v>
      </c>
      <c r="B214" s="21">
        <f>Fra_FHI!B241</f>
        <v>3540</v>
      </c>
      <c r="C214" s="21" t="str">
        <f>Fra_FHI!C241</f>
        <v>NESBYEN</v>
      </c>
      <c r="D214" s="21">
        <f>Fra_FHI!D241</f>
        <v>28118</v>
      </c>
      <c r="E214" s="21" t="str">
        <f>Fra_FHI!E241</f>
        <v>Nes helsestasjon</v>
      </c>
      <c r="F214" s="15">
        <f>Fra_FHI!I241</f>
        <v>0</v>
      </c>
      <c r="G214" s="15">
        <f>Fra_FHI!J241</f>
        <v>0</v>
      </c>
      <c r="H214" s="15">
        <f>Fra_FHI!K241</f>
        <v>0</v>
      </c>
      <c r="I214" s="15">
        <f>Fra_FHI!L241</f>
        <v>0</v>
      </c>
      <c r="J214" s="15">
        <f>Fra_FHI!M241</f>
        <v>0</v>
      </c>
      <c r="K214" s="15">
        <f>Fra_FHI!N241</f>
        <v>0</v>
      </c>
      <c r="L214" s="15">
        <f>Fra_FHI!O241</f>
        <v>0</v>
      </c>
      <c r="M214" s="15">
        <f>Fra_FHI!P241</f>
        <v>2</v>
      </c>
      <c r="N214" s="15">
        <f>Fra_FHI!Q241</f>
        <v>2</v>
      </c>
      <c r="O214" s="3">
        <f t="shared" si="3"/>
        <v>2</v>
      </c>
    </row>
    <row r="215" spans="1:15" x14ac:dyDescent="0.2">
      <c r="A215" s="21">
        <f>Fra_FHI!A242</f>
        <v>390018417</v>
      </c>
      <c r="B215" s="21">
        <f>Fra_FHI!B242</f>
        <v>3550</v>
      </c>
      <c r="C215" s="21" t="str">
        <f>Fra_FHI!C242</f>
        <v>GOL</v>
      </c>
      <c r="D215" s="21">
        <f>Fra_FHI!D242</f>
        <v>37093</v>
      </c>
      <c r="E215" s="21" t="str">
        <f>Fra_FHI!E242</f>
        <v>Kommunelegekontoret i Gol</v>
      </c>
      <c r="F215" s="15">
        <f>Fra_FHI!I242</f>
        <v>1</v>
      </c>
      <c r="G215" s="15">
        <f>Fra_FHI!J242</f>
        <v>0</v>
      </c>
      <c r="H215" s="15">
        <f>Fra_FHI!K242</f>
        <v>0</v>
      </c>
      <c r="I215" s="15">
        <f>Fra_FHI!L242</f>
        <v>0</v>
      </c>
      <c r="J215" s="15">
        <f>Fra_FHI!M242</f>
        <v>0</v>
      </c>
      <c r="K215" s="15">
        <f>Fra_FHI!N242</f>
        <v>0</v>
      </c>
      <c r="L215" s="15">
        <f>Fra_FHI!O242</f>
        <v>0</v>
      </c>
      <c r="M215" s="15">
        <f>Fra_FHI!P242</f>
        <v>0</v>
      </c>
      <c r="N215" s="15">
        <f>Fra_FHI!Q242</f>
        <v>0</v>
      </c>
      <c r="O215" s="3">
        <f t="shared" si="3"/>
        <v>1</v>
      </c>
    </row>
    <row r="216" spans="1:15" x14ac:dyDescent="0.2">
      <c r="A216" s="21">
        <f>Fra_FHI!A243</f>
        <v>390018417</v>
      </c>
      <c r="B216" s="21">
        <f>Fra_FHI!B243</f>
        <v>3550</v>
      </c>
      <c r="C216" s="21" t="str">
        <f>Fra_FHI!C243</f>
        <v>GOL</v>
      </c>
      <c r="D216" s="21">
        <f>Fra_FHI!D243</f>
        <v>37093</v>
      </c>
      <c r="E216" s="21" t="str">
        <f>Fra_FHI!E243</f>
        <v>Kommunelegekontoret i Gol</v>
      </c>
      <c r="F216" s="15">
        <f>Fra_FHI!I243</f>
        <v>0</v>
      </c>
      <c r="G216" s="15">
        <f>Fra_FHI!J243</f>
        <v>0</v>
      </c>
      <c r="H216" s="15">
        <f>Fra_FHI!K243</f>
        <v>0</v>
      </c>
      <c r="I216" s="15">
        <f>Fra_FHI!L243</f>
        <v>0</v>
      </c>
      <c r="J216" s="15">
        <f>Fra_FHI!M243</f>
        <v>0</v>
      </c>
      <c r="K216" s="15">
        <f>Fra_FHI!N243</f>
        <v>0</v>
      </c>
      <c r="L216" s="15">
        <f>Fra_FHI!O243</f>
        <v>0</v>
      </c>
      <c r="M216" s="15">
        <f>Fra_FHI!P243</f>
        <v>2</v>
      </c>
      <c r="N216" s="15">
        <f>Fra_FHI!Q243</f>
        <v>3</v>
      </c>
      <c r="O216" s="3">
        <f t="shared" si="3"/>
        <v>2</v>
      </c>
    </row>
    <row r="217" spans="1:15" x14ac:dyDescent="0.2">
      <c r="A217" s="21">
        <f>Fra_FHI!A244</f>
        <v>390018501</v>
      </c>
      <c r="B217" s="21">
        <f>Fra_FHI!B244</f>
        <v>3560</v>
      </c>
      <c r="C217" s="21" t="str">
        <f>Fra_FHI!C244</f>
        <v>HEMSEDAL</v>
      </c>
      <c r="D217" s="21">
        <f>Fra_FHI!D244</f>
        <v>70797</v>
      </c>
      <c r="E217" s="21" t="str">
        <f>Fra_FHI!E244</f>
        <v>Hemsedal legekontor</v>
      </c>
      <c r="F217" s="15">
        <f>Fra_FHI!I244</f>
        <v>1</v>
      </c>
      <c r="G217" s="15">
        <f>Fra_FHI!J244</f>
        <v>0</v>
      </c>
      <c r="H217" s="15">
        <f>Fra_FHI!K244</f>
        <v>0</v>
      </c>
      <c r="I217" s="15">
        <f>Fra_FHI!L244</f>
        <v>0</v>
      </c>
      <c r="J217" s="15">
        <f>Fra_FHI!M244</f>
        <v>0</v>
      </c>
      <c r="K217" s="15">
        <f>Fra_FHI!N244</f>
        <v>0</v>
      </c>
      <c r="L217" s="15">
        <f>Fra_FHI!O244</f>
        <v>0</v>
      </c>
      <c r="M217" s="15">
        <f>Fra_FHI!P244</f>
        <v>0</v>
      </c>
      <c r="N217" s="15">
        <f>Fra_FHI!Q244</f>
        <v>0</v>
      </c>
      <c r="O217" s="3">
        <f t="shared" si="3"/>
        <v>1</v>
      </c>
    </row>
    <row r="218" spans="1:15" x14ac:dyDescent="0.2">
      <c r="A218" s="21">
        <f>Fra_FHI!A245</f>
        <v>390018501</v>
      </c>
      <c r="B218" s="21">
        <f>Fra_FHI!B245</f>
        <v>3560</v>
      </c>
      <c r="C218" s="21" t="str">
        <f>Fra_FHI!C245</f>
        <v>HEMSEDAL</v>
      </c>
      <c r="D218" s="21">
        <f>Fra_FHI!D245</f>
        <v>70797</v>
      </c>
      <c r="E218" s="21" t="str">
        <f>Fra_FHI!E245</f>
        <v>Hemsedal legekontor</v>
      </c>
      <c r="F218" s="15">
        <f>Fra_FHI!I245</f>
        <v>0</v>
      </c>
      <c r="G218" s="15">
        <f>Fra_FHI!J245</f>
        <v>0</v>
      </c>
      <c r="H218" s="15">
        <f>Fra_FHI!K245</f>
        <v>0</v>
      </c>
      <c r="I218" s="15">
        <f>Fra_FHI!L245</f>
        <v>0</v>
      </c>
      <c r="J218" s="15">
        <f>Fra_FHI!M245</f>
        <v>0</v>
      </c>
      <c r="K218" s="15">
        <f>Fra_FHI!N245</f>
        <v>0</v>
      </c>
      <c r="L218" s="15">
        <f>Fra_FHI!O245</f>
        <v>0</v>
      </c>
      <c r="M218" s="15">
        <f>Fra_FHI!P245</f>
        <v>1</v>
      </c>
      <c r="N218" s="15">
        <f>Fra_FHI!Q245</f>
        <v>2</v>
      </c>
      <c r="O218" s="3">
        <f t="shared" si="3"/>
        <v>1</v>
      </c>
    </row>
    <row r="219" spans="1:15" x14ac:dyDescent="0.2">
      <c r="A219" s="21">
        <f>Fra_FHI!A246</f>
        <v>390018334</v>
      </c>
      <c r="B219" s="21">
        <f>Fra_FHI!B246</f>
        <v>3570</v>
      </c>
      <c r="C219" s="21" t="str">
        <f>Fra_FHI!C246</f>
        <v>ÅL</v>
      </c>
      <c r="D219" s="21">
        <f>Fra_FHI!D246</f>
        <v>87247</v>
      </c>
      <c r="E219" s="21" t="str">
        <f>Fra_FHI!E246</f>
        <v>Ål helsestasjon</v>
      </c>
      <c r="F219" s="15">
        <f>Fra_FHI!I246</f>
        <v>0</v>
      </c>
      <c r="G219" s="15">
        <f>Fra_FHI!J246</f>
        <v>1</v>
      </c>
      <c r="H219" s="15">
        <f>Fra_FHI!K246</f>
        <v>0</v>
      </c>
      <c r="I219" s="15">
        <f>Fra_FHI!L246</f>
        <v>0</v>
      </c>
      <c r="J219" s="15">
        <f>Fra_FHI!M246</f>
        <v>0</v>
      </c>
      <c r="K219" s="15">
        <f>Fra_FHI!N246</f>
        <v>0</v>
      </c>
      <c r="L219" s="15">
        <f>Fra_FHI!O246</f>
        <v>0</v>
      </c>
      <c r="M219" s="15">
        <f>Fra_FHI!P246</f>
        <v>0</v>
      </c>
      <c r="N219" s="15">
        <f>Fra_FHI!Q246</f>
        <v>0</v>
      </c>
      <c r="O219" s="3">
        <f t="shared" si="3"/>
        <v>1</v>
      </c>
    </row>
    <row r="220" spans="1:15" x14ac:dyDescent="0.2">
      <c r="A220" s="21">
        <f>Fra_FHI!A247</f>
        <v>390018334</v>
      </c>
      <c r="B220" s="21">
        <f>Fra_FHI!B247</f>
        <v>3570</v>
      </c>
      <c r="C220" s="21" t="str">
        <f>Fra_FHI!C247</f>
        <v>ÅL</v>
      </c>
      <c r="D220" s="21">
        <f>Fra_FHI!D247</f>
        <v>87247</v>
      </c>
      <c r="E220" s="21" t="str">
        <f>Fra_FHI!E247</f>
        <v>Ål helsestasjon</v>
      </c>
      <c r="F220" s="15">
        <f>Fra_FHI!I247</f>
        <v>0</v>
      </c>
      <c r="G220" s="15">
        <f>Fra_FHI!J247</f>
        <v>0</v>
      </c>
      <c r="H220" s="15">
        <f>Fra_FHI!K247</f>
        <v>0</v>
      </c>
      <c r="I220" s="15">
        <f>Fra_FHI!L247</f>
        <v>0</v>
      </c>
      <c r="J220" s="15">
        <f>Fra_FHI!M247</f>
        <v>0</v>
      </c>
      <c r="K220" s="15">
        <f>Fra_FHI!N247</f>
        <v>0</v>
      </c>
      <c r="L220" s="15">
        <f>Fra_FHI!O247</f>
        <v>0</v>
      </c>
      <c r="M220" s="15">
        <f>Fra_FHI!P247</f>
        <v>3</v>
      </c>
      <c r="N220" s="15">
        <f>Fra_FHI!Q247</f>
        <v>4</v>
      </c>
      <c r="O220" s="3">
        <f t="shared" si="3"/>
        <v>3</v>
      </c>
    </row>
    <row r="221" spans="1:15" x14ac:dyDescent="0.2">
      <c r="A221" s="21">
        <f>Fra_FHI!A248</f>
        <v>390018649</v>
      </c>
      <c r="B221" s="21">
        <f>Fra_FHI!B248</f>
        <v>3580</v>
      </c>
      <c r="C221" s="21" t="str">
        <f>Fra_FHI!C248</f>
        <v>GEILO</v>
      </c>
      <c r="D221" s="21">
        <f>Fra_FHI!D248</f>
        <v>59501</v>
      </c>
      <c r="E221" s="21" t="str">
        <f>Fra_FHI!E248</f>
        <v>Geilo helsestasjon</v>
      </c>
      <c r="F221" s="15">
        <f>Fra_FHI!I248</f>
        <v>0</v>
      </c>
      <c r="G221" s="15">
        <f>Fra_FHI!J248</f>
        <v>1</v>
      </c>
      <c r="H221" s="15">
        <f>Fra_FHI!K248</f>
        <v>0</v>
      </c>
      <c r="I221" s="15">
        <f>Fra_FHI!L248</f>
        <v>0</v>
      </c>
      <c r="J221" s="15">
        <f>Fra_FHI!M248</f>
        <v>0</v>
      </c>
      <c r="K221" s="15">
        <f>Fra_FHI!N248</f>
        <v>0</v>
      </c>
      <c r="L221" s="15">
        <f>Fra_FHI!O248</f>
        <v>0</v>
      </c>
      <c r="M221" s="15">
        <f>Fra_FHI!P248</f>
        <v>0</v>
      </c>
      <c r="N221" s="15">
        <f>Fra_FHI!Q248</f>
        <v>0</v>
      </c>
      <c r="O221" s="3">
        <f t="shared" si="3"/>
        <v>1</v>
      </c>
    </row>
    <row r="222" spans="1:15" x14ac:dyDescent="0.2">
      <c r="A222" s="21">
        <f>Fra_FHI!A249</f>
        <v>390018649</v>
      </c>
      <c r="B222" s="21">
        <f>Fra_FHI!B249</f>
        <v>3580</v>
      </c>
      <c r="C222" s="21" t="str">
        <f>Fra_FHI!C249</f>
        <v>GEILO</v>
      </c>
      <c r="D222" s="21">
        <f>Fra_FHI!D249</f>
        <v>59501</v>
      </c>
      <c r="E222" s="21" t="str">
        <f>Fra_FHI!E249</f>
        <v>Geilo helsestasjon</v>
      </c>
      <c r="F222" s="15">
        <f>Fra_FHI!I249</f>
        <v>0</v>
      </c>
      <c r="G222" s="15">
        <f>Fra_FHI!J249</f>
        <v>0</v>
      </c>
      <c r="H222" s="15">
        <f>Fra_FHI!K249</f>
        <v>0</v>
      </c>
      <c r="I222" s="15">
        <f>Fra_FHI!L249</f>
        <v>0</v>
      </c>
      <c r="J222" s="15">
        <f>Fra_FHI!M249</f>
        <v>0</v>
      </c>
      <c r="K222" s="15">
        <f>Fra_FHI!N249</f>
        <v>0</v>
      </c>
      <c r="L222" s="15">
        <f>Fra_FHI!O249</f>
        <v>0</v>
      </c>
      <c r="M222" s="15">
        <f>Fra_FHI!P249</f>
        <v>3</v>
      </c>
      <c r="N222" s="15">
        <f>Fra_FHI!Q249</f>
        <v>0</v>
      </c>
      <c r="O222" s="3">
        <f t="shared" si="3"/>
        <v>3</v>
      </c>
    </row>
    <row r="223" spans="1:15" x14ac:dyDescent="0.2">
      <c r="A223" s="21">
        <f>Fra_FHI!A250</f>
        <v>390018649</v>
      </c>
      <c r="B223" s="21">
        <f>Fra_FHI!B250</f>
        <v>3580</v>
      </c>
      <c r="C223" s="21" t="str">
        <f>Fra_FHI!C250</f>
        <v>GEILO</v>
      </c>
      <c r="D223" s="21">
        <f>Fra_FHI!D250</f>
        <v>59501</v>
      </c>
      <c r="E223" s="21" t="str">
        <f>Fra_FHI!E250</f>
        <v>Geilo helsestasjon</v>
      </c>
      <c r="F223" s="15">
        <f>Fra_FHI!I250</f>
        <v>0</v>
      </c>
      <c r="G223" s="15">
        <f>Fra_FHI!J250</f>
        <v>0</v>
      </c>
      <c r="H223" s="15">
        <f>Fra_FHI!K250</f>
        <v>0</v>
      </c>
      <c r="I223" s="15">
        <f>Fra_FHI!L250</f>
        <v>0</v>
      </c>
      <c r="J223" s="15">
        <f>Fra_FHI!M250</f>
        <v>0</v>
      </c>
      <c r="K223" s="15">
        <f>Fra_FHI!N250</f>
        <v>0</v>
      </c>
      <c r="L223" s="15">
        <f>Fra_FHI!O250</f>
        <v>0</v>
      </c>
      <c r="M223" s="15">
        <f>Fra_FHI!P250</f>
        <v>0</v>
      </c>
      <c r="N223" s="15">
        <f>Fra_FHI!Q250</f>
        <v>4</v>
      </c>
      <c r="O223" s="3">
        <f t="shared" si="3"/>
        <v>0</v>
      </c>
    </row>
    <row r="224" spans="1:15" x14ac:dyDescent="0.2">
      <c r="A224" s="21">
        <f>Fra_FHI!A251</f>
        <v>390018642</v>
      </c>
      <c r="B224" s="21">
        <f>Fra_FHI!B251</f>
        <v>3616</v>
      </c>
      <c r="C224" s="21" t="str">
        <f>Fra_FHI!C251</f>
        <v>KONGSBERG</v>
      </c>
      <c r="D224" s="21">
        <f>Fra_FHI!D251</f>
        <v>27953</v>
      </c>
      <c r="E224" s="21" t="str">
        <f>Fra_FHI!E251</f>
        <v>Kongsberg kommune</v>
      </c>
      <c r="F224" s="15">
        <f>Fra_FHI!I251</f>
        <v>0</v>
      </c>
      <c r="G224" s="15">
        <f>Fra_FHI!J251</f>
        <v>0</v>
      </c>
      <c r="H224" s="15">
        <f>Fra_FHI!K251</f>
        <v>1</v>
      </c>
      <c r="I224" s="15">
        <f>Fra_FHI!L251</f>
        <v>0</v>
      </c>
      <c r="J224" s="15">
        <f>Fra_FHI!M251</f>
        <v>0</v>
      </c>
      <c r="K224" s="15">
        <f>Fra_FHI!N251</f>
        <v>0</v>
      </c>
      <c r="L224" s="15">
        <f>Fra_FHI!O251</f>
        <v>0</v>
      </c>
      <c r="M224" s="15">
        <f>Fra_FHI!P251</f>
        <v>0</v>
      </c>
      <c r="N224" s="15">
        <f>Fra_FHI!Q251</f>
        <v>0</v>
      </c>
      <c r="O224" s="3">
        <f t="shared" si="3"/>
        <v>1</v>
      </c>
    </row>
    <row r="225" spans="1:15" x14ac:dyDescent="0.2">
      <c r="A225" s="21">
        <f>Fra_FHI!A252</f>
        <v>390018642</v>
      </c>
      <c r="B225" s="21">
        <f>Fra_FHI!B252</f>
        <v>3616</v>
      </c>
      <c r="C225" s="21" t="str">
        <f>Fra_FHI!C252</f>
        <v>KONGSBERG</v>
      </c>
      <c r="D225" s="21">
        <f>Fra_FHI!D252</f>
        <v>27953</v>
      </c>
      <c r="E225" s="21" t="str">
        <f>Fra_FHI!E252</f>
        <v>Kongsberg kommune</v>
      </c>
      <c r="F225" s="15">
        <f>Fra_FHI!I252</f>
        <v>0</v>
      </c>
      <c r="G225" s="15">
        <f>Fra_FHI!J252</f>
        <v>0</v>
      </c>
      <c r="H225" s="15">
        <f>Fra_FHI!K252</f>
        <v>0</v>
      </c>
      <c r="I225" s="15">
        <f>Fra_FHI!L252</f>
        <v>0</v>
      </c>
      <c r="J225" s="15">
        <f>Fra_FHI!M252</f>
        <v>0</v>
      </c>
      <c r="K225" s="15">
        <f>Fra_FHI!N252</f>
        <v>0</v>
      </c>
      <c r="L225" s="15">
        <f>Fra_FHI!O252</f>
        <v>0</v>
      </c>
      <c r="M225" s="15">
        <f>Fra_FHI!P252</f>
        <v>13</v>
      </c>
      <c r="N225" s="15">
        <f>Fra_FHI!Q252</f>
        <v>14</v>
      </c>
      <c r="O225" s="3">
        <f t="shared" si="3"/>
        <v>13</v>
      </c>
    </row>
    <row r="226" spans="1:15" x14ac:dyDescent="0.2">
      <c r="A226" s="21">
        <f>Fra_FHI!A253</f>
        <v>390018304</v>
      </c>
      <c r="B226" s="21">
        <f>Fra_FHI!B253</f>
        <v>3630</v>
      </c>
      <c r="C226" s="21" t="str">
        <f>Fra_FHI!C253</f>
        <v>RØDBERG</v>
      </c>
      <c r="D226" s="21">
        <f>Fra_FHI!D253</f>
        <v>103766</v>
      </c>
      <c r="E226" s="21" t="str">
        <f>Fra_FHI!E253</f>
        <v>Nore og Uvdal legekontor</v>
      </c>
      <c r="F226" s="15">
        <f>Fra_FHI!I253</f>
        <v>1</v>
      </c>
      <c r="G226" s="15">
        <f>Fra_FHI!J253</f>
        <v>0</v>
      </c>
      <c r="H226" s="15">
        <f>Fra_FHI!K253</f>
        <v>0</v>
      </c>
      <c r="I226" s="15">
        <f>Fra_FHI!L253</f>
        <v>0</v>
      </c>
      <c r="J226" s="15">
        <f>Fra_FHI!M253</f>
        <v>0</v>
      </c>
      <c r="K226" s="15">
        <f>Fra_FHI!N253</f>
        <v>0</v>
      </c>
      <c r="L226" s="15">
        <f>Fra_FHI!O253</f>
        <v>0</v>
      </c>
      <c r="M226" s="15">
        <f>Fra_FHI!P253</f>
        <v>1</v>
      </c>
      <c r="N226" s="15">
        <f>Fra_FHI!Q253</f>
        <v>2</v>
      </c>
      <c r="O226" s="3">
        <f t="shared" si="3"/>
        <v>2</v>
      </c>
    </row>
    <row r="227" spans="1:15" x14ac:dyDescent="0.2">
      <c r="A227" s="21">
        <f>Fra_FHI!A254</f>
        <v>390018487</v>
      </c>
      <c r="B227" s="21">
        <f>Fra_FHI!B254</f>
        <v>3660</v>
      </c>
      <c r="C227" s="21" t="str">
        <f>Fra_FHI!C254</f>
        <v>RJUKAN</v>
      </c>
      <c r="D227" s="21">
        <f>Fra_FHI!D254</f>
        <v>112379</v>
      </c>
      <c r="E227" s="21" t="str">
        <f>Fra_FHI!E254</f>
        <v>Rjukan legesenter</v>
      </c>
      <c r="F227" s="15">
        <f>Fra_FHI!I254</f>
        <v>0</v>
      </c>
      <c r="G227" s="15">
        <f>Fra_FHI!J254</f>
        <v>0</v>
      </c>
      <c r="H227" s="15">
        <f>Fra_FHI!K254</f>
        <v>0</v>
      </c>
      <c r="I227" s="15">
        <f>Fra_FHI!L254</f>
        <v>0</v>
      </c>
      <c r="J227" s="15">
        <f>Fra_FHI!M254</f>
        <v>0</v>
      </c>
      <c r="K227" s="15">
        <f>Fra_FHI!N254</f>
        <v>0</v>
      </c>
      <c r="L227" s="15">
        <f>Fra_FHI!O254</f>
        <v>0</v>
      </c>
      <c r="M227" s="15">
        <f>Fra_FHI!P254</f>
        <v>3</v>
      </c>
      <c r="N227" s="15">
        <f>Fra_FHI!Q254</f>
        <v>0</v>
      </c>
      <c r="O227" s="3">
        <f t="shared" si="3"/>
        <v>3</v>
      </c>
    </row>
    <row r="228" spans="1:15" x14ac:dyDescent="0.2">
      <c r="A228" s="21">
        <f>Fra_FHI!A255</f>
        <v>390018487</v>
      </c>
      <c r="B228" s="21">
        <f>Fra_FHI!B255</f>
        <v>3660</v>
      </c>
      <c r="C228" s="21" t="str">
        <f>Fra_FHI!C255</f>
        <v>RJUKAN</v>
      </c>
      <c r="D228" s="21">
        <f>Fra_FHI!D255</f>
        <v>112379</v>
      </c>
      <c r="E228" s="21" t="str">
        <f>Fra_FHI!E255</f>
        <v>Rjukan legesenter</v>
      </c>
      <c r="F228" s="15">
        <f>Fra_FHI!I255</f>
        <v>0</v>
      </c>
      <c r="G228" s="15">
        <f>Fra_FHI!J255</f>
        <v>0</v>
      </c>
      <c r="H228" s="15">
        <f>Fra_FHI!K255</f>
        <v>0</v>
      </c>
      <c r="I228" s="15">
        <f>Fra_FHI!L255</f>
        <v>0</v>
      </c>
      <c r="J228" s="15">
        <f>Fra_FHI!M255</f>
        <v>0</v>
      </c>
      <c r="K228" s="15">
        <f>Fra_FHI!N255</f>
        <v>0</v>
      </c>
      <c r="L228" s="15">
        <f>Fra_FHI!O255</f>
        <v>0</v>
      </c>
      <c r="M228" s="15">
        <f>Fra_FHI!P255</f>
        <v>0</v>
      </c>
      <c r="N228" s="15">
        <f>Fra_FHI!Q255</f>
        <v>3</v>
      </c>
      <c r="O228" s="3">
        <f t="shared" si="3"/>
        <v>0</v>
      </c>
    </row>
    <row r="229" spans="1:15" x14ac:dyDescent="0.2">
      <c r="A229" s="21">
        <f>Fra_FHI!A256</f>
        <v>390018661</v>
      </c>
      <c r="B229" s="21">
        <f>Fra_FHI!B256</f>
        <v>3674</v>
      </c>
      <c r="C229" s="21" t="str">
        <f>Fra_FHI!C256</f>
        <v>NOTODDEN</v>
      </c>
      <c r="D229" s="21">
        <f>Fra_FHI!D256</f>
        <v>1226</v>
      </c>
      <c r="E229" s="21" t="str">
        <f>Fra_FHI!E256</f>
        <v>Notodden helsestasjon</v>
      </c>
      <c r="F229" s="15">
        <f>Fra_FHI!I256</f>
        <v>0</v>
      </c>
      <c r="G229" s="15">
        <f>Fra_FHI!J256</f>
        <v>0</v>
      </c>
      <c r="H229" s="15">
        <f>Fra_FHI!K256</f>
        <v>0</v>
      </c>
      <c r="I229" s="15">
        <f>Fra_FHI!L256</f>
        <v>0</v>
      </c>
      <c r="J229" s="15">
        <f>Fra_FHI!M256</f>
        <v>0</v>
      </c>
      <c r="K229" s="15">
        <f>Fra_FHI!N256</f>
        <v>1</v>
      </c>
      <c r="L229" s="15">
        <f>Fra_FHI!O256</f>
        <v>0</v>
      </c>
      <c r="M229" s="15">
        <f>Fra_FHI!P256</f>
        <v>0</v>
      </c>
      <c r="N229" s="15">
        <f>Fra_FHI!Q256</f>
        <v>0</v>
      </c>
      <c r="O229" s="3">
        <f t="shared" si="3"/>
        <v>1</v>
      </c>
    </row>
    <row r="230" spans="1:15" x14ac:dyDescent="0.2">
      <c r="A230" s="21">
        <f>Fra_FHI!A257</f>
        <v>390018661</v>
      </c>
      <c r="B230" s="21">
        <f>Fra_FHI!B257</f>
        <v>3674</v>
      </c>
      <c r="C230" s="21" t="str">
        <f>Fra_FHI!C257</f>
        <v>NOTODDEN</v>
      </c>
      <c r="D230" s="21">
        <f>Fra_FHI!D257</f>
        <v>1226</v>
      </c>
      <c r="E230" s="21" t="str">
        <f>Fra_FHI!E257</f>
        <v>Notodden helsestasjon</v>
      </c>
      <c r="F230" s="15">
        <f>Fra_FHI!I257</f>
        <v>0</v>
      </c>
      <c r="G230" s="15">
        <f>Fra_FHI!J257</f>
        <v>0</v>
      </c>
      <c r="H230" s="15">
        <f>Fra_FHI!K257</f>
        <v>0</v>
      </c>
      <c r="I230" s="15">
        <f>Fra_FHI!L257</f>
        <v>0</v>
      </c>
      <c r="J230" s="15">
        <f>Fra_FHI!M257</f>
        <v>0</v>
      </c>
      <c r="K230" s="15">
        <f>Fra_FHI!N257</f>
        <v>0</v>
      </c>
      <c r="L230" s="15">
        <f>Fra_FHI!O257</f>
        <v>0</v>
      </c>
      <c r="M230" s="15">
        <f>Fra_FHI!P257</f>
        <v>7</v>
      </c>
      <c r="N230" s="15">
        <f>Fra_FHI!Q257</f>
        <v>8</v>
      </c>
      <c r="O230" s="3">
        <f t="shared" si="3"/>
        <v>7</v>
      </c>
    </row>
    <row r="231" spans="1:15" x14ac:dyDescent="0.2">
      <c r="A231" s="21">
        <f>Fra_FHI!A258</f>
        <v>390018575</v>
      </c>
      <c r="B231" s="21">
        <f>Fra_FHI!B258</f>
        <v>3692</v>
      </c>
      <c r="C231" s="21" t="str">
        <f>Fra_FHI!C258</f>
        <v>SAULAND</v>
      </c>
      <c r="D231" s="21">
        <f>Fra_FHI!D258</f>
        <v>10108</v>
      </c>
      <c r="E231" s="21" t="str">
        <f>Fra_FHI!E258</f>
        <v>Kommunelegekontoret i Hjartdal</v>
      </c>
      <c r="F231" s="15">
        <f>Fra_FHI!I258</f>
        <v>0</v>
      </c>
      <c r="G231" s="15">
        <f>Fra_FHI!J258</f>
        <v>0</v>
      </c>
      <c r="H231" s="15">
        <f>Fra_FHI!K258</f>
        <v>0</v>
      </c>
      <c r="I231" s="15">
        <f>Fra_FHI!L258</f>
        <v>0</v>
      </c>
      <c r="J231" s="15">
        <f>Fra_FHI!M258</f>
        <v>0</v>
      </c>
      <c r="K231" s="15">
        <f>Fra_FHI!N258</f>
        <v>0</v>
      </c>
      <c r="L231" s="15">
        <f>Fra_FHI!O258</f>
        <v>0</v>
      </c>
      <c r="M231" s="15">
        <f>Fra_FHI!P258</f>
        <v>1</v>
      </c>
      <c r="N231" s="15">
        <f>Fra_FHI!Q258</f>
        <v>0</v>
      </c>
      <c r="O231" s="3">
        <f t="shared" si="3"/>
        <v>1</v>
      </c>
    </row>
    <row r="232" spans="1:15" x14ac:dyDescent="0.2">
      <c r="A232" s="21">
        <f>Fra_FHI!A259</f>
        <v>390018575</v>
      </c>
      <c r="B232" s="21">
        <f>Fra_FHI!B259</f>
        <v>3692</v>
      </c>
      <c r="C232" s="21" t="str">
        <f>Fra_FHI!C259</f>
        <v>SAULAND</v>
      </c>
      <c r="D232" s="21">
        <f>Fra_FHI!D259</f>
        <v>10108</v>
      </c>
      <c r="E232" s="21" t="str">
        <f>Fra_FHI!E259</f>
        <v>Kommunelegekontoret i Hjartdal</v>
      </c>
      <c r="F232" s="15">
        <f>Fra_FHI!I259</f>
        <v>0</v>
      </c>
      <c r="G232" s="15">
        <f>Fra_FHI!J259</f>
        <v>0</v>
      </c>
      <c r="H232" s="15">
        <f>Fra_FHI!K259</f>
        <v>0</v>
      </c>
      <c r="I232" s="15">
        <f>Fra_FHI!L259</f>
        <v>0</v>
      </c>
      <c r="J232" s="15">
        <f>Fra_FHI!M259</f>
        <v>0</v>
      </c>
      <c r="K232" s="15">
        <f>Fra_FHI!N259</f>
        <v>0</v>
      </c>
      <c r="L232" s="15">
        <f>Fra_FHI!O259</f>
        <v>0</v>
      </c>
      <c r="M232" s="15">
        <f>Fra_FHI!P259</f>
        <v>0</v>
      </c>
      <c r="N232" s="15">
        <f>Fra_FHI!Q259</f>
        <v>1</v>
      </c>
      <c r="O232" s="3">
        <f t="shared" si="3"/>
        <v>0</v>
      </c>
    </row>
    <row r="233" spans="1:15" x14ac:dyDescent="0.2">
      <c r="A233" s="21">
        <f>Fra_FHI!A260</f>
        <v>390018388</v>
      </c>
      <c r="B233" s="21">
        <f>Fra_FHI!B260</f>
        <v>3710</v>
      </c>
      <c r="C233" s="21" t="str">
        <f>Fra_FHI!C260</f>
        <v>SKIEN</v>
      </c>
      <c r="D233" s="21">
        <f>Fra_FHI!D260</f>
        <v>112364</v>
      </c>
      <c r="E233" s="21" t="str">
        <f>Fra_FHI!E260</f>
        <v>Sykehuset Telemark HF, BHT</v>
      </c>
      <c r="F233" s="15">
        <f>Fra_FHI!I260</f>
        <v>0</v>
      </c>
      <c r="G233" s="15">
        <f>Fra_FHI!J260</f>
        <v>0</v>
      </c>
      <c r="H233" s="15">
        <f>Fra_FHI!K260</f>
        <v>0</v>
      </c>
      <c r="I233" s="15">
        <f>Fra_FHI!L260</f>
        <v>0</v>
      </c>
      <c r="J233" s="15">
        <f>Fra_FHI!M260</f>
        <v>0</v>
      </c>
      <c r="K233" s="15">
        <f>Fra_FHI!N260</f>
        <v>0</v>
      </c>
      <c r="L233" s="15">
        <f>Fra_FHI!O260</f>
        <v>0</v>
      </c>
      <c r="M233" s="15">
        <f>Fra_FHI!P260</f>
        <v>7</v>
      </c>
      <c r="N233" s="15">
        <f>Fra_FHI!Q260</f>
        <v>7</v>
      </c>
      <c r="O233" s="3">
        <f t="shared" si="3"/>
        <v>7</v>
      </c>
    </row>
    <row r="234" spans="1:15" x14ac:dyDescent="0.2">
      <c r="A234" s="21">
        <f>Fra_FHI!A261</f>
        <v>390018571</v>
      </c>
      <c r="B234" s="21">
        <f>Fra_FHI!B261</f>
        <v>3730</v>
      </c>
      <c r="C234" s="21" t="str">
        <f>Fra_FHI!C261</f>
        <v>SKIEN</v>
      </c>
      <c r="D234" s="21">
        <f>Fra_FHI!D261</f>
        <v>12203</v>
      </c>
      <c r="E234" s="21" t="str">
        <f>Fra_FHI!E261</f>
        <v>Sosialmedisinsk senter</v>
      </c>
      <c r="F234" s="15">
        <f>Fra_FHI!I261</f>
        <v>0</v>
      </c>
      <c r="G234" s="15">
        <f>Fra_FHI!J261</f>
        <v>0</v>
      </c>
      <c r="H234" s="15">
        <f>Fra_FHI!K261</f>
        <v>0</v>
      </c>
      <c r="I234" s="15">
        <f>Fra_FHI!L261</f>
        <v>0</v>
      </c>
      <c r="J234" s="15">
        <f>Fra_FHI!M261</f>
        <v>0</v>
      </c>
      <c r="K234" s="15">
        <f>Fra_FHI!N261</f>
        <v>0</v>
      </c>
      <c r="L234" s="15">
        <f>Fra_FHI!O261</f>
        <v>1</v>
      </c>
      <c r="M234" s="15">
        <f>Fra_FHI!P261</f>
        <v>0</v>
      </c>
      <c r="N234" s="15">
        <f>Fra_FHI!Q261</f>
        <v>0</v>
      </c>
      <c r="O234" s="3">
        <f t="shared" si="3"/>
        <v>1</v>
      </c>
    </row>
    <row r="235" spans="1:15" x14ac:dyDescent="0.2">
      <c r="A235" s="21">
        <f>Fra_FHI!A262</f>
        <v>390018571</v>
      </c>
      <c r="B235" s="21">
        <f>Fra_FHI!B262</f>
        <v>3730</v>
      </c>
      <c r="C235" s="21" t="str">
        <f>Fra_FHI!C262</f>
        <v>SKIEN</v>
      </c>
      <c r="D235" s="21">
        <f>Fra_FHI!D262</f>
        <v>12203</v>
      </c>
      <c r="E235" s="21" t="str">
        <f>Fra_FHI!E262</f>
        <v>Sosialmedisinsk senter</v>
      </c>
      <c r="F235" s="15">
        <f>Fra_FHI!I262</f>
        <v>0</v>
      </c>
      <c r="G235" s="15">
        <f>Fra_FHI!J262</f>
        <v>0</v>
      </c>
      <c r="H235" s="15">
        <f>Fra_FHI!K262</f>
        <v>0</v>
      </c>
      <c r="I235" s="15">
        <f>Fra_FHI!L262</f>
        <v>0</v>
      </c>
      <c r="J235" s="15">
        <f>Fra_FHI!M262</f>
        <v>0</v>
      </c>
      <c r="K235" s="15">
        <f>Fra_FHI!N262</f>
        <v>0</v>
      </c>
      <c r="L235" s="15">
        <f>Fra_FHI!O262</f>
        <v>0</v>
      </c>
      <c r="M235" s="15">
        <f>Fra_FHI!P262</f>
        <v>18</v>
      </c>
      <c r="N235" s="15">
        <f>Fra_FHI!Q262</f>
        <v>0</v>
      </c>
      <c r="O235" s="3">
        <f t="shared" si="3"/>
        <v>18</v>
      </c>
    </row>
    <row r="236" spans="1:15" x14ac:dyDescent="0.2">
      <c r="A236" s="21">
        <f>Fra_FHI!A263</f>
        <v>390018571</v>
      </c>
      <c r="B236" s="21">
        <f>Fra_FHI!B263</f>
        <v>3730</v>
      </c>
      <c r="C236" s="21" t="str">
        <f>Fra_FHI!C263</f>
        <v>SKIEN</v>
      </c>
      <c r="D236" s="21">
        <f>Fra_FHI!D263</f>
        <v>12203</v>
      </c>
      <c r="E236" s="21" t="str">
        <f>Fra_FHI!E263</f>
        <v>Sosialmedisinsk senter</v>
      </c>
      <c r="F236" s="15">
        <f>Fra_FHI!I263</f>
        <v>0</v>
      </c>
      <c r="G236" s="15">
        <f>Fra_FHI!J263</f>
        <v>1</v>
      </c>
      <c r="H236" s="15">
        <f>Fra_FHI!K263</f>
        <v>0</v>
      </c>
      <c r="I236" s="15">
        <f>Fra_FHI!L263</f>
        <v>0</v>
      </c>
      <c r="J236" s="15">
        <f>Fra_FHI!M263</f>
        <v>0</v>
      </c>
      <c r="K236" s="15">
        <f>Fra_FHI!N263</f>
        <v>1</v>
      </c>
      <c r="L236" s="15">
        <f>Fra_FHI!O263</f>
        <v>0</v>
      </c>
      <c r="M236" s="15">
        <f>Fra_FHI!P263</f>
        <v>0</v>
      </c>
      <c r="N236" s="15">
        <f>Fra_FHI!Q263</f>
        <v>21</v>
      </c>
      <c r="O236" s="3">
        <f t="shared" si="3"/>
        <v>2</v>
      </c>
    </row>
    <row r="237" spans="1:15" x14ac:dyDescent="0.2">
      <c r="A237" s="21">
        <f>Fra_FHI!A264</f>
        <v>390018420</v>
      </c>
      <c r="B237" s="21">
        <f>Fra_FHI!B264</f>
        <v>3748</v>
      </c>
      <c r="C237" s="21" t="str">
        <f>Fra_FHI!C264</f>
        <v>SILJAN</v>
      </c>
      <c r="D237" s="21">
        <f>Fra_FHI!D264</f>
        <v>112378</v>
      </c>
      <c r="E237" s="21" t="str">
        <f>Fra_FHI!E264</f>
        <v>Siljan legekontor</v>
      </c>
      <c r="F237" s="15">
        <f>Fra_FHI!I264</f>
        <v>1</v>
      </c>
      <c r="G237" s="15">
        <f>Fra_FHI!J264</f>
        <v>0</v>
      </c>
      <c r="H237" s="15">
        <f>Fra_FHI!K264</f>
        <v>0</v>
      </c>
      <c r="I237" s="15">
        <f>Fra_FHI!L264</f>
        <v>0</v>
      </c>
      <c r="J237" s="15">
        <f>Fra_FHI!M264</f>
        <v>0</v>
      </c>
      <c r="K237" s="15">
        <f>Fra_FHI!N264</f>
        <v>0</v>
      </c>
      <c r="L237" s="15">
        <f>Fra_FHI!O264</f>
        <v>0</v>
      </c>
      <c r="M237" s="15">
        <f>Fra_FHI!P264</f>
        <v>1</v>
      </c>
      <c r="N237" s="15">
        <f>Fra_FHI!Q264</f>
        <v>2</v>
      </c>
      <c r="O237" s="3">
        <f t="shared" si="3"/>
        <v>2</v>
      </c>
    </row>
    <row r="238" spans="1:15" x14ac:dyDescent="0.2">
      <c r="A238" s="21">
        <f>Fra_FHI!A266</f>
        <v>390018456</v>
      </c>
      <c r="B238" s="21">
        <f>Fra_FHI!B266</f>
        <v>3750</v>
      </c>
      <c r="C238" s="21" t="str">
        <f>Fra_FHI!C266</f>
        <v>DRANGEDAL</v>
      </c>
      <c r="D238" s="21">
        <f>Fra_FHI!D266</f>
        <v>79798</v>
      </c>
      <c r="E238" s="21" t="str">
        <f>Fra_FHI!E266</f>
        <v>Drangedal helsestasjon</v>
      </c>
      <c r="F238" s="15">
        <f>Fra_FHI!I266</f>
        <v>1</v>
      </c>
      <c r="G238" s="15">
        <f>Fra_FHI!J266</f>
        <v>0</v>
      </c>
      <c r="H238" s="15">
        <f>Fra_FHI!K266</f>
        <v>0</v>
      </c>
      <c r="I238" s="15">
        <f>Fra_FHI!L266</f>
        <v>0</v>
      </c>
      <c r="J238" s="15">
        <f>Fra_FHI!M266</f>
        <v>0</v>
      </c>
      <c r="K238" s="15">
        <f>Fra_FHI!N266</f>
        <v>0</v>
      </c>
      <c r="L238" s="15">
        <f>Fra_FHI!O266</f>
        <v>0</v>
      </c>
      <c r="M238" s="15">
        <f>Fra_FHI!P266</f>
        <v>0</v>
      </c>
      <c r="N238" s="15">
        <f>Fra_FHI!Q266</f>
        <v>0</v>
      </c>
      <c r="O238" s="3">
        <f t="shared" si="3"/>
        <v>1</v>
      </c>
    </row>
    <row r="239" spans="1:15" x14ac:dyDescent="0.2">
      <c r="A239" s="21">
        <f>Fra_FHI!A267</f>
        <v>390018456</v>
      </c>
      <c r="B239" s="21">
        <f>Fra_FHI!B267</f>
        <v>3750</v>
      </c>
      <c r="C239" s="21" t="str">
        <f>Fra_FHI!C267</f>
        <v>DRANGEDAL</v>
      </c>
      <c r="D239" s="21">
        <f>Fra_FHI!D267</f>
        <v>79798</v>
      </c>
      <c r="E239" s="21" t="str">
        <f>Fra_FHI!E267</f>
        <v>Drangedal helsestasjon</v>
      </c>
      <c r="F239" s="15">
        <f>Fra_FHI!I267</f>
        <v>0</v>
      </c>
      <c r="G239" s="15">
        <f>Fra_FHI!J267</f>
        <v>0</v>
      </c>
      <c r="H239" s="15">
        <f>Fra_FHI!K267</f>
        <v>0</v>
      </c>
      <c r="I239" s="15">
        <f>Fra_FHI!L267</f>
        <v>0</v>
      </c>
      <c r="J239" s="15">
        <f>Fra_FHI!M267</f>
        <v>0</v>
      </c>
      <c r="K239" s="15">
        <f>Fra_FHI!N267</f>
        <v>0</v>
      </c>
      <c r="L239" s="15">
        <f>Fra_FHI!O267</f>
        <v>0</v>
      </c>
      <c r="M239" s="15">
        <f>Fra_FHI!P267</f>
        <v>2</v>
      </c>
      <c r="N239" s="15">
        <f>Fra_FHI!Q267</f>
        <v>3</v>
      </c>
      <c r="O239" s="3">
        <f t="shared" si="3"/>
        <v>2</v>
      </c>
    </row>
    <row r="240" spans="1:15" x14ac:dyDescent="0.2">
      <c r="A240" s="21">
        <f>Fra_FHI!A268</f>
        <v>390018664</v>
      </c>
      <c r="B240" s="21">
        <f>Fra_FHI!B268</f>
        <v>3770</v>
      </c>
      <c r="C240" s="21" t="str">
        <f>Fra_FHI!C268</f>
        <v>KRAGERØ</v>
      </c>
      <c r="D240" s="21">
        <f>Fra_FHI!D268</f>
        <v>30809</v>
      </c>
      <c r="E240" s="21" t="str">
        <f>Fra_FHI!E268</f>
        <v>Kragerø helsestasjon</v>
      </c>
      <c r="F240" s="15">
        <f>Fra_FHI!I268</f>
        <v>0</v>
      </c>
      <c r="G240" s="15">
        <f>Fra_FHI!J268</f>
        <v>0</v>
      </c>
      <c r="H240" s="15">
        <f>Fra_FHI!K268</f>
        <v>0</v>
      </c>
      <c r="I240" s="15">
        <f>Fra_FHI!L268</f>
        <v>0</v>
      </c>
      <c r="J240" s="15">
        <f>Fra_FHI!M268</f>
        <v>0</v>
      </c>
      <c r="K240" s="15">
        <f>Fra_FHI!N268</f>
        <v>0</v>
      </c>
      <c r="L240" s="15">
        <f>Fra_FHI!O268</f>
        <v>0</v>
      </c>
      <c r="M240" s="15">
        <f>Fra_FHI!P268</f>
        <v>5</v>
      </c>
      <c r="N240" s="15">
        <f>Fra_FHI!Q268</f>
        <v>0</v>
      </c>
      <c r="O240" s="3">
        <f t="shared" si="3"/>
        <v>5</v>
      </c>
    </row>
    <row r="241" spans="1:15" x14ac:dyDescent="0.2">
      <c r="A241" s="21">
        <f>Fra_FHI!A269</f>
        <v>390018664</v>
      </c>
      <c r="B241" s="21">
        <f>Fra_FHI!B269</f>
        <v>3770</v>
      </c>
      <c r="C241" s="21" t="str">
        <f>Fra_FHI!C269</f>
        <v>KRAGERØ</v>
      </c>
      <c r="D241" s="21">
        <f>Fra_FHI!D269</f>
        <v>30809</v>
      </c>
      <c r="E241" s="21" t="str">
        <f>Fra_FHI!E269</f>
        <v>Kragerø helsestasjon</v>
      </c>
      <c r="F241" s="15">
        <f>Fra_FHI!I269</f>
        <v>0</v>
      </c>
      <c r="G241" s="15">
        <f>Fra_FHI!J269</f>
        <v>1</v>
      </c>
      <c r="H241" s="15">
        <f>Fra_FHI!K269</f>
        <v>0</v>
      </c>
      <c r="I241" s="15">
        <f>Fra_FHI!L269</f>
        <v>0</v>
      </c>
      <c r="J241" s="15">
        <f>Fra_FHI!M269</f>
        <v>0</v>
      </c>
      <c r="K241" s="15">
        <f>Fra_FHI!N269</f>
        <v>0</v>
      </c>
      <c r="L241" s="15">
        <f>Fra_FHI!O269</f>
        <v>0</v>
      </c>
      <c r="M241" s="15">
        <f>Fra_FHI!P269</f>
        <v>0</v>
      </c>
      <c r="N241" s="15">
        <f>Fra_FHI!Q269</f>
        <v>6</v>
      </c>
      <c r="O241" s="3">
        <f t="shared" si="3"/>
        <v>1</v>
      </c>
    </row>
    <row r="242" spans="1:15" x14ac:dyDescent="0.2">
      <c r="A242" s="21">
        <f>Fra_FHI!A270</f>
        <v>390018493</v>
      </c>
      <c r="B242" s="21">
        <f>Fra_FHI!B270</f>
        <v>3802</v>
      </c>
      <c r="C242" s="21" t="str">
        <f>Fra_FHI!C270</f>
        <v>BØ I TELEMARK</v>
      </c>
      <c r="D242" s="21">
        <f>Fra_FHI!D270</f>
        <v>81745</v>
      </c>
      <c r="E242" s="21" t="str">
        <f>Fra_FHI!E270</f>
        <v>Bø helsestasjon</v>
      </c>
      <c r="F242" s="15">
        <f>Fra_FHI!I270</f>
        <v>0</v>
      </c>
      <c r="G242" s="15">
        <f>Fra_FHI!J270</f>
        <v>0</v>
      </c>
      <c r="H242" s="15">
        <f>Fra_FHI!K270</f>
        <v>0</v>
      </c>
      <c r="I242" s="15">
        <f>Fra_FHI!L270</f>
        <v>0</v>
      </c>
      <c r="J242" s="15">
        <f>Fra_FHI!M270</f>
        <v>0</v>
      </c>
      <c r="K242" s="15">
        <f>Fra_FHI!N270</f>
        <v>0</v>
      </c>
      <c r="L242" s="15">
        <f>Fra_FHI!O270</f>
        <v>0</v>
      </c>
      <c r="M242" s="15">
        <f>Fra_FHI!P270</f>
        <v>3</v>
      </c>
      <c r="N242" s="15">
        <f>Fra_FHI!Q270</f>
        <v>0</v>
      </c>
      <c r="O242" s="3">
        <f t="shared" si="3"/>
        <v>3</v>
      </c>
    </row>
    <row r="243" spans="1:15" x14ac:dyDescent="0.2">
      <c r="A243" s="21">
        <f>Fra_FHI!A271</f>
        <v>390018493</v>
      </c>
      <c r="B243" s="21">
        <f>Fra_FHI!B271</f>
        <v>3802</v>
      </c>
      <c r="C243" s="21" t="str">
        <f>Fra_FHI!C271</f>
        <v>BØ I TELEMARK</v>
      </c>
      <c r="D243" s="21">
        <f>Fra_FHI!D271</f>
        <v>81745</v>
      </c>
      <c r="E243" s="21" t="str">
        <f>Fra_FHI!E271</f>
        <v>Bø helsestasjon</v>
      </c>
      <c r="F243" s="15">
        <f>Fra_FHI!I271</f>
        <v>0</v>
      </c>
      <c r="G243" s="15">
        <f>Fra_FHI!J271</f>
        <v>1</v>
      </c>
      <c r="H243" s="15">
        <f>Fra_FHI!K271</f>
        <v>0</v>
      </c>
      <c r="I243" s="15">
        <f>Fra_FHI!L271</f>
        <v>0</v>
      </c>
      <c r="J243" s="15">
        <f>Fra_FHI!M271</f>
        <v>0</v>
      </c>
      <c r="K243" s="15">
        <f>Fra_FHI!N271</f>
        <v>0</v>
      </c>
      <c r="L243" s="15">
        <f>Fra_FHI!O271</f>
        <v>0</v>
      </c>
      <c r="M243" s="15">
        <f>Fra_FHI!P271</f>
        <v>0</v>
      </c>
      <c r="N243" s="15">
        <f>Fra_FHI!Q271</f>
        <v>4</v>
      </c>
      <c r="O243" s="3">
        <f t="shared" si="3"/>
        <v>1</v>
      </c>
    </row>
    <row r="244" spans="1:15" x14ac:dyDescent="0.2">
      <c r="A244" s="21">
        <f>Fra_FHI!A272</f>
        <v>390018492</v>
      </c>
      <c r="B244" s="21">
        <f>Fra_FHI!B272</f>
        <v>3810</v>
      </c>
      <c r="C244" s="21" t="str">
        <f>Fra_FHI!C272</f>
        <v>GVARV</v>
      </c>
      <c r="D244" s="21">
        <f>Fra_FHI!D272</f>
        <v>9126</v>
      </c>
      <c r="E244" s="21" t="str">
        <f>Fra_FHI!E272</f>
        <v>Sauherad legesenter</v>
      </c>
      <c r="F244" s="15">
        <f>Fra_FHI!I272</f>
        <v>0</v>
      </c>
      <c r="G244" s="15">
        <f>Fra_FHI!J272</f>
        <v>0</v>
      </c>
      <c r="H244" s="15">
        <f>Fra_FHI!K272</f>
        <v>0</v>
      </c>
      <c r="I244" s="15">
        <f>Fra_FHI!L272</f>
        <v>0</v>
      </c>
      <c r="J244" s="15">
        <f>Fra_FHI!M272</f>
        <v>0</v>
      </c>
      <c r="K244" s="15">
        <f>Fra_FHI!N272</f>
        <v>0</v>
      </c>
      <c r="L244" s="15">
        <f>Fra_FHI!O272</f>
        <v>0</v>
      </c>
      <c r="M244" s="15">
        <f>Fra_FHI!P272</f>
        <v>1</v>
      </c>
      <c r="N244" s="15">
        <f>Fra_FHI!Q272</f>
        <v>0</v>
      </c>
      <c r="O244" s="3">
        <f t="shared" si="3"/>
        <v>1</v>
      </c>
    </row>
    <row r="245" spans="1:15" x14ac:dyDescent="0.2">
      <c r="A245" s="21">
        <f>Fra_FHI!A273</f>
        <v>390018492</v>
      </c>
      <c r="B245" s="21">
        <f>Fra_FHI!B273</f>
        <v>3810</v>
      </c>
      <c r="C245" s="21" t="str">
        <f>Fra_FHI!C273</f>
        <v>GVARV</v>
      </c>
      <c r="D245" s="21">
        <f>Fra_FHI!D273</f>
        <v>9126</v>
      </c>
      <c r="E245" s="21" t="str">
        <f>Fra_FHI!E273</f>
        <v>Sauherad legesenter</v>
      </c>
      <c r="F245" s="15">
        <f>Fra_FHI!I273</f>
        <v>0</v>
      </c>
      <c r="G245" s="15">
        <f>Fra_FHI!J273</f>
        <v>1</v>
      </c>
      <c r="H245" s="15">
        <f>Fra_FHI!K273</f>
        <v>0</v>
      </c>
      <c r="I245" s="15">
        <f>Fra_FHI!L273</f>
        <v>0</v>
      </c>
      <c r="J245" s="15">
        <f>Fra_FHI!M273</f>
        <v>0</v>
      </c>
      <c r="K245" s="15">
        <f>Fra_FHI!N273</f>
        <v>0</v>
      </c>
      <c r="L245" s="15">
        <f>Fra_FHI!O273</f>
        <v>0</v>
      </c>
      <c r="M245" s="15">
        <f>Fra_FHI!P273</f>
        <v>0</v>
      </c>
      <c r="N245" s="15">
        <f>Fra_FHI!Q273</f>
        <v>2</v>
      </c>
      <c r="O245" s="3">
        <f t="shared" si="3"/>
        <v>1</v>
      </c>
    </row>
    <row r="246" spans="1:15" x14ac:dyDescent="0.2">
      <c r="A246" s="21">
        <f>Fra_FHI!A274</f>
        <v>390018494</v>
      </c>
      <c r="B246" s="21">
        <f>Fra_FHI!B274</f>
        <v>3830</v>
      </c>
      <c r="C246" s="21" t="str">
        <f>Fra_FHI!C274</f>
        <v>ULEFOSS</v>
      </c>
      <c r="D246" s="21">
        <f>Fra_FHI!D274</f>
        <v>106960</v>
      </c>
      <c r="E246" s="21" t="str">
        <f>Fra_FHI!E274</f>
        <v>Ulefoss helsestasjon</v>
      </c>
      <c r="F246" s="15">
        <f>Fra_FHI!I274</f>
        <v>0</v>
      </c>
      <c r="G246" s="15">
        <f>Fra_FHI!J274</f>
        <v>0</v>
      </c>
      <c r="H246" s="15">
        <f>Fra_FHI!K274</f>
        <v>0</v>
      </c>
      <c r="I246" s="15">
        <f>Fra_FHI!L274</f>
        <v>0</v>
      </c>
      <c r="J246" s="15">
        <f>Fra_FHI!M274</f>
        <v>0</v>
      </c>
      <c r="K246" s="15">
        <f>Fra_FHI!N274</f>
        <v>0</v>
      </c>
      <c r="L246" s="15">
        <f>Fra_FHI!O274</f>
        <v>0</v>
      </c>
      <c r="M246" s="15">
        <f>Fra_FHI!P274</f>
        <v>3</v>
      </c>
      <c r="N246" s="15">
        <f>Fra_FHI!Q274</f>
        <v>0</v>
      </c>
      <c r="O246" s="3">
        <f t="shared" si="3"/>
        <v>3</v>
      </c>
    </row>
    <row r="247" spans="1:15" x14ac:dyDescent="0.2">
      <c r="A247" s="21">
        <f>Fra_FHI!A275</f>
        <v>390018494</v>
      </c>
      <c r="B247" s="21">
        <f>Fra_FHI!B275</f>
        <v>3830</v>
      </c>
      <c r="C247" s="21" t="str">
        <f>Fra_FHI!C275</f>
        <v>ULEFOSS</v>
      </c>
      <c r="D247" s="21">
        <f>Fra_FHI!D275</f>
        <v>106960</v>
      </c>
      <c r="E247" s="21" t="str">
        <f>Fra_FHI!E275</f>
        <v>Ulefoss helsestasjon</v>
      </c>
      <c r="F247" s="15">
        <f>Fra_FHI!I275</f>
        <v>0</v>
      </c>
      <c r="G247" s="15">
        <f>Fra_FHI!J275</f>
        <v>1</v>
      </c>
      <c r="H247" s="15">
        <f>Fra_FHI!K275</f>
        <v>0</v>
      </c>
      <c r="I247" s="15">
        <f>Fra_FHI!L275</f>
        <v>0</v>
      </c>
      <c r="J247" s="15">
        <f>Fra_FHI!M275</f>
        <v>0</v>
      </c>
      <c r="K247" s="15">
        <f>Fra_FHI!N275</f>
        <v>0</v>
      </c>
      <c r="L247" s="15">
        <f>Fra_FHI!O275</f>
        <v>0</v>
      </c>
      <c r="M247" s="15">
        <f>Fra_FHI!P275</f>
        <v>0</v>
      </c>
      <c r="N247" s="15">
        <f>Fra_FHI!Q275</f>
        <v>4</v>
      </c>
      <c r="O247" s="3">
        <f t="shared" si="3"/>
        <v>1</v>
      </c>
    </row>
    <row r="248" spans="1:15" x14ac:dyDescent="0.2">
      <c r="A248" s="21">
        <f>Fra_FHI!A277</f>
        <v>390018666</v>
      </c>
      <c r="B248" s="21">
        <f>Fra_FHI!B277</f>
        <v>3840</v>
      </c>
      <c r="C248" s="21" t="str">
        <f>Fra_FHI!C277</f>
        <v>SELJORD</v>
      </c>
      <c r="D248" s="21">
        <f>Fra_FHI!D277</f>
        <v>39040</v>
      </c>
      <c r="E248" s="21" t="str">
        <f>Fra_FHI!E277</f>
        <v>Seljord helsesenter</v>
      </c>
      <c r="F248" s="15">
        <f>Fra_FHI!I277</f>
        <v>0</v>
      </c>
      <c r="G248" s="15">
        <f>Fra_FHI!J277</f>
        <v>0</v>
      </c>
      <c r="H248" s="15">
        <f>Fra_FHI!K277</f>
        <v>0</v>
      </c>
      <c r="I248" s="15">
        <f>Fra_FHI!L277</f>
        <v>0</v>
      </c>
      <c r="J248" s="15">
        <f>Fra_FHI!M277</f>
        <v>0</v>
      </c>
      <c r="K248" s="15">
        <f>Fra_FHI!N277</f>
        <v>0</v>
      </c>
      <c r="L248" s="15">
        <f>Fra_FHI!O277</f>
        <v>0</v>
      </c>
      <c r="M248" s="15">
        <f>Fra_FHI!P277</f>
        <v>2</v>
      </c>
      <c r="N248" s="15">
        <f>Fra_FHI!Q277</f>
        <v>0</v>
      </c>
      <c r="O248" s="3">
        <f t="shared" si="3"/>
        <v>2</v>
      </c>
    </row>
    <row r="249" spans="1:15" x14ac:dyDescent="0.2">
      <c r="A249" s="21">
        <f>Fra_FHI!A278</f>
        <v>390018666</v>
      </c>
      <c r="B249" s="21">
        <f>Fra_FHI!B278</f>
        <v>3840</v>
      </c>
      <c r="C249" s="21" t="str">
        <f>Fra_FHI!C278</f>
        <v>SELJORD</v>
      </c>
      <c r="D249" s="21">
        <f>Fra_FHI!D278</f>
        <v>39040</v>
      </c>
      <c r="E249" s="21" t="str">
        <f>Fra_FHI!E278</f>
        <v>Seljord helsesenter</v>
      </c>
      <c r="F249" s="15">
        <f>Fra_FHI!I278</f>
        <v>1</v>
      </c>
      <c r="G249" s="15">
        <f>Fra_FHI!J278</f>
        <v>0</v>
      </c>
      <c r="H249" s="15">
        <f>Fra_FHI!K278</f>
        <v>0</v>
      </c>
      <c r="I249" s="15">
        <f>Fra_FHI!L278</f>
        <v>0</v>
      </c>
      <c r="J249" s="15">
        <f>Fra_FHI!M278</f>
        <v>0</v>
      </c>
      <c r="K249" s="15">
        <f>Fra_FHI!N278</f>
        <v>0</v>
      </c>
      <c r="L249" s="15">
        <f>Fra_FHI!O278</f>
        <v>0</v>
      </c>
      <c r="M249" s="15">
        <f>Fra_FHI!P278</f>
        <v>0</v>
      </c>
      <c r="N249" s="15">
        <f>Fra_FHI!Q278</f>
        <v>3</v>
      </c>
      <c r="O249" s="3">
        <f t="shared" si="3"/>
        <v>1</v>
      </c>
    </row>
    <row r="250" spans="1:15" x14ac:dyDescent="0.2">
      <c r="A250" s="21">
        <f>Fra_FHI!A280</f>
        <v>390018760</v>
      </c>
      <c r="B250" s="21">
        <f>Fra_FHI!B280</f>
        <v>3870</v>
      </c>
      <c r="C250" s="21" t="str">
        <f>Fra_FHI!C280</f>
        <v>FYRESDAL</v>
      </c>
      <c r="D250" s="21">
        <f>Fra_FHI!D280</f>
        <v>2345</v>
      </c>
      <c r="E250" s="21" t="str">
        <f>Fra_FHI!E280</f>
        <v>Fyresdal legekontor</v>
      </c>
      <c r="F250" s="15">
        <f>Fra_FHI!I280</f>
        <v>0</v>
      </c>
      <c r="G250" s="15">
        <f>Fra_FHI!J280</f>
        <v>0</v>
      </c>
      <c r="H250" s="15">
        <f>Fra_FHI!K280</f>
        <v>0</v>
      </c>
      <c r="I250" s="15">
        <f>Fra_FHI!L280</f>
        <v>0</v>
      </c>
      <c r="J250" s="15">
        <f>Fra_FHI!M280</f>
        <v>0</v>
      </c>
      <c r="K250" s="15">
        <f>Fra_FHI!N280</f>
        <v>0</v>
      </c>
      <c r="L250" s="15">
        <f>Fra_FHI!O280</f>
        <v>0</v>
      </c>
      <c r="M250" s="15">
        <f>Fra_FHI!P280</f>
        <v>1</v>
      </c>
      <c r="N250" s="15">
        <f>Fra_FHI!Q280</f>
        <v>1</v>
      </c>
      <c r="O250" s="3">
        <f t="shared" si="3"/>
        <v>1</v>
      </c>
    </row>
    <row r="251" spans="1:15" x14ac:dyDescent="0.2">
      <c r="A251" s="21">
        <f>Fra_FHI!A283</f>
        <v>390018496</v>
      </c>
      <c r="B251" s="21">
        <f>Fra_FHI!B283</f>
        <v>3880</v>
      </c>
      <c r="C251" s="21" t="str">
        <f>Fra_FHI!C283</f>
        <v>DALEN</v>
      </c>
      <c r="D251" s="21">
        <f>Fra_FHI!D283</f>
        <v>81182</v>
      </c>
      <c r="E251" s="21" t="str">
        <f>Fra_FHI!E283</f>
        <v>Tokke helsestasjon</v>
      </c>
      <c r="F251" s="15">
        <f>Fra_FHI!I283</f>
        <v>0</v>
      </c>
      <c r="G251" s="15">
        <f>Fra_FHI!J283</f>
        <v>0</v>
      </c>
      <c r="H251" s="15">
        <f>Fra_FHI!K283</f>
        <v>0</v>
      </c>
      <c r="I251" s="15">
        <f>Fra_FHI!L283</f>
        <v>0</v>
      </c>
      <c r="J251" s="15">
        <f>Fra_FHI!M283</f>
        <v>0</v>
      </c>
      <c r="K251" s="15">
        <f>Fra_FHI!N283</f>
        <v>0</v>
      </c>
      <c r="L251" s="15">
        <f>Fra_FHI!O283</f>
        <v>0</v>
      </c>
      <c r="M251" s="15">
        <f>Fra_FHI!P283</f>
        <v>2</v>
      </c>
      <c r="N251" s="15">
        <f>Fra_FHI!Q283</f>
        <v>2</v>
      </c>
      <c r="O251" s="3">
        <f t="shared" si="3"/>
        <v>2</v>
      </c>
    </row>
    <row r="252" spans="1:15" x14ac:dyDescent="0.2">
      <c r="A252" s="21">
        <f>Fra_FHI!A284</f>
        <v>390018455</v>
      </c>
      <c r="B252" s="21">
        <f>Fra_FHI!B284</f>
        <v>3890</v>
      </c>
      <c r="C252" s="21" t="str">
        <f>Fra_FHI!C284</f>
        <v>VINJE</v>
      </c>
      <c r="D252" s="21">
        <f>Fra_FHI!D284</f>
        <v>8938</v>
      </c>
      <c r="E252" s="21" t="str">
        <f>Fra_FHI!E284</f>
        <v>Vinje legekontor</v>
      </c>
      <c r="F252" s="15">
        <f>Fra_FHI!I284</f>
        <v>1</v>
      </c>
      <c r="G252" s="15">
        <f>Fra_FHI!J284</f>
        <v>0</v>
      </c>
      <c r="H252" s="15">
        <f>Fra_FHI!K284</f>
        <v>0</v>
      </c>
      <c r="I252" s="15">
        <f>Fra_FHI!L284</f>
        <v>0</v>
      </c>
      <c r="J252" s="15">
        <f>Fra_FHI!M284</f>
        <v>0</v>
      </c>
      <c r="K252" s="15">
        <f>Fra_FHI!N284</f>
        <v>0</v>
      </c>
      <c r="L252" s="15">
        <f>Fra_FHI!O284</f>
        <v>0</v>
      </c>
      <c r="M252" s="15">
        <f>Fra_FHI!P284</f>
        <v>2</v>
      </c>
      <c r="N252" s="15">
        <f>Fra_FHI!Q284</f>
        <v>3</v>
      </c>
      <c r="O252" s="3">
        <f t="shared" si="3"/>
        <v>3</v>
      </c>
    </row>
    <row r="253" spans="1:15" x14ac:dyDescent="0.2">
      <c r="A253" s="21">
        <f>Fra_FHI!A286</f>
        <v>390018428</v>
      </c>
      <c r="B253" s="21">
        <f>Fra_FHI!B286</f>
        <v>3915</v>
      </c>
      <c r="C253" s="21" t="str">
        <f>Fra_FHI!C286</f>
        <v>PORSGRUNN</v>
      </c>
      <c r="D253" s="21">
        <f>Fra_FHI!D286</f>
        <v>31302</v>
      </c>
      <c r="E253" s="21" t="str">
        <f>Fra_FHI!E286</f>
        <v>Porsgrunn kommune</v>
      </c>
      <c r="F253" s="15">
        <f>Fra_FHI!I286</f>
        <v>0</v>
      </c>
      <c r="G253" s="15">
        <f>Fra_FHI!J286</f>
        <v>1</v>
      </c>
      <c r="H253" s="15">
        <f>Fra_FHI!K286</f>
        <v>0</v>
      </c>
      <c r="I253" s="15">
        <f>Fra_FHI!L286</f>
        <v>0</v>
      </c>
      <c r="J253" s="15">
        <f>Fra_FHI!M286</f>
        <v>0</v>
      </c>
      <c r="K253" s="15">
        <f>Fra_FHI!N286</f>
        <v>0</v>
      </c>
      <c r="L253" s="15">
        <f>Fra_FHI!O286</f>
        <v>0</v>
      </c>
      <c r="M253" s="15">
        <f>Fra_FHI!P286</f>
        <v>0</v>
      </c>
      <c r="N253" s="15">
        <f>Fra_FHI!Q286</f>
        <v>0</v>
      </c>
      <c r="O253" s="3">
        <f t="shared" si="3"/>
        <v>1</v>
      </c>
    </row>
    <row r="254" spans="1:15" x14ac:dyDescent="0.2">
      <c r="A254" s="21">
        <f>Fra_FHI!A285</f>
        <v>390018428</v>
      </c>
      <c r="B254" s="21">
        <f>Fra_FHI!B285</f>
        <v>3915</v>
      </c>
      <c r="C254" s="21" t="str">
        <f>Fra_FHI!C285</f>
        <v>PORSGRUNN</v>
      </c>
      <c r="D254" s="21">
        <f>Fra_FHI!D285</f>
        <v>31302</v>
      </c>
      <c r="E254" s="21" t="str">
        <f>Fra_FHI!E285</f>
        <v>Porsgrunn kommune</v>
      </c>
      <c r="F254" s="15">
        <f>Fra_FHI!I285</f>
        <v>0</v>
      </c>
      <c r="G254" s="15">
        <f>Fra_FHI!J285</f>
        <v>0</v>
      </c>
      <c r="H254" s="15">
        <f>Fra_FHI!K285</f>
        <v>0</v>
      </c>
      <c r="I254" s="15">
        <f>Fra_FHI!L285</f>
        <v>0</v>
      </c>
      <c r="J254" s="15">
        <f>Fra_FHI!M285</f>
        <v>0</v>
      </c>
      <c r="K254" s="15">
        <f>Fra_FHI!N285</f>
        <v>0</v>
      </c>
      <c r="L254" s="15">
        <f>Fra_FHI!O285</f>
        <v>0</v>
      </c>
      <c r="M254" s="15">
        <f>Fra_FHI!P285</f>
        <v>13</v>
      </c>
      <c r="N254" s="15">
        <f>Fra_FHI!Q285</f>
        <v>0</v>
      </c>
      <c r="O254" s="3">
        <f t="shared" si="3"/>
        <v>13</v>
      </c>
    </row>
    <row r="255" spans="1:15" x14ac:dyDescent="0.2">
      <c r="A255" s="21">
        <f>Fra_FHI!A287</f>
        <v>390018428</v>
      </c>
      <c r="B255" s="21">
        <f>Fra_FHI!B287</f>
        <v>3915</v>
      </c>
      <c r="C255" s="21" t="str">
        <f>Fra_FHI!C287</f>
        <v>PORSGRUNN</v>
      </c>
      <c r="D255" s="21">
        <f>Fra_FHI!D287</f>
        <v>31302</v>
      </c>
      <c r="E255" s="21" t="str">
        <f>Fra_FHI!E287</f>
        <v>Porsgrunn kommune</v>
      </c>
      <c r="F255" s="15">
        <f>Fra_FHI!I287</f>
        <v>0</v>
      </c>
      <c r="G255" s="15">
        <f>Fra_FHI!J287</f>
        <v>0</v>
      </c>
      <c r="H255" s="15">
        <f>Fra_FHI!K287</f>
        <v>0</v>
      </c>
      <c r="I255" s="15">
        <f>Fra_FHI!L287</f>
        <v>0</v>
      </c>
      <c r="J255" s="15">
        <f>Fra_FHI!M287</f>
        <v>0</v>
      </c>
      <c r="K255" s="15">
        <f>Fra_FHI!N287</f>
        <v>1</v>
      </c>
      <c r="L255" s="15">
        <f>Fra_FHI!O287</f>
        <v>0</v>
      </c>
      <c r="M255" s="15">
        <f>Fra_FHI!P287</f>
        <v>0</v>
      </c>
      <c r="N255" s="15">
        <f>Fra_FHI!Q287</f>
        <v>15</v>
      </c>
      <c r="O255" s="3">
        <f t="shared" si="3"/>
        <v>1</v>
      </c>
    </row>
    <row r="256" spans="1:15" x14ac:dyDescent="0.2">
      <c r="A256" s="21">
        <f>Fra_FHI!A289</f>
        <v>390018376</v>
      </c>
      <c r="B256" s="21">
        <f>Fra_FHI!B289</f>
        <v>3970</v>
      </c>
      <c r="C256" s="21" t="str">
        <f>Fra_FHI!C289</f>
        <v>LANGESUND</v>
      </c>
      <c r="D256" s="21">
        <f>Fra_FHI!D289</f>
        <v>101535</v>
      </c>
      <c r="E256" s="21" t="str">
        <f>Fra_FHI!E289</f>
        <v>Bamble kommune</v>
      </c>
      <c r="F256" s="15">
        <f>Fra_FHI!I289</f>
        <v>0</v>
      </c>
      <c r="G256" s="15">
        <f>Fra_FHI!J289</f>
        <v>0</v>
      </c>
      <c r="H256" s="15">
        <f>Fra_FHI!K289</f>
        <v>0</v>
      </c>
      <c r="I256" s="15">
        <f>Fra_FHI!L289</f>
        <v>0</v>
      </c>
      <c r="J256" s="15">
        <f>Fra_FHI!M289</f>
        <v>0</v>
      </c>
      <c r="K256" s="15">
        <f>Fra_FHI!N289</f>
        <v>0</v>
      </c>
      <c r="L256" s="15">
        <f>Fra_FHI!O289</f>
        <v>0</v>
      </c>
      <c r="M256" s="15">
        <f>Fra_FHI!P289</f>
        <v>6</v>
      </c>
      <c r="N256" s="15">
        <f>Fra_FHI!Q289</f>
        <v>6</v>
      </c>
      <c r="O256" s="3">
        <f t="shared" si="3"/>
        <v>6</v>
      </c>
    </row>
    <row r="257" spans="1:15" x14ac:dyDescent="0.2">
      <c r="A257" s="21">
        <f>Fra_FHI!A290</f>
        <v>390018386</v>
      </c>
      <c r="B257" s="21">
        <f>Fra_FHI!B290</f>
        <v>4011</v>
      </c>
      <c r="C257" s="21" t="str">
        <f>Fra_FHI!C290</f>
        <v>STAVANGER</v>
      </c>
      <c r="D257" s="21">
        <f>Fra_FHI!D290</f>
        <v>112406</v>
      </c>
      <c r="E257" s="21" t="str">
        <f>Fra_FHI!E290</f>
        <v>Sykehusapoteket i Stavanger</v>
      </c>
      <c r="F257" s="15">
        <f>Fra_FHI!I290</f>
        <v>0</v>
      </c>
      <c r="G257" s="15">
        <f>Fra_FHI!J290</f>
        <v>0</v>
      </c>
      <c r="H257" s="15">
        <f>Fra_FHI!K290</f>
        <v>0</v>
      </c>
      <c r="I257" s="15">
        <f>Fra_FHI!L290</f>
        <v>0</v>
      </c>
      <c r="J257" s="15">
        <f>Fra_FHI!M290</f>
        <v>0</v>
      </c>
      <c r="K257" s="15">
        <f>Fra_FHI!N290</f>
        <v>0</v>
      </c>
      <c r="L257" s="15">
        <f>Fra_FHI!O290</f>
        <v>22</v>
      </c>
      <c r="M257" s="15">
        <f>Fra_FHI!P290</f>
        <v>0</v>
      </c>
      <c r="N257" s="15">
        <f>Fra_FHI!Q290</f>
        <v>22</v>
      </c>
      <c r="O257" s="3">
        <f t="shared" si="3"/>
        <v>22</v>
      </c>
    </row>
    <row r="258" spans="1:15" x14ac:dyDescent="0.2">
      <c r="A258" s="21">
        <f>Fra_FHI!A291</f>
        <v>390018630</v>
      </c>
      <c r="B258" s="21">
        <f>Fra_FHI!B291</f>
        <v>4016</v>
      </c>
      <c r="C258" s="21" t="str">
        <f>Fra_FHI!C291</f>
        <v>STAVANGER</v>
      </c>
      <c r="D258" s="21">
        <f>Fra_FHI!D291</f>
        <v>112387</v>
      </c>
      <c r="E258" s="21" t="str">
        <f>Fra_FHI!E291</f>
        <v>Stavanger Kommune</v>
      </c>
      <c r="F258" s="15">
        <f>Fra_FHI!I291</f>
        <v>0</v>
      </c>
      <c r="G258" s="15">
        <f>Fra_FHI!J291</f>
        <v>0</v>
      </c>
      <c r="H258" s="15">
        <f>Fra_FHI!K291</f>
        <v>0</v>
      </c>
      <c r="I258" s="15">
        <f>Fra_FHI!L291</f>
        <v>0</v>
      </c>
      <c r="J258" s="15">
        <f>Fra_FHI!M291</f>
        <v>0</v>
      </c>
      <c r="K258" s="15">
        <f>Fra_FHI!N291</f>
        <v>0</v>
      </c>
      <c r="L258" s="15">
        <f>Fra_FHI!O291</f>
        <v>0</v>
      </c>
      <c r="M258" s="15">
        <f>Fra_FHI!P291</f>
        <v>59</v>
      </c>
      <c r="N258" s="15">
        <f>Fra_FHI!Q291</f>
        <v>0</v>
      </c>
      <c r="O258" s="3">
        <f t="shared" si="3"/>
        <v>59</v>
      </c>
    </row>
    <row r="259" spans="1:15" x14ac:dyDescent="0.2">
      <c r="A259" s="21">
        <f>Fra_FHI!A292</f>
        <v>390018630</v>
      </c>
      <c r="B259" s="21">
        <f>Fra_FHI!B292</f>
        <v>4016</v>
      </c>
      <c r="C259" s="21" t="str">
        <f>Fra_FHI!C292</f>
        <v>STAVANGER</v>
      </c>
      <c r="D259" s="21">
        <f>Fra_FHI!D292</f>
        <v>112387</v>
      </c>
      <c r="E259" s="21" t="str">
        <f>Fra_FHI!E292</f>
        <v>Stavanger Kommune</v>
      </c>
      <c r="F259" s="15">
        <f>Fra_FHI!I292</f>
        <v>0</v>
      </c>
      <c r="G259" s="15">
        <f>Fra_FHI!J292</f>
        <v>0</v>
      </c>
      <c r="H259" s="15">
        <f>Fra_FHI!K292</f>
        <v>0</v>
      </c>
      <c r="I259" s="15">
        <f>Fra_FHI!L292</f>
        <v>0</v>
      </c>
      <c r="J259" s="15">
        <f>Fra_FHI!M292</f>
        <v>0</v>
      </c>
      <c r="K259" s="15">
        <f>Fra_FHI!N292</f>
        <v>2</v>
      </c>
      <c r="L259" s="15">
        <f>Fra_FHI!O292</f>
        <v>0</v>
      </c>
      <c r="M259" s="15">
        <f>Fra_FHI!P292</f>
        <v>0</v>
      </c>
      <c r="N259" s="15">
        <f>Fra_FHI!Q292</f>
        <v>61</v>
      </c>
      <c r="O259" s="3">
        <f t="shared" ref="O259:O322" si="4">SUM(F259:M259)</f>
        <v>2</v>
      </c>
    </row>
    <row r="260" spans="1:15" x14ac:dyDescent="0.2">
      <c r="A260" s="21">
        <f>Fra_FHI!A293</f>
        <v>390018574</v>
      </c>
      <c r="B260" s="21">
        <f>Fra_FHI!B293</f>
        <v>4050</v>
      </c>
      <c r="C260" s="21" t="str">
        <f>Fra_FHI!C293</f>
        <v>SOLA</v>
      </c>
      <c r="D260" s="21">
        <f>Fra_FHI!D293</f>
        <v>27805</v>
      </c>
      <c r="E260" s="21" t="str">
        <f>Fra_FHI!E293</f>
        <v>Sola helsestasjon</v>
      </c>
      <c r="F260" s="15">
        <f>Fra_FHI!I293</f>
        <v>0</v>
      </c>
      <c r="G260" s="15">
        <f>Fra_FHI!J293</f>
        <v>0</v>
      </c>
      <c r="H260" s="15">
        <f>Fra_FHI!K293</f>
        <v>0</v>
      </c>
      <c r="I260" s="15">
        <f>Fra_FHI!L293</f>
        <v>0</v>
      </c>
      <c r="J260" s="15">
        <f>Fra_FHI!M293</f>
        <v>0</v>
      </c>
      <c r="K260" s="15">
        <f>Fra_FHI!N293</f>
        <v>0</v>
      </c>
      <c r="L260" s="15">
        <f>Fra_FHI!O293</f>
        <v>11</v>
      </c>
      <c r="M260" s="15">
        <f>Fra_FHI!P293</f>
        <v>0</v>
      </c>
      <c r="N260" s="15">
        <f>Fra_FHI!Q293</f>
        <v>11</v>
      </c>
      <c r="O260" s="3">
        <f t="shared" si="4"/>
        <v>11</v>
      </c>
    </row>
    <row r="261" spans="1:15" x14ac:dyDescent="0.2">
      <c r="A261" s="21">
        <f>Fra_FHI!A294</f>
        <v>390018568</v>
      </c>
      <c r="B261" s="21">
        <f>Fra_FHI!B294</f>
        <v>4070</v>
      </c>
      <c r="C261" s="21" t="str">
        <f>Fra_FHI!C294</f>
        <v>RANDABERG</v>
      </c>
      <c r="D261" s="21">
        <f>Fra_FHI!D294</f>
        <v>53827</v>
      </c>
      <c r="E261" s="21" t="str">
        <f>Fra_FHI!E294</f>
        <v>Kommuneoverlegen i Randaberg</v>
      </c>
      <c r="F261" s="15">
        <f>Fra_FHI!I294</f>
        <v>0</v>
      </c>
      <c r="G261" s="15">
        <f>Fra_FHI!J294</f>
        <v>0</v>
      </c>
      <c r="H261" s="15">
        <f>Fra_FHI!K294</f>
        <v>0</v>
      </c>
      <c r="I261" s="15">
        <f>Fra_FHI!L294</f>
        <v>0</v>
      </c>
      <c r="J261" s="15">
        <f>Fra_FHI!M294</f>
        <v>0</v>
      </c>
      <c r="K261" s="15">
        <f>Fra_FHI!N294</f>
        <v>1</v>
      </c>
      <c r="L261" s="15">
        <f>Fra_FHI!O294</f>
        <v>0</v>
      </c>
      <c r="M261" s="15">
        <f>Fra_FHI!P294</f>
        <v>0</v>
      </c>
      <c r="N261" s="15">
        <f>Fra_FHI!Q294</f>
        <v>0</v>
      </c>
      <c r="O261" s="3">
        <f t="shared" si="4"/>
        <v>1</v>
      </c>
    </row>
    <row r="262" spans="1:15" x14ac:dyDescent="0.2">
      <c r="A262" s="21">
        <f>Fra_FHI!A295</f>
        <v>390018568</v>
      </c>
      <c r="B262" s="21">
        <f>Fra_FHI!B295</f>
        <v>4070</v>
      </c>
      <c r="C262" s="21" t="str">
        <f>Fra_FHI!C295</f>
        <v>RANDABERG</v>
      </c>
      <c r="D262" s="21">
        <f>Fra_FHI!D295</f>
        <v>53827</v>
      </c>
      <c r="E262" s="21" t="str">
        <f>Fra_FHI!E295</f>
        <v>Kommuneoverlegen i Randaberg</v>
      </c>
      <c r="F262" s="15">
        <f>Fra_FHI!I295</f>
        <v>0</v>
      </c>
      <c r="G262" s="15">
        <f>Fra_FHI!J295</f>
        <v>0</v>
      </c>
      <c r="H262" s="15">
        <f>Fra_FHI!K295</f>
        <v>0</v>
      </c>
      <c r="I262" s="15">
        <f>Fra_FHI!L295</f>
        <v>0</v>
      </c>
      <c r="J262" s="15">
        <f>Fra_FHI!M295</f>
        <v>0</v>
      </c>
      <c r="K262" s="15">
        <f>Fra_FHI!N295</f>
        <v>0</v>
      </c>
      <c r="L262" s="15">
        <f>Fra_FHI!O295</f>
        <v>9</v>
      </c>
      <c r="M262" s="15">
        <f>Fra_FHI!P295</f>
        <v>0</v>
      </c>
      <c r="N262" s="15">
        <f>Fra_FHI!Q295</f>
        <v>10</v>
      </c>
      <c r="O262" s="3">
        <f t="shared" si="4"/>
        <v>9</v>
      </c>
    </row>
    <row r="263" spans="1:15" x14ac:dyDescent="0.2">
      <c r="A263" s="21">
        <f>Fra_FHI!A296</f>
        <v>390018399</v>
      </c>
      <c r="B263" s="21">
        <f>Fra_FHI!B296</f>
        <v>4110</v>
      </c>
      <c r="C263" s="21" t="str">
        <f>Fra_FHI!C296</f>
        <v>FORSAND</v>
      </c>
      <c r="D263" s="21">
        <f>Fra_FHI!D296</f>
        <v>96024</v>
      </c>
      <c r="E263" s="21" t="str">
        <f>Fra_FHI!E296</f>
        <v>Forsand legekontor</v>
      </c>
      <c r="F263" s="15">
        <f>Fra_FHI!I296</f>
        <v>0</v>
      </c>
      <c r="G263" s="15">
        <f>Fra_FHI!J296</f>
        <v>0</v>
      </c>
      <c r="H263" s="15">
        <f>Fra_FHI!K296</f>
        <v>0</v>
      </c>
      <c r="I263" s="15">
        <f>Fra_FHI!L296</f>
        <v>0</v>
      </c>
      <c r="J263" s="15">
        <f>Fra_FHI!M296</f>
        <v>0</v>
      </c>
      <c r="K263" s="15">
        <f>Fra_FHI!N296</f>
        <v>0</v>
      </c>
      <c r="L263" s="15">
        <f>Fra_FHI!O296</f>
        <v>1</v>
      </c>
      <c r="M263" s="15">
        <f>Fra_FHI!P296</f>
        <v>0</v>
      </c>
      <c r="N263" s="15">
        <f>Fra_FHI!Q296</f>
        <v>0</v>
      </c>
      <c r="O263" s="3">
        <f t="shared" si="4"/>
        <v>1</v>
      </c>
    </row>
    <row r="264" spans="1:15" x14ac:dyDescent="0.2">
      <c r="A264" s="21">
        <f>Fra_FHI!A297</f>
        <v>390018399</v>
      </c>
      <c r="B264" s="21">
        <f>Fra_FHI!B297</f>
        <v>4110</v>
      </c>
      <c r="C264" s="21" t="str">
        <f>Fra_FHI!C297</f>
        <v>FORSAND</v>
      </c>
      <c r="D264" s="21">
        <f>Fra_FHI!D297</f>
        <v>96024</v>
      </c>
      <c r="E264" s="21" t="str">
        <f>Fra_FHI!E297</f>
        <v>Forsand legekontor</v>
      </c>
      <c r="F264" s="15">
        <f>Fra_FHI!I297</f>
        <v>0</v>
      </c>
      <c r="G264" s="15">
        <f>Fra_FHI!J297</f>
        <v>0</v>
      </c>
      <c r="H264" s="15">
        <f>Fra_FHI!K297</f>
        <v>0</v>
      </c>
      <c r="I264" s="15">
        <f>Fra_FHI!L297</f>
        <v>0</v>
      </c>
      <c r="J264" s="15">
        <f>Fra_FHI!M297</f>
        <v>0</v>
      </c>
      <c r="K264" s="15">
        <f>Fra_FHI!N297</f>
        <v>0</v>
      </c>
      <c r="L264" s="15">
        <f>Fra_FHI!O297</f>
        <v>0</v>
      </c>
      <c r="M264" s="15">
        <f>Fra_FHI!P297</f>
        <v>0</v>
      </c>
      <c r="N264" s="15">
        <f>Fra_FHI!Q297</f>
        <v>1</v>
      </c>
      <c r="O264" s="3">
        <f t="shared" si="4"/>
        <v>0</v>
      </c>
    </row>
    <row r="265" spans="1:15" x14ac:dyDescent="0.2">
      <c r="A265" s="21">
        <f>Fra_FHI!A298</f>
        <v>390018326</v>
      </c>
      <c r="B265" s="21">
        <f>Fra_FHI!B298</f>
        <v>4120</v>
      </c>
      <c r="C265" s="21" t="str">
        <f>Fra_FHI!C298</f>
        <v>TAU</v>
      </c>
      <c r="D265" s="21">
        <f>Fra_FHI!D298</f>
        <v>112391</v>
      </c>
      <c r="E265" s="21" t="str">
        <f>Fra_FHI!E298</f>
        <v>Tau legesenter</v>
      </c>
      <c r="F265" s="15">
        <f>Fra_FHI!I298</f>
        <v>1</v>
      </c>
      <c r="G265" s="15">
        <f>Fra_FHI!J298</f>
        <v>0</v>
      </c>
      <c r="H265" s="15">
        <f>Fra_FHI!K298</f>
        <v>0</v>
      </c>
      <c r="I265" s="15">
        <f>Fra_FHI!L298</f>
        <v>0</v>
      </c>
      <c r="J265" s="15">
        <f>Fra_FHI!M298</f>
        <v>0</v>
      </c>
      <c r="K265" s="15">
        <f>Fra_FHI!N298</f>
        <v>0</v>
      </c>
      <c r="L265" s="15">
        <f>Fra_FHI!O298</f>
        <v>7</v>
      </c>
      <c r="M265" s="15">
        <f>Fra_FHI!P298</f>
        <v>0</v>
      </c>
      <c r="N265" s="15">
        <f>Fra_FHI!Q298</f>
        <v>8</v>
      </c>
      <c r="O265" s="3">
        <f t="shared" si="4"/>
        <v>8</v>
      </c>
    </row>
    <row r="266" spans="1:15" x14ac:dyDescent="0.2">
      <c r="A266" s="21">
        <f>Fra_FHI!A300</f>
        <v>390018583</v>
      </c>
      <c r="B266" s="21">
        <f>Fra_FHI!B300</f>
        <v>4130</v>
      </c>
      <c r="C266" s="21" t="str">
        <f>Fra_FHI!C300</f>
        <v>HJELMELAND</v>
      </c>
      <c r="D266" s="21">
        <f>Fra_FHI!D300</f>
        <v>75689</v>
      </c>
      <c r="E266" s="21" t="str">
        <f>Fra_FHI!E300</f>
        <v>Kommunelegekontoret i Hjelmeland</v>
      </c>
      <c r="F266" s="15">
        <f>Fra_FHI!I300</f>
        <v>0</v>
      </c>
      <c r="G266" s="15">
        <f>Fra_FHI!J300</f>
        <v>0</v>
      </c>
      <c r="H266" s="15">
        <f>Fra_FHI!K300</f>
        <v>0</v>
      </c>
      <c r="I266" s="15">
        <f>Fra_FHI!L300</f>
        <v>0</v>
      </c>
      <c r="J266" s="15">
        <f>Fra_FHI!M300</f>
        <v>0</v>
      </c>
      <c r="K266" s="15">
        <f>Fra_FHI!N300</f>
        <v>0</v>
      </c>
      <c r="L266" s="15">
        <f>Fra_FHI!O300</f>
        <v>3</v>
      </c>
      <c r="M266" s="15">
        <f>Fra_FHI!P300</f>
        <v>0</v>
      </c>
      <c r="N266" s="15">
        <f>Fra_FHI!Q300</f>
        <v>3</v>
      </c>
      <c r="O266" s="3">
        <f t="shared" si="4"/>
        <v>3</v>
      </c>
    </row>
    <row r="267" spans="1:15" x14ac:dyDescent="0.2">
      <c r="A267" s="21">
        <f>Fra_FHI!A301</f>
        <v>390018719</v>
      </c>
      <c r="B267" s="21">
        <f>Fra_FHI!B301</f>
        <v>4150</v>
      </c>
      <c r="C267" s="21" t="str">
        <f>Fra_FHI!C301</f>
        <v>RENNESØY</v>
      </c>
      <c r="D267" s="21">
        <f>Fra_FHI!D301</f>
        <v>1233</v>
      </c>
      <c r="E267" s="21" t="str">
        <f>Fra_FHI!E301</f>
        <v>Rennesøy legekontor</v>
      </c>
      <c r="F267" s="15">
        <f>Fra_FHI!I301</f>
        <v>0</v>
      </c>
      <c r="G267" s="15">
        <f>Fra_FHI!J301</f>
        <v>1</v>
      </c>
      <c r="H267" s="15">
        <f>Fra_FHI!K301</f>
        <v>0</v>
      </c>
      <c r="I267" s="15">
        <f>Fra_FHI!L301</f>
        <v>0</v>
      </c>
      <c r="J267" s="15">
        <f>Fra_FHI!M301</f>
        <v>0</v>
      </c>
      <c r="K267" s="15">
        <f>Fra_FHI!N301</f>
        <v>0</v>
      </c>
      <c r="L267" s="15">
        <f>Fra_FHI!O301</f>
        <v>0</v>
      </c>
      <c r="M267" s="15">
        <f>Fra_FHI!P301</f>
        <v>0</v>
      </c>
      <c r="N267" s="15">
        <f>Fra_FHI!Q301</f>
        <v>0</v>
      </c>
      <c r="O267" s="3">
        <f t="shared" si="4"/>
        <v>1</v>
      </c>
    </row>
    <row r="268" spans="1:15" x14ac:dyDescent="0.2">
      <c r="A268" s="21">
        <f>Fra_FHI!A302</f>
        <v>390018719</v>
      </c>
      <c r="B268" s="21">
        <f>Fra_FHI!B302</f>
        <v>4150</v>
      </c>
      <c r="C268" s="21" t="str">
        <f>Fra_FHI!C302</f>
        <v>RENNESØY</v>
      </c>
      <c r="D268" s="21">
        <f>Fra_FHI!D302</f>
        <v>1233</v>
      </c>
      <c r="E268" s="21" t="str">
        <f>Fra_FHI!E302</f>
        <v>Rennesøy legekontor</v>
      </c>
      <c r="F268" s="15">
        <f>Fra_FHI!I302</f>
        <v>0</v>
      </c>
      <c r="G268" s="15">
        <f>Fra_FHI!J302</f>
        <v>0</v>
      </c>
      <c r="H268" s="15">
        <f>Fra_FHI!K302</f>
        <v>0</v>
      </c>
      <c r="I268" s="15">
        <f>Fra_FHI!L302</f>
        <v>0</v>
      </c>
      <c r="J268" s="15">
        <f>Fra_FHI!M302</f>
        <v>0</v>
      </c>
      <c r="K268" s="15">
        <f>Fra_FHI!N302</f>
        <v>0</v>
      </c>
      <c r="L268" s="15">
        <f>Fra_FHI!O302</f>
        <v>1</v>
      </c>
      <c r="M268" s="15">
        <f>Fra_FHI!P302</f>
        <v>0</v>
      </c>
      <c r="N268" s="15">
        <f>Fra_FHI!Q302</f>
        <v>2</v>
      </c>
      <c r="O268" s="3">
        <f t="shared" si="4"/>
        <v>1</v>
      </c>
    </row>
    <row r="269" spans="1:15" x14ac:dyDescent="0.2">
      <c r="A269" s="21">
        <f>Fra_FHI!A303</f>
        <v>390018324</v>
      </c>
      <c r="B269" s="21">
        <f>Fra_FHI!B303</f>
        <v>4160</v>
      </c>
      <c r="C269" s="21" t="str">
        <f>Fra_FHI!C303</f>
        <v>FINNØY</v>
      </c>
      <c r="D269" s="21">
        <f>Fra_FHI!D303</f>
        <v>1977</v>
      </c>
      <c r="E269" s="21" t="str">
        <f>Fra_FHI!E303</f>
        <v>Finnøy legekontor</v>
      </c>
      <c r="F269" s="15">
        <f>Fra_FHI!I303</f>
        <v>1</v>
      </c>
      <c r="G269" s="15">
        <f>Fra_FHI!J303</f>
        <v>0</v>
      </c>
      <c r="H269" s="15">
        <f>Fra_FHI!K303</f>
        <v>0</v>
      </c>
      <c r="I269" s="15">
        <f>Fra_FHI!L303</f>
        <v>0</v>
      </c>
      <c r="J269" s="15">
        <f>Fra_FHI!M303</f>
        <v>0</v>
      </c>
      <c r="K269" s="15">
        <f>Fra_FHI!N303</f>
        <v>0</v>
      </c>
      <c r="L269" s="15">
        <f>Fra_FHI!O303</f>
        <v>2</v>
      </c>
      <c r="M269" s="15">
        <f>Fra_FHI!P303</f>
        <v>0</v>
      </c>
      <c r="N269" s="15">
        <f>Fra_FHI!Q303</f>
        <v>3</v>
      </c>
      <c r="O269" s="3">
        <f t="shared" si="4"/>
        <v>3</v>
      </c>
    </row>
    <row r="270" spans="1:15" x14ac:dyDescent="0.2">
      <c r="A270" s="21">
        <f>Fra_FHI!A304</f>
        <v>390018340</v>
      </c>
      <c r="B270" s="21">
        <f>Fra_FHI!B304</f>
        <v>4200</v>
      </c>
      <c r="C270" s="21" t="str">
        <f>Fra_FHI!C304</f>
        <v>SAUDA</v>
      </c>
      <c r="D270" s="21">
        <f>Fra_FHI!D304</f>
        <v>59857</v>
      </c>
      <c r="E270" s="21" t="str">
        <f>Fra_FHI!E304</f>
        <v>Sauda legesenter</v>
      </c>
      <c r="F270" s="15">
        <f>Fra_FHI!I304</f>
        <v>1</v>
      </c>
      <c r="G270" s="15">
        <f>Fra_FHI!J304</f>
        <v>0</v>
      </c>
      <c r="H270" s="15">
        <f>Fra_FHI!K304</f>
        <v>0</v>
      </c>
      <c r="I270" s="15">
        <f>Fra_FHI!L304</f>
        <v>0</v>
      </c>
      <c r="J270" s="15">
        <f>Fra_FHI!M304</f>
        <v>0</v>
      </c>
      <c r="K270" s="15">
        <f>Fra_FHI!N304</f>
        <v>0</v>
      </c>
      <c r="L270" s="15">
        <f>Fra_FHI!O304</f>
        <v>2</v>
      </c>
      <c r="M270" s="15">
        <f>Fra_FHI!P304</f>
        <v>0</v>
      </c>
      <c r="N270" s="15">
        <f>Fra_FHI!Q304</f>
        <v>3</v>
      </c>
      <c r="O270" s="3">
        <f t="shared" si="4"/>
        <v>3</v>
      </c>
    </row>
    <row r="271" spans="1:15" x14ac:dyDescent="0.2">
      <c r="A271" s="21">
        <f>Fra_FHI!A305</f>
        <v>390018311</v>
      </c>
      <c r="B271" s="21">
        <f>Fra_FHI!B305</f>
        <v>4230</v>
      </c>
      <c r="C271" s="21" t="str">
        <f>Fra_FHI!C305</f>
        <v>SAND</v>
      </c>
      <c r="D271" s="21">
        <f>Fra_FHI!D305</f>
        <v>98046</v>
      </c>
      <c r="E271" s="21" t="str">
        <f>Fra_FHI!E305</f>
        <v>Kommunelegekontoret i Suldal</v>
      </c>
      <c r="F271" s="15">
        <f>Fra_FHI!I305</f>
        <v>0</v>
      </c>
      <c r="G271" s="15">
        <f>Fra_FHI!J305</f>
        <v>0</v>
      </c>
      <c r="H271" s="15">
        <f>Fra_FHI!K305</f>
        <v>0</v>
      </c>
      <c r="I271" s="15">
        <f>Fra_FHI!L305</f>
        <v>0</v>
      </c>
      <c r="J271" s="15">
        <f>Fra_FHI!M305</f>
        <v>0</v>
      </c>
      <c r="K271" s="15">
        <f>Fra_FHI!N305</f>
        <v>0</v>
      </c>
      <c r="L271" s="15">
        <f>Fra_FHI!O305</f>
        <v>3</v>
      </c>
      <c r="M271" s="15">
        <f>Fra_FHI!P305</f>
        <v>0</v>
      </c>
      <c r="N271" s="15">
        <f>Fra_FHI!Q305</f>
        <v>0</v>
      </c>
      <c r="O271" s="3">
        <f t="shared" si="4"/>
        <v>3</v>
      </c>
    </row>
    <row r="272" spans="1:15" x14ac:dyDescent="0.2">
      <c r="A272" s="21">
        <f>Fra_FHI!A306</f>
        <v>390018311</v>
      </c>
      <c r="B272" s="21">
        <f>Fra_FHI!B306</f>
        <v>4230</v>
      </c>
      <c r="C272" s="21" t="str">
        <f>Fra_FHI!C306</f>
        <v>SAND</v>
      </c>
      <c r="D272" s="21">
        <f>Fra_FHI!D306</f>
        <v>98046</v>
      </c>
      <c r="E272" s="21" t="str">
        <f>Fra_FHI!E306</f>
        <v>Kommunelegekontoret i Suldal</v>
      </c>
      <c r="F272" s="15">
        <f>Fra_FHI!I306</f>
        <v>0</v>
      </c>
      <c r="G272" s="15">
        <f>Fra_FHI!J306</f>
        <v>0</v>
      </c>
      <c r="H272" s="15">
        <f>Fra_FHI!K306</f>
        <v>0</v>
      </c>
      <c r="I272" s="15">
        <f>Fra_FHI!L306</f>
        <v>0</v>
      </c>
      <c r="J272" s="15">
        <f>Fra_FHI!M306</f>
        <v>0</v>
      </c>
      <c r="K272" s="15">
        <f>Fra_FHI!N306</f>
        <v>0</v>
      </c>
      <c r="L272" s="15">
        <f>Fra_FHI!O306</f>
        <v>0</v>
      </c>
      <c r="M272" s="15">
        <f>Fra_FHI!P306</f>
        <v>0</v>
      </c>
      <c r="N272" s="15">
        <f>Fra_FHI!Q306</f>
        <v>3</v>
      </c>
      <c r="O272" s="3">
        <f t="shared" si="4"/>
        <v>0</v>
      </c>
    </row>
    <row r="273" spans="1:15" x14ac:dyDescent="0.2">
      <c r="A273" s="21">
        <f>Fra_FHI!A307</f>
        <v>390018659</v>
      </c>
      <c r="B273" s="21">
        <f>Fra_FHI!B307</f>
        <v>4250</v>
      </c>
      <c r="C273" s="21" t="str">
        <f>Fra_FHI!C307</f>
        <v>KOPERVIK</v>
      </c>
      <c r="D273" s="21">
        <f>Fra_FHI!D307</f>
        <v>32987</v>
      </c>
      <c r="E273" s="21" t="str">
        <f>Fra_FHI!E307</f>
        <v>Karmøy kommune</v>
      </c>
      <c r="F273" s="15">
        <f>Fra_FHI!I307</f>
        <v>0</v>
      </c>
      <c r="G273" s="15">
        <f>Fra_FHI!J307</f>
        <v>0</v>
      </c>
      <c r="H273" s="15">
        <f>Fra_FHI!K307</f>
        <v>0</v>
      </c>
      <c r="I273" s="15">
        <f>Fra_FHI!L307</f>
        <v>0</v>
      </c>
      <c r="J273" s="15">
        <f>Fra_FHI!M307</f>
        <v>0</v>
      </c>
      <c r="K273" s="15">
        <f>Fra_FHI!N307</f>
        <v>0</v>
      </c>
      <c r="L273" s="15">
        <f>Fra_FHI!O307</f>
        <v>20</v>
      </c>
      <c r="M273" s="15">
        <f>Fra_FHI!P307</f>
        <v>0</v>
      </c>
      <c r="N273" s="15">
        <f>Fra_FHI!Q307</f>
        <v>0</v>
      </c>
      <c r="O273" s="3">
        <f t="shared" si="4"/>
        <v>20</v>
      </c>
    </row>
    <row r="274" spans="1:15" x14ac:dyDescent="0.2">
      <c r="A274" s="21">
        <f>Fra_FHI!A308</f>
        <v>390018659</v>
      </c>
      <c r="B274" s="21">
        <f>Fra_FHI!B308</f>
        <v>4250</v>
      </c>
      <c r="C274" s="21" t="str">
        <f>Fra_FHI!C308</f>
        <v>KOPERVIK</v>
      </c>
      <c r="D274" s="21">
        <f>Fra_FHI!D308</f>
        <v>32987</v>
      </c>
      <c r="E274" s="21" t="str">
        <f>Fra_FHI!E308</f>
        <v>Karmøy kommune</v>
      </c>
      <c r="F274" s="15">
        <f>Fra_FHI!I308</f>
        <v>0</v>
      </c>
      <c r="G274" s="15">
        <f>Fra_FHI!J308</f>
        <v>0</v>
      </c>
      <c r="H274" s="15">
        <f>Fra_FHI!K308</f>
        <v>0</v>
      </c>
      <c r="I274" s="15">
        <f>Fra_FHI!L308</f>
        <v>0</v>
      </c>
      <c r="J274" s="15">
        <f>Fra_FHI!M308</f>
        <v>0</v>
      </c>
      <c r="K274" s="15">
        <f>Fra_FHI!N308</f>
        <v>2</v>
      </c>
      <c r="L274" s="15">
        <f>Fra_FHI!O308</f>
        <v>0</v>
      </c>
      <c r="M274" s="15">
        <f>Fra_FHI!P308</f>
        <v>0</v>
      </c>
      <c r="N274" s="15">
        <f>Fra_FHI!Q308</f>
        <v>22</v>
      </c>
      <c r="O274" s="3">
        <f t="shared" si="4"/>
        <v>2</v>
      </c>
    </row>
    <row r="275" spans="1:15" x14ac:dyDescent="0.2">
      <c r="A275" s="21">
        <f>Fra_FHI!A309</f>
        <v>390018603</v>
      </c>
      <c r="B275" s="21">
        <f>Fra_FHI!B309</f>
        <v>4319</v>
      </c>
      <c r="C275" s="21" t="str">
        <f>Fra_FHI!C309</f>
        <v>SANDNES</v>
      </c>
      <c r="D275" s="21">
        <f>Fra_FHI!D309</f>
        <v>81125</v>
      </c>
      <c r="E275" s="21" t="str">
        <f>Fra_FHI!E309</f>
        <v>Sandnes kommune</v>
      </c>
      <c r="F275" s="15">
        <f>Fra_FHI!I309</f>
        <v>0</v>
      </c>
      <c r="G275" s="15">
        <f>Fra_FHI!J309</f>
        <v>0</v>
      </c>
      <c r="H275" s="15">
        <f>Fra_FHI!K309</f>
        <v>0</v>
      </c>
      <c r="I275" s="15">
        <f>Fra_FHI!L309</f>
        <v>0</v>
      </c>
      <c r="J275" s="15">
        <f>Fra_FHI!M309</f>
        <v>0</v>
      </c>
      <c r="K275" s="15">
        <f>Fra_FHI!N309</f>
        <v>0</v>
      </c>
      <c r="L275" s="15">
        <f>Fra_FHI!O309</f>
        <v>29</v>
      </c>
      <c r="M275" s="15">
        <f>Fra_FHI!P309</f>
        <v>0</v>
      </c>
      <c r="N275" s="15">
        <f>Fra_FHI!Q309</f>
        <v>0</v>
      </c>
      <c r="O275" s="3">
        <f t="shared" si="4"/>
        <v>29</v>
      </c>
    </row>
    <row r="276" spans="1:15" x14ac:dyDescent="0.2">
      <c r="A276" s="21">
        <f>Fra_FHI!A310</f>
        <v>390018603</v>
      </c>
      <c r="B276" s="21">
        <f>Fra_FHI!B310</f>
        <v>4319</v>
      </c>
      <c r="C276" s="21" t="str">
        <f>Fra_FHI!C310</f>
        <v>SANDNES</v>
      </c>
      <c r="D276" s="21">
        <f>Fra_FHI!D310</f>
        <v>81125</v>
      </c>
      <c r="E276" s="21" t="str">
        <f>Fra_FHI!E310</f>
        <v>Sandnes kommune</v>
      </c>
      <c r="F276" s="15">
        <f>Fra_FHI!I310</f>
        <v>0</v>
      </c>
      <c r="G276" s="15">
        <f>Fra_FHI!J310</f>
        <v>0</v>
      </c>
      <c r="H276" s="15">
        <f>Fra_FHI!K310</f>
        <v>1</v>
      </c>
      <c r="I276" s="15">
        <f>Fra_FHI!L310</f>
        <v>0</v>
      </c>
      <c r="J276" s="15">
        <f>Fra_FHI!M310</f>
        <v>0</v>
      </c>
      <c r="K276" s="15">
        <f>Fra_FHI!N310</f>
        <v>0</v>
      </c>
      <c r="L276" s="15">
        <f>Fra_FHI!O310</f>
        <v>0</v>
      </c>
      <c r="M276" s="15">
        <f>Fra_FHI!P310</f>
        <v>0</v>
      </c>
      <c r="N276" s="15">
        <f>Fra_FHI!Q310</f>
        <v>30</v>
      </c>
      <c r="O276" s="3">
        <f t="shared" si="4"/>
        <v>1</v>
      </c>
    </row>
    <row r="277" spans="1:15" x14ac:dyDescent="0.2">
      <c r="A277" s="21">
        <f>Fra_FHI!A311</f>
        <v>390018520</v>
      </c>
      <c r="B277" s="21">
        <f>Fra_FHI!B311</f>
        <v>4330</v>
      </c>
      <c r="C277" s="21" t="str">
        <f>Fra_FHI!C311</f>
        <v>ÅLGÅRD</v>
      </c>
      <c r="D277" s="21">
        <f>Fra_FHI!D311</f>
        <v>112390</v>
      </c>
      <c r="E277" s="21" t="str">
        <f>Fra_FHI!E311</f>
        <v>Ålgård legesenter</v>
      </c>
      <c r="F277" s="15">
        <f>Fra_FHI!I311</f>
        <v>1</v>
      </c>
      <c r="G277" s="15">
        <f>Fra_FHI!J311</f>
        <v>0</v>
      </c>
      <c r="H277" s="15">
        <f>Fra_FHI!K311</f>
        <v>0</v>
      </c>
      <c r="I277" s="15">
        <f>Fra_FHI!L311</f>
        <v>0</v>
      </c>
      <c r="J277" s="15">
        <f>Fra_FHI!M311</f>
        <v>0</v>
      </c>
      <c r="K277" s="15">
        <f>Fra_FHI!N311</f>
        <v>0</v>
      </c>
      <c r="L277" s="15">
        <f>Fra_FHI!O311</f>
        <v>4</v>
      </c>
      <c r="M277" s="15">
        <f>Fra_FHI!P311</f>
        <v>0</v>
      </c>
      <c r="N277" s="15">
        <f>Fra_FHI!Q311</f>
        <v>5</v>
      </c>
      <c r="O277" s="3">
        <f t="shared" si="4"/>
        <v>5</v>
      </c>
    </row>
    <row r="278" spans="1:15" x14ac:dyDescent="0.2">
      <c r="A278" s="21">
        <f>Fra_FHI!A312</f>
        <v>390018447</v>
      </c>
      <c r="B278" s="21">
        <f>Fra_FHI!B312</f>
        <v>4344</v>
      </c>
      <c r="C278" s="21" t="str">
        <f>Fra_FHI!C312</f>
        <v>BRYNE</v>
      </c>
      <c r="D278" s="21">
        <f>Fra_FHI!D312</f>
        <v>113112</v>
      </c>
      <c r="E278" s="21" t="str">
        <f>Fra_FHI!E312</f>
        <v>Time kommune, omsorg</v>
      </c>
      <c r="F278" s="15">
        <f>Fra_FHI!I312</f>
        <v>1</v>
      </c>
      <c r="G278" s="15">
        <f>Fra_FHI!J312</f>
        <v>0</v>
      </c>
      <c r="H278" s="15">
        <f>Fra_FHI!K312</f>
        <v>0</v>
      </c>
      <c r="I278" s="15">
        <f>Fra_FHI!L312</f>
        <v>0</v>
      </c>
      <c r="J278" s="15">
        <f>Fra_FHI!M312</f>
        <v>0</v>
      </c>
      <c r="K278" s="15">
        <f>Fra_FHI!N312</f>
        <v>0</v>
      </c>
      <c r="L278" s="15">
        <f>Fra_FHI!O312</f>
        <v>8</v>
      </c>
      <c r="M278" s="15">
        <f>Fra_FHI!P312</f>
        <v>0</v>
      </c>
      <c r="N278" s="15">
        <f>Fra_FHI!Q312</f>
        <v>9</v>
      </c>
      <c r="O278" s="3">
        <f t="shared" si="4"/>
        <v>9</v>
      </c>
    </row>
    <row r="279" spans="1:15" x14ac:dyDescent="0.2">
      <c r="A279" s="21">
        <f>Fra_FHI!A313</f>
        <v>390018528</v>
      </c>
      <c r="B279" s="21">
        <f>Fra_FHI!B313</f>
        <v>4352</v>
      </c>
      <c r="C279" s="21" t="str">
        <f>Fra_FHI!C313</f>
        <v>KLEPPE</v>
      </c>
      <c r="D279" s="21">
        <f>Fra_FHI!D313</f>
        <v>81331</v>
      </c>
      <c r="E279" s="21" t="str">
        <f>Fra_FHI!E313</f>
        <v>Klepp helsestasjon</v>
      </c>
      <c r="F279" s="15">
        <f>Fra_FHI!I313</f>
        <v>0</v>
      </c>
      <c r="G279" s="15">
        <f>Fra_FHI!J313</f>
        <v>0</v>
      </c>
      <c r="H279" s="15">
        <f>Fra_FHI!K313</f>
        <v>0</v>
      </c>
      <c r="I279" s="15">
        <f>Fra_FHI!L313</f>
        <v>0</v>
      </c>
      <c r="J279" s="15">
        <f>Fra_FHI!M313</f>
        <v>0</v>
      </c>
      <c r="K279" s="15">
        <f>Fra_FHI!N313</f>
        <v>0</v>
      </c>
      <c r="L279" s="15">
        <f>Fra_FHI!O313</f>
        <v>11</v>
      </c>
      <c r="M279" s="15">
        <f>Fra_FHI!P313</f>
        <v>0</v>
      </c>
      <c r="N279" s="15">
        <f>Fra_FHI!Q313</f>
        <v>0</v>
      </c>
      <c r="O279" s="3">
        <f t="shared" si="4"/>
        <v>11</v>
      </c>
    </row>
    <row r="280" spans="1:15" x14ac:dyDescent="0.2">
      <c r="A280" s="21">
        <f>Fra_FHI!A314</f>
        <v>390018528</v>
      </c>
      <c r="B280" s="21">
        <f>Fra_FHI!B314</f>
        <v>4352</v>
      </c>
      <c r="C280" s="21" t="str">
        <f>Fra_FHI!C314</f>
        <v>KLEPPE</v>
      </c>
      <c r="D280" s="21">
        <f>Fra_FHI!D314</f>
        <v>81331</v>
      </c>
      <c r="E280" s="21" t="str">
        <f>Fra_FHI!E314</f>
        <v>Klepp helsestasjon</v>
      </c>
      <c r="F280" s="15">
        <f>Fra_FHI!I314</f>
        <v>0</v>
      </c>
      <c r="G280" s="15">
        <f>Fra_FHI!J314</f>
        <v>0</v>
      </c>
      <c r="H280" s="15">
        <f>Fra_FHI!K314</f>
        <v>0</v>
      </c>
      <c r="I280" s="15">
        <f>Fra_FHI!L314</f>
        <v>0</v>
      </c>
      <c r="J280" s="15">
        <f>Fra_FHI!M314</f>
        <v>0</v>
      </c>
      <c r="K280" s="15">
        <f>Fra_FHI!N314</f>
        <v>1</v>
      </c>
      <c r="L280" s="15">
        <f>Fra_FHI!O314</f>
        <v>0</v>
      </c>
      <c r="M280" s="15">
        <f>Fra_FHI!P314</f>
        <v>0</v>
      </c>
      <c r="N280" s="15">
        <f>Fra_FHI!Q314</f>
        <v>12</v>
      </c>
      <c r="O280" s="3">
        <f t="shared" si="4"/>
        <v>1</v>
      </c>
    </row>
    <row r="281" spans="1:15" x14ac:dyDescent="0.2">
      <c r="A281" s="21">
        <f>Fra_FHI!A315</f>
        <v>390018485</v>
      </c>
      <c r="B281" s="21">
        <f>Fra_FHI!B315</f>
        <v>4365</v>
      </c>
      <c r="C281" s="21" t="str">
        <f>Fra_FHI!C315</f>
        <v>NÆRBØ</v>
      </c>
      <c r="D281" s="21">
        <f>Fra_FHI!D315</f>
        <v>103787</v>
      </c>
      <c r="E281" s="21" t="str">
        <f>Fra_FHI!E315</f>
        <v>Hå helsesenter-Nærbø</v>
      </c>
      <c r="F281" s="15">
        <f>Fra_FHI!I315</f>
        <v>0</v>
      </c>
      <c r="G281" s="15">
        <f>Fra_FHI!J315</f>
        <v>1</v>
      </c>
      <c r="H281" s="15">
        <f>Fra_FHI!K315</f>
        <v>0</v>
      </c>
      <c r="I281" s="15">
        <f>Fra_FHI!L315</f>
        <v>0</v>
      </c>
      <c r="J281" s="15">
        <f>Fra_FHI!M315</f>
        <v>0</v>
      </c>
      <c r="K281" s="15">
        <f>Fra_FHI!N315</f>
        <v>0</v>
      </c>
      <c r="L281" s="15">
        <f>Fra_FHI!O315</f>
        <v>10</v>
      </c>
      <c r="M281" s="15">
        <f>Fra_FHI!P315</f>
        <v>0</v>
      </c>
      <c r="N281" s="15">
        <f>Fra_FHI!Q315</f>
        <v>11</v>
      </c>
      <c r="O281" s="3">
        <f t="shared" si="4"/>
        <v>11</v>
      </c>
    </row>
    <row r="282" spans="1:15" x14ac:dyDescent="0.2">
      <c r="A282" s="21">
        <f>Fra_FHI!A316</f>
        <v>390018425</v>
      </c>
      <c r="B282" s="21">
        <f>Fra_FHI!B316</f>
        <v>4370</v>
      </c>
      <c r="C282" s="21" t="str">
        <f>Fra_FHI!C316</f>
        <v>EGERSUND</v>
      </c>
      <c r="D282" s="21">
        <f>Fra_FHI!D316</f>
        <v>84608</v>
      </c>
      <c r="E282" s="21" t="str">
        <f>Fra_FHI!E316</f>
        <v>Sentrum helsestasjon Eigersund</v>
      </c>
      <c r="F282" s="15">
        <f>Fra_FHI!I316</f>
        <v>1</v>
      </c>
      <c r="G282" s="15">
        <f>Fra_FHI!J316</f>
        <v>0</v>
      </c>
      <c r="H282" s="15">
        <f>Fra_FHI!K316</f>
        <v>0</v>
      </c>
      <c r="I282" s="15">
        <f>Fra_FHI!L316</f>
        <v>0</v>
      </c>
      <c r="J282" s="15">
        <f>Fra_FHI!M316</f>
        <v>0</v>
      </c>
      <c r="K282" s="15">
        <f>Fra_FHI!N316</f>
        <v>0</v>
      </c>
      <c r="L282" s="15">
        <f>Fra_FHI!O316</f>
        <v>6</v>
      </c>
      <c r="M282" s="15">
        <f>Fra_FHI!P316</f>
        <v>0</v>
      </c>
      <c r="N282" s="15">
        <f>Fra_FHI!Q316</f>
        <v>7</v>
      </c>
      <c r="O282" s="3">
        <f t="shared" si="4"/>
        <v>7</v>
      </c>
    </row>
    <row r="283" spans="1:15" x14ac:dyDescent="0.2">
      <c r="A283" s="21">
        <f>Fra_FHI!A317</f>
        <v>390018434</v>
      </c>
      <c r="B283" s="21">
        <f>Fra_FHI!B317</f>
        <v>4380</v>
      </c>
      <c r="C283" s="21" t="str">
        <f>Fra_FHI!C317</f>
        <v>HAUGE I DALANE</v>
      </c>
      <c r="D283" s="21">
        <f>Fra_FHI!D317</f>
        <v>3251</v>
      </c>
      <c r="E283" s="21" t="str">
        <f>Fra_FHI!E317</f>
        <v>Kommunelegekontoret i Sokndal</v>
      </c>
      <c r="F283" s="15">
        <f>Fra_FHI!I317</f>
        <v>1</v>
      </c>
      <c r="G283" s="15">
        <f>Fra_FHI!J317</f>
        <v>0</v>
      </c>
      <c r="H283" s="15">
        <f>Fra_FHI!K317</f>
        <v>0</v>
      </c>
      <c r="I283" s="15">
        <f>Fra_FHI!L317</f>
        <v>0</v>
      </c>
      <c r="J283" s="15">
        <f>Fra_FHI!M317</f>
        <v>0</v>
      </c>
      <c r="K283" s="15">
        <f>Fra_FHI!N317</f>
        <v>0</v>
      </c>
      <c r="L283" s="15">
        <f>Fra_FHI!O317</f>
        <v>2</v>
      </c>
      <c r="M283" s="15">
        <f>Fra_FHI!P317</f>
        <v>0</v>
      </c>
      <c r="N283" s="15">
        <f>Fra_FHI!Q317</f>
        <v>3</v>
      </c>
      <c r="O283" s="3">
        <f t="shared" si="4"/>
        <v>3</v>
      </c>
    </row>
    <row r="284" spans="1:15" x14ac:dyDescent="0.2">
      <c r="A284" s="21">
        <f>Fra_FHI!A318</f>
        <v>390018467</v>
      </c>
      <c r="B284" s="21">
        <f>Fra_FHI!B318</f>
        <v>4389</v>
      </c>
      <c r="C284" s="21" t="str">
        <f>Fra_FHI!C318</f>
        <v>VIKESÅ</v>
      </c>
      <c r="D284" s="21">
        <f>Fra_FHI!D318</f>
        <v>24943</v>
      </c>
      <c r="E284" s="21" t="str">
        <f>Fra_FHI!E318</f>
        <v>Bjerkreim helsestasjon</v>
      </c>
      <c r="F284" s="15">
        <f>Fra_FHI!I318</f>
        <v>0</v>
      </c>
      <c r="G284" s="15">
        <f>Fra_FHI!J318</f>
        <v>0</v>
      </c>
      <c r="H284" s="15">
        <f>Fra_FHI!K318</f>
        <v>0</v>
      </c>
      <c r="I284" s="15">
        <f>Fra_FHI!L318</f>
        <v>0</v>
      </c>
      <c r="J284" s="15">
        <f>Fra_FHI!M318</f>
        <v>0</v>
      </c>
      <c r="K284" s="15">
        <f>Fra_FHI!N318</f>
        <v>0</v>
      </c>
      <c r="L284" s="15">
        <f>Fra_FHI!O318</f>
        <v>1</v>
      </c>
      <c r="M284" s="15">
        <f>Fra_FHI!P318</f>
        <v>0</v>
      </c>
      <c r="N284" s="15">
        <f>Fra_FHI!Q318</f>
        <v>0</v>
      </c>
      <c r="O284" s="3">
        <f t="shared" si="4"/>
        <v>1</v>
      </c>
    </row>
    <row r="285" spans="1:15" x14ac:dyDescent="0.2">
      <c r="A285" s="21">
        <f>Fra_FHI!A319</f>
        <v>390018467</v>
      </c>
      <c r="B285" s="21">
        <f>Fra_FHI!B319</f>
        <v>4389</v>
      </c>
      <c r="C285" s="21" t="str">
        <f>Fra_FHI!C319</f>
        <v>VIKESÅ</v>
      </c>
      <c r="D285" s="21">
        <f>Fra_FHI!D319</f>
        <v>24943</v>
      </c>
      <c r="E285" s="21" t="str">
        <f>Fra_FHI!E319</f>
        <v>Bjerkreim helsestasjon</v>
      </c>
      <c r="F285" s="15">
        <f>Fra_FHI!I319</f>
        <v>1</v>
      </c>
      <c r="G285" s="15">
        <f>Fra_FHI!J319</f>
        <v>0</v>
      </c>
      <c r="H285" s="15">
        <f>Fra_FHI!K319</f>
        <v>0</v>
      </c>
      <c r="I285" s="15">
        <f>Fra_FHI!L319</f>
        <v>0</v>
      </c>
      <c r="J285" s="15">
        <f>Fra_FHI!M319</f>
        <v>0</v>
      </c>
      <c r="K285" s="15">
        <f>Fra_FHI!N319</f>
        <v>0</v>
      </c>
      <c r="L285" s="15">
        <f>Fra_FHI!O319</f>
        <v>0</v>
      </c>
      <c r="M285" s="15">
        <f>Fra_FHI!P319</f>
        <v>0</v>
      </c>
      <c r="N285" s="15">
        <f>Fra_FHI!Q319</f>
        <v>2</v>
      </c>
      <c r="O285" s="3">
        <f t="shared" si="4"/>
        <v>1</v>
      </c>
    </row>
    <row r="286" spans="1:15" x14ac:dyDescent="0.2">
      <c r="A286" s="21">
        <f>Fra_FHI!A320</f>
        <v>390018750</v>
      </c>
      <c r="B286" s="21">
        <f>Fra_FHI!B320</f>
        <v>4400</v>
      </c>
      <c r="C286" s="21" t="str">
        <f>Fra_FHI!C320</f>
        <v>FLEKKEFJORD</v>
      </c>
      <c r="D286" s="21">
        <f>Fra_FHI!D320</f>
        <v>1087</v>
      </c>
      <c r="E286" s="21" t="str">
        <f>Fra_FHI!E320</f>
        <v>Flekkefjord legesenter</v>
      </c>
      <c r="F286" s="15">
        <f>Fra_FHI!I320</f>
        <v>0</v>
      </c>
      <c r="G286" s="15">
        <f>Fra_FHI!J320</f>
        <v>0</v>
      </c>
      <c r="H286" s="15">
        <f>Fra_FHI!K320</f>
        <v>0</v>
      </c>
      <c r="I286" s="15">
        <f>Fra_FHI!L320</f>
        <v>0</v>
      </c>
      <c r="J286" s="15">
        <f>Fra_FHI!M320</f>
        <v>0</v>
      </c>
      <c r="K286" s="15">
        <f>Fra_FHI!N320</f>
        <v>1</v>
      </c>
      <c r="L286" s="15">
        <f>Fra_FHI!O320</f>
        <v>0</v>
      </c>
      <c r="M286" s="15">
        <f>Fra_FHI!P320</f>
        <v>0</v>
      </c>
      <c r="N286" s="15">
        <f>Fra_FHI!Q320</f>
        <v>0</v>
      </c>
      <c r="O286" s="3">
        <f t="shared" si="4"/>
        <v>1</v>
      </c>
    </row>
    <row r="287" spans="1:15" x14ac:dyDescent="0.2">
      <c r="A287" s="21">
        <f>Fra_FHI!A321</f>
        <v>390018750</v>
      </c>
      <c r="B287" s="21">
        <f>Fra_FHI!B321</f>
        <v>4400</v>
      </c>
      <c r="C287" s="21" t="str">
        <f>Fra_FHI!C321</f>
        <v>FLEKKEFJORD</v>
      </c>
      <c r="D287" s="21">
        <f>Fra_FHI!D321</f>
        <v>1087</v>
      </c>
      <c r="E287" s="21" t="str">
        <f>Fra_FHI!E321</f>
        <v>Flekkefjord legesenter</v>
      </c>
      <c r="F287" s="15">
        <f>Fra_FHI!I321</f>
        <v>0</v>
      </c>
      <c r="G287" s="15">
        <f>Fra_FHI!J321</f>
        <v>0</v>
      </c>
      <c r="H287" s="15">
        <f>Fra_FHI!K321</f>
        <v>0</v>
      </c>
      <c r="I287" s="15">
        <f>Fra_FHI!L321</f>
        <v>0</v>
      </c>
      <c r="J287" s="15">
        <f>Fra_FHI!M321</f>
        <v>0</v>
      </c>
      <c r="K287" s="15">
        <f>Fra_FHI!N321</f>
        <v>0</v>
      </c>
      <c r="L287" s="15">
        <f>Fra_FHI!O321</f>
        <v>0</v>
      </c>
      <c r="M287" s="15">
        <f>Fra_FHI!P321</f>
        <v>5</v>
      </c>
      <c r="N287" s="15">
        <f>Fra_FHI!Q321</f>
        <v>6</v>
      </c>
      <c r="O287" s="3">
        <f t="shared" si="4"/>
        <v>5</v>
      </c>
    </row>
    <row r="288" spans="1:15" x14ac:dyDescent="0.2">
      <c r="A288" s="21">
        <f>Fra_FHI!A322</f>
        <v>390018710</v>
      </c>
      <c r="B288" s="21">
        <f>Fra_FHI!B322</f>
        <v>4440</v>
      </c>
      <c r="C288" s="21" t="str">
        <f>Fra_FHI!C322</f>
        <v>TONSTAD</v>
      </c>
      <c r="D288" s="21">
        <f>Fra_FHI!D322</f>
        <v>56671</v>
      </c>
      <c r="E288" s="21" t="str">
        <f>Fra_FHI!E322</f>
        <v>Kommunelegekontoret i Sirdal</v>
      </c>
      <c r="F288" s="15">
        <f>Fra_FHI!I322</f>
        <v>0</v>
      </c>
      <c r="G288" s="15">
        <f>Fra_FHI!J322</f>
        <v>1</v>
      </c>
      <c r="H288" s="15">
        <f>Fra_FHI!K322</f>
        <v>0</v>
      </c>
      <c r="I288" s="15">
        <f>Fra_FHI!L322</f>
        <v>0</v>
      </c>
      <c r="J288" s="15">
        <f>Fra_FHI!M322</f>
        <v>0</v>
      </c>
      <c r="K288" s="15">
        <f>Fra_FHI!N322</f>
        <v>0</v>
      </c>
      <c r="L288" s="15">
        <f>Fra_FHI!O322</f>
        <v>0</v>
      </c>
      <c r="M288" s="15">
        <f>Fra_FHI!P322</f>
        <v>0</v>
      </c>
      <c r="N288" s="15">
        <f>Fra_FHI!Q322</f>
        <v>0</v>
      </c>
      <c r="O288" s="3">
        <f t="shared" si="4"/>
        <v>1</v>
      </c>
    </row>
    <row r="289" spans="1:15" x14ac:dyDescent="0.2">
      <c r="A289" s="21">
        <f>Fra_FHI!A323</f>
        <v>390018710</v>
      </c>
      <c r="B289" s="21">
        <f>Fra_FHI!B323</f>
        <v>4440</v>
      </c>
      <c r="C289" s="21" t="str">
        <f>Fra_FHI!C323</f>
        <v>TONSTAD</v>
      </c>
      <c r="D289" s="21">
        <f>Fra_FHI!D323</f>
        <v>56671</v>
      </c>
      <c r="E289" s="21" t="str">
        <f>Fra_FHI!E323</f>
        <v>Kommunelegekontoret i Sirdal</v>
      </c>
      <c r="F289" s="15">
        <f>Fra_FHI!I323</f>
        <v>0</v>
      </c>
      <c r="G289" s="15">
        <f>Fra_FHI!J323</f>
        <v>0</v>
      </c>
      <c r="H289" s="15">
        <f>Fra_FHI!K323</f>
        <v>0</v>
      </c>
      <c r="I289" s="15">
        <f>Fra_FHI!L323</f>
        <v>0</v>
      </c>
      <c r="J289" s="15">
        <f>Fra_FHI!M323</f>
        <v>0</v>
      </c>
      <c r="K289" s="15">
        <f>Fra_FHI!N323</f>
        <v>0</v>
      </c>
      <c r="L289" s="15">
        <f>Fra_FHI!O323</f>
        <v>0</v>
      </c>
      <c r="M289" s="15">
        <f>Fra_FHI!P323</f>
        <v>1</v>
      </c>
      <c r="N289" s="15">
        <f>Fra_FHI!Q323</f>
        <v>2</v>
      </c>
      <c r="O289" s="3">
        <f t="shared" si="4"/>
        <v>1</v>
      </c>
    </row>
    <row r="290" spans="1:15" x14ac:dyDescent="0.2">
      <c r="A290" s="21">
        <f>Fra_FHI!A324</f>
        <v>390018438</v>
      </c>
      <c r="B290" s="21">
        <f>Fra_FHI!B324</f>
        <v>4460</v>
      </c>
      <c r="C290" s="21" t="str">
        <f>Fra_FHI!C324</f>
        <v>MOI</v>
      </c>
      <c r="D290" s="21">
        <f>Fra_FHI!D324</f>
        <v>57141</v>
      </c>
      <c r="E290" s="21" t="str">
        <f>Fra_FHI!E324</f>
        <v>Kommunelegekontoret i Lund</v>
      </c>
      <c r="F290" s="15">
        <f>Fra_FHI!I324</f>
        <v>0</v>
      </c>
      <c r="G290" s="15">
        <f>Fra_FHI!J324</f>
        <v>0</v>
      </c>
      <c r="H290" s="15">
        <f>Fra_FHI!K324</f>
        <v>0</v>
      </c>
      <c r="I290" s="15">
        <f>Fra_FHI!L324</f>
        <v>0</v>
      </c>
      <c r="J290" s="15">
        <f>Fra_FHI!M324</f>
        <v>0</v>
      </c>
      <c r="K290" s="15">
        <f>Fra_FHI!N324</f>
        <v>0</v>
      </c>
      <c r="L290" s="15">
        <f>Fra_FHI!O324</f>
        <v>2</v>
      </c>
      <c r="M290" s="15">
        <f>Fra_FHI!P324</f>
        <v>0</v>
      </c>
      <c r="N290" s="15">
        <f>Fra_FHI!Q324</f>
        <v>2</v>
      </c>
      <c r="O290" s="3">
        <f t="shared" si="4"/>
        <v>2</v>
      </c>
    </row>
    <row r="291" spans="1:15" x14ac:dyDescent="0.2">
      <c r="A291" s="21">
        <f>Fra_FHI!A325</f>
        <v>390018393</v>
      </c>
      <c r="B291" s="21">
        <f>Fra_FHI!B325</f>
        <v>4480</v>
      </c>
      <c r="C291" s="21" t="str">
        <f>Fra_FHI!C325</f>
        <v>KVINESDAL</v>
      </c>
      <c r="D291" s="21">
        <f>Fra_FHI!D325</f>
        <v>112385</v>
      </c>
      <c r="E291" s="21" t="str">
        <f>Fra_FHI!E325</f>
        <v>Kvinesdal legesenter</v>
      </c>
      <c r="F291" s="15">
        <f>Fra_FHI!I325</f>
        <v>0</v>
      </c>
      <c r="G291" s="15">
        <f>Fra_FHI!J325</f>
        <v>1</v>
      </c>
      <c r="H291" s="15">
        <f>Fra_FHI!K325</f>
        <v>0</v>
      </c>
      <c r="I291" s="15">
        <f>Fra_FHI!L325</f>
        <v>0</v>
      </c>
      <c r="J291" s="15">
        <f>Fra_FHI!M325</f>
        <v>0</v>
      </c>
      <c r="K291" s="15">
        <f>Fra_FHI!N325</f>
        <v>0</v>
      </c>
      <c r="L291" s="15">
        <f>Fra_FHI!O325</f>
        <v>0</v>
      </c>
      <c r="M291" s="15">
        <f>Fra_FHI!P325</f>
        <v>3</v>
      </c>
      <c r="N291" s="15">
        <f>Fra_FHI!Q325</f>
        <v>4</v>
      </c>
      <c r="O291" s="3">
        <f t="shared" si="4"/>
        <v>4</v>
      </c>
    </row>
    <row r="292" spans="1:15" x14ac:dyDescent="0.2">
      <c r="A292" s="21">
        <f>Fra_FHI!A326</f>
        <v>390018672</v>
      </c>
      <c r="B292" s="21">
        <f>Fra_FHI!B326</f>
        <v>4517</v>
      </c>
      <c r="C292" s="21" t="str">
        <f>Fra_FHI!C326</f>
        <v>MANDAL</v>
      </c>
      <c r="D292" s="21">
        <f>Fra_FHI!D326</f>
        <v>101764</v>
      </c>
      <c r="E292" s="21" t="str">
        <f>Fra_FHI!E326</f>
        <v>Kommunelegekontoret i Mandal</v>
      </c>
      <c r="F292" s="15">
        <f>Fra_FHI!I326</f>
        <v>0</v>
      </c>
      <c r="G292" s="15">
        <f>Fra_FHI!J326</f>
        <v>0</v>
      </c>
      <c r="H292" s="15">
        <f>Fra_FHI!K326</f>
        <v>0</v>
      </c>
      <c r="I292" s="15">
        <f>Fra_FHI!L326</f>
        <v>0</v>
      </c>
      <c r="J292" s="15">
        <f>Fra_FHI!M326</f>
        <v>0</v>
      </c>
      <c r="K292" s="15">
        <f>Fra_FHI!N326</f>
        <v>0</v>
      </c>
      <c r="L292" s="15">
        <f>Fra_FHI!O326</f>
        <v>0</v>
      </c>
      <c r="M292" s="15">
        <f>Fra_FHI!P326</f>
        <v>7</v>
      </c>
      <c r="N292" s="15">
        <f>Fra_FHI!Q326</f>
        <v>7</v>
      </c>
      <c r="O292" s="3">
        <f t="shared" si="4"/>
        <v>7</v>
      </c>
    </row>
    <row r="293" spans="1:15" x14ac:dyDescent="0.2">
      <c r="A293" s="21">
        <f>Fra_FHI!A327</f>
        <v>390018366</v>
      </c>
      <c r="B293" s="21">
        <f>Fra_FHI!B327</f>
        <v>4520</v>
      </c>
      <c r="C293" s="21" t="str">
        <f>Fra_FHI!C327</f>
        <v>LINDESNES</v>
      </c>
      <c r="D293" s="21">
        <f>Fra_FHI!D327</f>
        <v>105078</v>
      </c>
      <c r="E293" s="21" t="str">
        <f>Fra_FHI!E327</f>
        <v>Lindesnes legesenter</v>
      </c>
      <c r="F293" s="15">
        <f>Fra_FHI!I327</f>
        <v>1</v>
      </c>
      <c r="G293" s="15">
        <f>Fra_FHI!J327</f>
        <v>0</v>
      </c>
      <c r="H293" s="15">
        <f>Fra_FHI!K327</f>
        <v>0</v>
      </c>
      <c r="I293" s="15">
        <f>Fra_FHI!L327</f>
        <v>0</v>
      </c>
      <c r="J293" s="15">
        <f>Fra_FHI!M327</f>
        <v>0</v>
      </c>
      <c r="K293" s="15">
        <f>Fra_FHI!N327</f>
        <v>0</v>
      </c>
      <c r="L293" s="15">
        <f>Fra_FHI!O327</f>
        <v>0</v>
      </c>
      <c r="M293" s="15">
        <f>Fra_FHI!P327</f>
        <v>3</v>
      </c>
      <c r="N293" s="15">
        <f>Fra_FHI!Q327</f>
        <v>4</v>
      </c>
      <c r="O293" s="3">
        <f t="shared" si="4"/>
        <v>4</v>
      </c>
    </row>
    <row r="294" spans="1:15" x14ac:dyDescent="0.2">
      <c r="A294" s="21">
        <f>Fra_FHI!A328</f>
        <v>390018728</v>
      </c>
      <c r="B294" s="21">
        <f>Fra_FHI!B328</f>
        <v>4525</v>
      </c>
      <c r="C294" s="21" t="str">
        <f>Fra_FHI!C328</f>
        <v>KONSMO</v>
      </c>
      <c r="D294" s="21">
        <f>Fra_FHI!D328</f>
        <v>112384</v>
      </c>
      <c r="E294" s="21" t="str">
        <f>Fra_FHI!E328</f>
        <v>Audnedal helsesenter, legekontoret</v>
      </c>
      <c r="F294" s="15">
        <f>Fra_FHI!I328</f>
        <v>0</v>
      </c>
      <c r="G294" s="15">
        <f>Fra_FHI!J328</f>
        <v>1</v>
      </c>
      <c r="H294" s="15">
        <f>Fra_FHI!K328</f>
        <v>0</v>
      </c>
      <c r="I294" s="15">
        <f>Fra_FHI!L328</f>
        <v>0</v>
      </c>
      <c r="J294" s="15">
        <f>Fra_FHI!M328</f>
        <v>0</v>
      </c>
      <c r="K294" s="15">
        <f>Fra_FHI!N328</f>
        <v>0</v>
      </c>
      <c r="L294" s="15">
        <f>Fra_FHI!O328</f>
        <v>0</v>
      </c>
      <c r="M294" s="15">
        <f>Fra_FHI!P328</f>
        <v>0</v>
      </c>
      <c r="N294" s="15">
        <f>Fra_FHI!Q328</f>
        <v>1</v>
      </c>
      <c r="O294" s="3">
        <f t="shared" si="4"/>
        <v>1</v>
      </c>
    </row>
    <row r="295" spans="1:15" x14ac:dyDescent="0.2">
      <c r="A295" s="21">
        <f>Fra_FHI!A329</f>
        <v>390018727</v>
      </c>
      <c r="B295" s="21">
        <f>Fra_FHI!B329</f>
        <v>4534</v>
      </c>
      <c r="C295" s="21" t="str">
        <f>Fra_FHI!C329</f>
        <v>MARNARDAL</v>
      </c>
      <c r="D295" s="21">
        <f>Fra_FHI!D329</f>
        <v>32359</v>
      </c>
      <c r="E295" s="21" t="str">
        <f>Fra_FHI!E329</f>
        <v>Marnardal legesenter</v>
      </c>
      <c r="F295" s="15">
        <f>Fra_FHI!I329</f>
        <v>0</v>
      </c>
      <c r="G295" s="15">
        <f>Fra_FHI!J329</f>
        <v>0</v>
      </c>
      <c r="H295" s="15">
        <f>Fra_FHI!K329</f>
        <v>0</v>
      </c>
      <c r="I295" s="15">
        <f>Fra_FHI!L329</f>
        <v>0</v>
      </c>
      <c r="J295" s="15">
        <f>Fra_FHI!M329</f>
        <v>0</v>
      </c>
      <c r="K295" s="15">
        <f>Fra_FHI!N329</f>
        <v>0</v>
      </c>
      <c r="L295" s="15">
        <f>Fra_FHI!O329</f>
        <v>0</v>
      </c>
      <c r="M295" s="15">
        <f>Fra_FHI!P329</f>
        <v>2</v>
      </c>
      <c r="N295" s="15">
        <f>Fra_FHI!Q329</f>
        <v>2</v>
      </c>
      <c r="O295" s="3">
        <f t="shared" si="4"/>
        <v>2</v>
      </c>
    </row>
    <row r="296" spans="1:15" x14ac:dyDescent="0.2">
      <c r="A296" s="21">
        <f>Fra_FHI!A331</f>
        <v>390018757</v>
      </c>
      <c r="B296" s="21">
        <f>Fra_FHI!B331</f>
        <v>4550</v>
      </c>
      <c r="C296" s="21" t="str">
        <f>Fra_FHI!C331</f>
        <v>FARSUND</v>
      </c>
      <c r="D296" s="21">
        <f>Fra_FHI!D331</f>
        <v>30387</v>
      </c>
      <c r="E296" s="21" t="str">
        <f>Fra_FHI!E331</f>
        <v>Farsund kommune</v>
      </c>
      <c r="F296" s="15">
        <f>Fra_FHI!I331</f>
        <v>0</v>
      </c>
      <c r="G296" s="15">
        <f>Fra_FHI!J331</f>
        <v>1</v>
      </c>
      <c r="H296" s="15">
        <f>Fra_FHI!K331</f>
        <v>0</v>
      </c>
      <c r="I296" s="15">
        <f>Fra_FHI!L331</f>
        <v>0</v>
      </c>
      <c r="J296" s="15">
        <f>Fra_FHI!M331</f>
        <v>0</v>
      </c>
      <c r="K296" s="15">
        <f>Fra_FHI!N331</f>
        <v>1</v>
      </c>
      <c r="L296" s="15">
        <f>Fra_FHI!O331</f>
        <v>0</v>
      </c>
      <c r="M296" s="15">
        <f>Fra_FHI!P331</f>
        <v>4</v>
      </c>
      <c r="N296" s="15">
        <f>Fra_FHI!Q331</f>
        <v>6</v>
      </c>
      <c r="O296" s="3">
        <f t="shared" si="4"/>
        <v>6</v>
      </c>
    </row>
    <row r="297" spans="1:15" x14ac:dyDescent="0.2">
      <c r="A297" s="21">
        <f>Fra_FHI!A332</f>
        <v>390018682</v>
      </c>
      <c r="B297" s="21">
        <f>Fra_FHI!B332</f>
        <v>4580</v>
      </c>
      <c r="C297" s="21" t="str">
        <f>Fra_FHI!C332</f>
        <v>LYNGDAL</v>
      </c>
      <c r="D297" s="21">
        <f>Fra_FHI!D332</f>
        <v>86397</v>
      </c>
      <c r="E297" s="21" t="str">
        <f>Fra_FHI!E332</f>
        <v>Lyngdal helsestasjon</v>
      </c>
      <c r="F297" s="15">
        <f>Fra_FHI!I332</f>
        <v>0</v>
      </c>
      <c r="G297" s="15">
        <f>Fra_FHI!J332</f>
        <v>1</v>
      </c>
      <c r="H297" s="15">
        <f>Fra_FHI!K332</f>
        <v>0</v>
      </c>
      <c r="I297" s="15">
        <f>Fra_FHI!L332</f>
        <v>0</v>
      </c>
      <c r="J297" s="15">
        <f>Fra_FHI!M332</f>
        <v>0</v>
      </c>
      <c r="K297" s="15">
        <f>Fra_FHI!N332</f>
        <v>0</v>
      </c>
      <c r="L297" s="15">
        <f>Fra_FHI!O332</f>
        <v>0</v>
      </c>
      <c r="M297" s="15">
        <f>Fra_FHI!P332</f>
        <v>3</v>
      </c>
      <c r="N297" s="15">
        <f>Fra_FHI!Q332</f>
        <v>4</v>
      </c>
      <c r="O297" s="3">
        <f t="shared" si="4"/>
        <v>4</v>
      </c>
    </row>
    <row r="298" spans="1:15" x14ac:dyDescent="0.2">
      <c r="A298" s="21">
        <f>Fra_FHI!A333</f>
        <v>390018437</v>
      </c>
      <c r="B298" s="21">
        <f>Fra_FHI!B333</f>
        <v>4596</v>
      </c>
      <c r="C298" s="21" t="str">
        <f>Fra_FHI!C333</f>
        <v>EIKEN</v>
      </c>
      <c r="D298" s="21">
        <f>Fra_FHI!D333</f>
        <v>84582</v>
      </c>
      <c r="E298" s="21" t="str">
        <f>Fra_FHI!E333</f>
        <v>Eiken legekontor</v>
      </c>
      <c r="F298" s="15">
        <f>Fra_FHI!I333</f>
        <v>0</v>
      </c>
      <c r="G298" s="15">
        <f>Fra_FHI!J333</f>
        <v>1</v>
      </c>
      <c r="H298" s="15">
        <f>Fra_FHI!K333</f>
        <v>0</v>
      </c>
      <c r="I298" s="15">
        <f>Fra_FHI!L333</f>
        <v>0</v>
      </c>
      <c r="J298" s="15">
        <f>Fra_FHI!M333</f>
        <v>0</v>
      </c>
      <c r="K298" s="15">
        <f>Fra_FHI!N333</f>
        <v>0</v>
      </c>
      <c r="L298" s="15">
        <f>Fra_FHI!O333</f>
        <v>0</v>
      </c>
      <c r="M298" s="15">
        <f>Fra_FHI!P333</f>
        <v>0</v>
      </c>
      <c r="N298" s="15">
        <f>Fra_FHI!Q333</f>
        <v>1</v>
      </c>
      <c r="O298" s="3">
        <f t="shared" si="4"/>
        <v>1</v>
      </c>
    </row>
    <row r="299" spans="1:15" x14ac:dyDescent="0.2">
      <c r="A299" s="21">
        <f>Fra_FHI!A334</f>
        <v>390018475</v>
      </c>
      <c r="B299" s="21">
        <f>Fra_FHI!B334</f>
        <v>4611</v>
      </c>
      <c r="C299" s="21" t="str">
        <f>Fra_FHI!C334</f>
        <v>KRISTIANSAND S</v>
      </c>
      <c r="D299" s="21">
        <f>Fra_FHI!D334</f>
        <v>30817</v>
      </c>
      <c r="E299" s="21" t="str">
        <f>Fra_FHI!E334</f>
        <v>Kristiansand kommune</v>
      </c>
      <c r="F299" s="15">
        <f>Fra_FHI!I334</f>
        <v>0</v>
      </c>
      <c r="G299" s="15">
        <f>Fra_FHI!J334</f>
        <v>0</v>
      </c>
      <c r="H299" s="15">
        <f>Fra_FHI!K334</f>
        <v>0</v>
      </c>
      <c r="I299" s="15">
        <f>Fra_FHI!L334</f>
        <v>0</v>
      </c>
      <c r="J299" s="15">
        <f>Fra_FHI!M334</f>
        <v>0</v>
      </c>
      <c r="K299" s="15">
        <f>Fra_FHI!N334</f>
        <v>1</v>
      </c>
      <c r="L299" s="15">
        <f>Fra_FHI!O334</f>
        <v>0</v>
      </c>
      <c r="M299" s="15">
        <f>Fra_FHI!P334</f>
        <v>0</v>
      </c>
      <c r="N299" s="15">
        <f>Fra_FHI!Q334</f>
        <v>0</v>
      </c>
      <c r="O299" s="3">
        <f t="shared" si="4"/>
        <v>1</v>
      </c>
    </row>
    <row r="300" spans="1:15" x14ac:dyDescent="0.2">
      <c r="A300" s="21">
        <f>Fra_FHI!A335</f>
        <v>390018475</v>
      </c>
      <c r="B300" s="21">
        <f>Fra_FHI!B335</f>
        <v>4611</v>
      </c>
      <c r="C300" s="21" t="str">
        <f>Fra_FHI!C335</f>
        <v>KRISTIANSAND S</v>
      </c>
      <c r="D300" s="21">
        <f>Fra_FHI!D335</f>
        <v>30817</v>
      </c>
      <c r="E300" s="21" t="str">
        <f>Fra_FHI!E335</f>
        <v>Kristiansand kommune</v>
      </c>
      <c r="F300" s="15">
        <f>Fra_FHI!I335</f>
        <v>0</v>
      </c>
      <c r="G300" s="15">
        <f>Fra_FHI!J335</f>
        <v>0</v>
      </c>
      <c r="H300" s="15">
        <f>Fra_FHI!K335</f>
        <v>0</v>
      </c>
      <c r="I300" s="15">
        <f>Fra_FHI!L335</f>
        <v>0</v>
      </c>
      <c r="J300" s="15">
        <f>Fra_FHI!M335</f>
        <v>0</v>
      </c>
      <c r="K300" s="15">
        <f>Fra_FHI!N335</f>
        <v>0</v>
      </c>
      <c r="L300" s="15">
        <f>Fra_FHI!O335</f>
        <v>0</v>
      </c>
      <c r="M300" s="15">
        <f>Fra_FHI!P335</f>
        <v>36</v>
      </c>
      <c r="N300" s="15">
        <f>Fra_FHI!Q335</f>
        <v>0</v>
      </c>
      <c r="O300" s="3">
        <f t="shared" si="4"/>
        <v>36</v>
      </c>
    </row>
    <row r="301" spans="1:15" x14ac:dyDescent="0.2">
      <c r="A301" s="21">
        <f>Fra_FHI!A336</f>
        <v>390018475</v>
      </c>
      <c r="B301" s="21">
        <f>Fra_FHI!B336</f>
        <v>4611</v>
      </c>
      <c r="C301" s="21" t="str">
        <f>Fra_FHI!C336</f>
        <v>KRISTIANSAND S</v>
      </c>
      <c r="D301" s="21">
        <f>Fra_FHI!D336</f>
        <v>30817</v>
      </c>
      <c r="E301" s="21" t="str">
        <f>Fra_FHI!E336</f>
        <v>Kristiansand kommune</v>
      </c>
      <c r="F301" s="15">
        <f>Fra_FHI!I336</f>
        <v>0</v>
      </c>
      <c r="G301" s="15">
        <f>Fra_FHI!J336</f>
        <v>0</v>
      </c>
      <c r="H301" s="15">
        <f>Fra_FHI!K336</f>
        <v>0</v>
      </c>
      <c r="I301" s="15">
        <f>Fra_FHI!L336</f>
        <v>0</v>
      </c>
      <c r="J301" s="15">
        <f>Fra_FHI!M336</f>
        <v>0</v>
      </c>
      <c r="K301" s="15">
        <f>Fra_FHI!N336</f>
        <v>0</v>
      </c>
      <c r="L301" s="15">
        <f>Fra_FHI!O336</f>
        <v>1</v>
      </c>
      <c r="M301" s="15">
        <f>Fra_FHI!P336</f>
        <v>0</v>
      </c>
      <c r="N301" s="15">
        <f>Fra_FHI!Q336</f>
        <v>38</v>
      </c>
      <c r="O301" s="3">
        <f t="shared" si="4"/>
        <v>1</v>
      </c>
    </row>
    <row r="302" spans="1:15" x14ac:dyDescent="0.2">
      <c r="A302" s="21">
        <f>Fra_FHI!A337</f>
        <v>390018556</v>
      </c>
      <c r="B302" s="21">
        <f>Fra_FHI!B337</f>
        <v>4615</v>
      </c>
      <c r="C302" s="21" t="str">
        <f>Fra_FHI!C337</f>
        <v>KRISTIANSAND S</v>
      </c>
      <c r="D302" s="21">
        <f>Fra_FHI!D337</f>
        <v>18796</v>
      </c>
      <c r="E302" s="21" t="str">
        <f>Fra_FHI!E337</f>
        <v>Sykehusapotekene HF-63 Kristiansand</v>
      </c>
      <c r="F302" s="15">
        <f>Fra_FHI!I337</f>
        <v>0</v>
      </c>
      <c r="G302" s="15">
        <f>Fra_FHI!J337</f>
        <v>1</v>
      </c>
      <c r="H302" s="15">
        <f>Fra_FHI!K337</f>
        <v>0</v>
      </c>
      <c r="I302" s="15">
        <f>Fra_FHI!L337</f>
        <v>0</v>
      </c>
      <c r="J302" s="15">
        <f>Fra_FHI!M337</f>
        <v>0</v>
      </c>
      <c r="K302" s="15">
        <f>Fra_FHI!N337</f>
        <v>0</v>
      </c>
      <c r="L302" s="15">
        <f>Fra_FHI!O337</f>
        <v>0</v>
      </c>
      <c r="M302" s="15">
        <f>Fra_FHI!P337</f>
        <v>13</v>
      </c>
      <c r="N302" s="15">
        <f>Fra_FHI!Q337</f>
        <v>14</v>
      </c>
      <c r="O302" s="3">
        <f t="shared" si="4"/>
        <v>14</v>
      </c>
    </row>
    <row r="303" spans="1:15" x14ac:dyDescent="0.2">
      <c r="A303" s="21">
        <f>Fra_FHI!A338</f>
        <v>390018652</v>
      </c>
      <c r="B303" s="21">
        <f>Fra_FHI!B338</f>
        <v>4640</v>
      </c>
      <c r="C303" s="21" t="str">
        <f>Fra_FHI!C338</f>
        <v>SØGNE</v>
      </c>
      <c r="D303" s="21">
        <f>Fra_FHI!D338</f>
        <v>1236</v>
      </c>
      <c r="E303" s="21" t="str">
        <f>Fra_FHI!E338</f>
        <v>Søgne helsestasjon</v>
      </c>
      <c r="F303" s="15">
        <f>Fra_FHI!I338</f>
        <v>0</v>
      </c>
      <c r="G303" s="15">
        <f>Fra_FHI!J338</f>
        <v>1</v>
      </c>
      <c r="H303" s="15">
        <f>Fra_FHI!K338</f>
        <v>0</v>
      </c>
      <c r="I303" s="15">
        <f>Fra_FHI!L338</f>
        <v>0</v>
      </c>
      <c r="J303" s="15">
        <f>Fra_FHI!M338</f>
        <v>0</v>
      </c>
      <c r="K303" s="15">
        <f>Fra_FHI!N338</f>
        <v>0</v>
      </c>
      <c r="L303" s="15">
        <f>Fra_FHI!O338</f>
        <v>0</v>
      </c>
      <c r="M303" s="15">
        <f>Fra_FHI!P338</f>
        <v>0</v>
      </c>
      <c r="N303" s="15">
        <f>Fra_FHI!Q338</f>
        <v>0</v>
      </c>
      <c r="O303" s="3">
        <f t="shared" si="4"/>
        <v>1</v>
      </c>
    </row>
    <row r="304" spans="1:15" x14ac:dyDescent="0.2">
      <c r="A304" s="21">
        <f>Fra_FHI!A339</f>
        <v>390018652</v>
      </c>
      <c r="B304" s="21">
        <f>Fra_FHI!B339</f>
        <v>4640</v>
      </c>
      <c r="C304" s="21" t="str">
        <f>Fra_FHI!C339</f>
        <v>SØGNE</v>
      </c>
      <c r="D304" s="21">
        <f>Fra_FHI!D339</f>
        <v>1236</v>
      </c>
      <c r="E304" s="21" t="str">
        <f>Fra_FHI!E339</f>
        <v>Søgne helsestasjon</v>
      </c>
      <c r="F304" s="15">
        <f>Fra_FHI!I339</f>
        <v>0</v>
      </c>
      <c r="G304" s="15">
        <f>Fra_FHI!J339</f>
        <v>0</v>
      </c>
      <c r="H304" s="15">
        <f>Fra_FHI!K339</f>
        <v>0</v>
      </c>
      <c r="I304" s="15">
        <f>Fra_FHI!L339</f>
        <v>0</v>
      </c>
      <c r="J304" s="15">
        <f>Fra_FHI!M339</f>
        <v>0</v>
      </c>
      <c r="K304" s="15">
        <f>Fra_FHI!N339</f>
        <v>0</v>
      </c>
      <c r="L304" s="15">
        <f>Fra_FHI!O339</f>
        <v>0</v>
      </c>
      <c r="M304" s="15">
        <f>Fra_FHI!P339</f>
        <v>0</v>
      </c>
      <c r="N304" s="15">
        <f>Fra_FHI!Q339</f>
        <v>1</v>
      </c>
      <c r="O304" s="3">
        <f t="shared" si="4"/>
        <v>0</v>
      </c>
    </row>
    <row r="305" spans="1:15" x14ac:dyDescent="0.2">
      <c r="A305" s="21">
        <f>Fra_FHI!A340</f>
        <v>390018512</v>
      </c>
      <c r="B305" s="21">
        <f>Fra_FHI!B340</f>
        <v>4640</v>
      </c>
      <c r="C305" s="21" t="str">
        <f>Fra_FHI!C340</f>
        <v>SØGNE</v>
      </c>
      <c r="D305" s="21">
        <f>Fra_FHI!D340</f>
        <v>95794</v>
      </c>
      <c r="E305" s="21" t="str">
        <f>Fra_FHI!E340</f>
        <v>Søgne legesenter</v>
      </c>
      <c r="F305" s="15">
        <f>Fra_FHI!I340</f>
        <v>0</v>
      </c>
      <c r="G305" s="15">
        <f>Fra_FHI!J340</f>
        <v>1</v>
      </c>
      <c r="H305" s="15">
        <f>Fra_FHI!K340</f>
        <v>0</v>
      </c>
      <c r="I305" s="15">
        <f>Fra_FHI!L340</f>
        <v>0</v>
      </c>
      <c r="J305" s="15">
        <f>Fra_FHI!M340</f>
        <v>0</v>
      </c>
      <c r="K305" s="15">
        <f>Fra_FHI!N340</f>
        <v>0</v>
      </c>
      <c r="L305" s="15">
        <f>Fra_FHI!O340</f>
        <v>0</v>
      </c>
      <c r="M305" s="15">
        <f>Fra_FHI!P340</f>
        <v>3</v>
      </c>
      <c r="N305" s="15">
        <f>Fra_FHI!Q340</f>
        <v>4</v>
      </c>
      <c r="O305" s="3">
        <f t="shared" si="4"/>
        <v>4</v>
      </c>
    </row>
    <row r="306" spans="1:15" x14ac:dyDescent="0.2">
      <c r="A306" s="21">
        <f>Fra_FHI!A341</f>
        <v>390018463</v>
      </c>
      <c r="B306" s="21">
        <f>Fra_FHI!B341</f>
        <v>4645</v>
      </c>
      <c r="C306" s="21" t="str">
        <f>Fra_FHI!C341</f>
        <v>NODELAND</v>
      </c>
      <c r="D306" s="21">
        <f>Fra_FHI!D341</f>
        <v>2770</v>
      </c>
      <c r="E306" s="21" t="str">
        <f>Fra_FHI!E341</f>
        <v>Songdalen legesenter</v>
      </c>
      <c r="F306" s="15">
        <f>Fra_FHI!I341</f>
        <v>0</v>
      </c>
      <c r="G306" s="15">
        <f>Fra_FHI!J341</f>
        <v>0</v>
      </c>
      <c r="H306" s="15">
        <f>Fra_FHI!K341</f>
        <v>0</v>
      </c>
      <c r="I306" s="15">
        <f>Fra_FHI!L341</f>
        <v>0</v>
      </c>
      <c r="J306" s="15">
        <f>Fra_FHI!M341</f>
        <v>0</v>
      </c>
      <c r="K306" s="15">
        <f>Fra_FHI!N341</f>
        <v>0</v>
      </c>
      <c r="L306" s="15">
        <f>Fra_FHI!O341</f>
        <v>0</v>
      </c>
      <c r="M306" s="15">
        <f>Fra_FHI!P341</f>
        <v>1</v>
      </c>
      <c r="N306" s="15">
        <f>Fra_FHI!Q341</f>
        <v>0</v>
      </c>
      <c r="O306" s="3">
        <f t="shared" si="4"/>
        <v>1</v>
      </c>
    </row>
    <row r="307" spans="1:15" x14ac:dyDescent="0.2">
      <c r="A307" s="21">
        <f>Fra_FHI!A342</f>
        <v>390018463</v>
      </c>
      <c r="B307" s="21">
        <f>Fra_FHI!B342</f>
        <v>4645</v>
      </c>
      <c r="C307" s="21" t="str">
        <f>Fra_FHI!C342</f>
        <v>NODELAND</v>
      </c>
      <c r="D307" s="21">
        <f>Fra_FHI!D342</f>
        <v>2770</v>
      </c>
      <c r="E307" s="21" t="str">
        <f>Fra_FHI!E342</f>
        <v>Songdalen legesenter</v>
      </c>
      <c r="F307" s="15">
        <f>Fra_FHI!I342</f>
        <v>0</v>
      </c>
      <c r="G307" s="15">
        <f>Fra_FHI!J342</f>
        <v>0</v>
      </c>
      <c r="H307" s="15">
        <f>Fra_FHI!K342</f>
        <v>1</v>
      </c>
      <c r="I307" s="15">
        <f>Fra_FHI!L342</f>
        <v>0</v>
      </c>
      <c r="J307" s="15">
        <f>Fra_FHI!M342</f>
        <v>0</v>
      </c>
      <c r="K307" s="15">
        <f>Fra_FHI!N342</f>
        <v>0</v>
      </c>
      <c r="L307" s="15">
        <f>Fra_FHI!O342</f>
        <v>0</v>
      </c>
      <c r="M307" s="15">
        <f>Fra_FHI!P342</f>
        <v>0</v>
      </c>
      <c r="N307" s="15">
        <f>Fra_FHI!Q342</f>
        <v>2</v>
      </c>
      <c r="O307" s="3">
        <f t="shared" si="4"/>
        <v>1</v>
      </c>
    </row>
    <row r="308" spans="1:15" x14ac:dyDescent="0.2">
      <c r="A308" s="21">
        <f>Fra_FHI!A343</f>
        <v>390018531</v>
      </c>
      <c r="B308" s="21">
        <f>Fra_FHI!B343</f>
        <v>4700</v>
      </c>
      <c r="C308" s="21" t="str">
        <f>Fra_FHI!C343</f>
        <v>VENNESLA</v>
      </c>
      <c r="D308" s="21">
        <f>Fra_FHI!D343</f>
        <v>112382</v>
      </c>
      <c r="E308" s="21" t="str">
        <f>Fra_FHI!E343</f>
        <v>Vennesla legesenter</v>
      </c>
      <c r="F308" s="15">
        <f>Fra_FHI!I343</f>
        <v>0</v>
      </c>
      <c r="G308" s="15">
        <f>Fra_FHI!J343</f>
        <v>0</v>
      </c>
      <c r="H308" s="15">
        <f>Fra_FHI!K343</f>
        <v>0</v>
      </c>
      <c r="I308" s="15">
        <f>Fra_FHI!L343</f>
        <v>0</v>
      </c>
      <c r="J308" s="15">
        <f>Fra_FHI!M343</f>
        <v>0</v>
      </c>
      <c r="K308" s="15">
        <f>Fra_FHI!N343</f>
        <v>0</v>
      </c>
      <c r="L308" s="15">
        <f>Fra_FHI!O343</f>
        <v>0</v>
      </c>
      <c r="M308" s="15">
        <f>Fra_FHI!P343</f>
        <v>4</v>
      </c>
      <c r="N308" s="15">
        <f>Fra_FHI!Q343</f>
        <v>0</v>
      </c>
      <c r="O308" s="3">
        <f t="shared" si="4"/>
        <v>4</v>
      </c>
    </row>
    <row r="309" spans="1:15" x14ac:dyDescent="0.2">
      <c r="A309" s="21">
        <f>Fra_FHI!A344</f>
        <v>390018531</v>
      </c>
      <c r="B309" s="21">
        <f>Fra_FHI!B344</f>
        <v>4700</v>
      </c>
      <c r="C309" s="21" t="str">
        <f>Fra_FHI!C344</f>
        <v>VENNESLA</v>
      </c>
      <c r="D309" s="21">
        <f>Fra_FHI!D344</f>
        <v>112382</v>
      </c>
      <c r="E309" s="21" t="str">
        <f>Fra_FHI!E344</f>
        <v>Vennesla legesenter</v>
      </c>
      <c r="F309" s="15">
        <f>Fra_FHI!I344</f>
        <v>0</v>
      </c>
      <c r="G309" s="15">
        <f>Fra_FHI!J344</f>
        <v>0</v>
      </c>
      <c r="H309" s="15">
        <f>Fra_FHI!K344</f>
        <v>0</v>
      </c>
      <c r="I309" s="15">
        <f>Fra_FHI!L344</f>
        <v>0</v>
      </c>
      <c r="J309" s="15">
        <f>Fra_FHI!M344</f>
        <v>0</v>
      </c>
      <c r="K309" s="15">
        <f>Fra_FHI!N344</f>
        <v>1</v>
      </c>
      <c r="L309" s="15">
        <f>Fra_FHI!O344</f>
        <v>0</v>
      </c>
      <c r="M309" s="15">
        <f>Fra_FHI!P344</f>
        <v>0</v>
      </c>
      <c r="N309" s="15">
        <f>Fra_FHI!Q344</f>
        <v>5</v>
      </c>
      <c r="O309" s="3">
        <f t="shared" si="4"/>
        <v>1</v>
      </c>
    </row>
    <row r="310" spans="1:15" x14ac:dyDescent="0.2">
      <c r="A310" s="21">
        <f>Fra_FHI!A345</f>
        <v>390018472</v>
      </c>
      <c r="B310" s="21">
        <f>Fra_FHI!B345</f>
        <v>4724</v>
      </c>
      <c r="C310" s="21" t="str">
        <f>Fra_FHI!C345</f>
        <v>IVELAND</v>
      </c>
      <c r="D310" s="21">
        <f>Fra_FHI!D345</f>
        <v>4440</v>
      </c>
      <c r="E310" s="21" t="str">
        <f>Fra_FHI!E345</f>
        <v>Kommunelegekontoret i Iveland</v>
      </c>
      <c r="F310" s="15">
        <f>Fra_FHI!I345</f>
        <v>0</v>
      </c>
      <c r="G310" s="15">
        <f>Fra_FHI!J345</f>
        <v>0</v>
      </c>
      <c r="H310" s="15">
        <f>Fra_FHI!K345</f>
        <v>0</v>
      </c>
      <c r="I310" s="15">
        <f>Fra_FHI!L345</f>
        <v>0</v>
      </c>
      <c r="J310" s="15">
        <f>Fra_FHI!M345</f>
        <v>0</v>
      </c>
      <c r="K310" s="15">
        <f>Fra_FHI!N345</f>
        <v>0</v>
      </c>
      <c r="L310" s="15">
        <f>Fra_FHI!O345</f>
        <v>0</v>
      </c>
      <c r="M310" s="15">
        <f>Fra_FHI!P345</f>
        <v>1</v>
      </c>
      <c r="N310" s="15">
        <f>Fra_FHI!Q345</f>
        <v>1</v>
      </c>
      <c r="O310" s="3">
        <f t="shared" si="4"/>
        <v>1</v>
      </c>
    </row>
    <row r="311" spans="1:15" x14ac:dyDescent="0.2">
      <c r="A311" s="21">
        <f>Fra_FHI!A346</f>
        <v>390018544</v>
      </c>
      <c r="B311" s="21">
        <f>Fra_FHI!B346</f>
        <v>4745</v>
      </c>
      <c r="C311" s="21" t="str">
        <f>Fra_FHI!C346</f>
        <v>BYGLAND</v>
      </c>
      <c r="D311" s="21">
        <f>Fra_FHI!D346</f>
        <v>54882</v>
      </c>
      <c r="E311" s="21" t="str">
        <f>Fra_FHI!E346</f>
        <v>Kommunelegekontoret i Bygland</v>
      </c>
      <c r="F311" s="15">
        <f>Fra_FHI!I346</f>
        <v>0</v>
      </c>
      <c r="G311" s="15">
        <f>Fra_FHI!J346</f>
        <v>0</v>
      </c>
      <c r="H311" s="15">
        <f>Fra_FHI!K346</f>
        <v>0</v>
      </c>
      <c r="I311" s="15">
        <f>Fra_FHI!L346</f>
        <v>0</v>
      </c>
      <c r="J311" s="15">
        <f>Fra_FHI!M346</f>
        <v>0</v>
      </c>
      <c r="K311" s="15">
        <f>Fra_FHI!N346</f>
        <v>0</v>
      </c>
      <c r="L311" s="15">
        <f>Fra_FHI!O346</f>
        <v>0</v>
      </c>
      <c r="M311" s="15">
        <f>Fra_FHI!P346</f>
        <v>1</v>
      </c>
      <c r="N311" s="15">
        <f>Fra_FHI!Q346</f>
        <v>1</v>
      </c>
      <c r="O311" s="3">
        <f t="shared" si="4"/>
        <v>1</v>
      </c>
    </row>
    <row r="312" spans="1:15" x14ac:dyDescent="0.2">
      <c r="A312" s="21">
        <f>Fra_FHI!A347</f>
        <v>390018365</v>
      </c>
      <c r="B312" s="21">
        <f>Fra_FHI!B347</f>
        <v>4747</v>
      </c>
      <c r="C312" s="21" t="str">
        <f>Fra_FHI!C347</f>
        <v>VALLE</v>
      </c>
      <c r="D312" s="21">
        <f>Fra_FHI!D347</f>
        <v>33886</v>
      </c>
      <c r="E312" s="21" t="str">
        <f>Fra_FHI!E347</f>
        <v>Valle legekontor</v>
      </c>
      <c r="F312" s="15">
        <f>Fra_FHI!I347</f>
        <v>0</v>
      </c>
      <c r="G312" s="15">
        <f>Fra_FHI!J347</f>
        <v>1</v>
      </c>
      <c r="H312" s="15">
        <f>Fra_FHI!K347</f>
        <v>0</v>
      </c>
      <c r="I312" s="15">
        <f>Fra_FHI!L347</f>
        <v>0</v>
      </c>
      <c r="J312" s="15">
        <f>Fra_FHI!M347</f>
        <v>0</v>
      </c>
      <c r="K312" s="15">
        <f>Fra_FHI!N347</f>
        <v>0</v>
      </c>
      <c r="L312" s="15">
        <f>Fra_FHI!O347</f>
        <v>0</v>
      </c>
      <c r="M312" s="15">
        <f>Fra_FHI!P347</f>
        <v>0</v>
      </c>
      <c r="N312" s="15">
        <f>Fra_FHI!Q347</f>
        <v>0</v>
      </c>
      <c r="O312" s="3">
        <f t="shared" si="4"/>
        <v>1</v>
      </c>
    </row>
    <row r="313" spans="1:15" x14ac:dyDescent="0.2">
      <c r="A313" s="21">
        <f>Fra_FHI!A348</f>
        <v>390018365</v>
      </c>
      <c r="B313" s="21">
        <f>Fra_FHI!B348</f>
        <v>4747</v>
      </c>
      <c r="C313" s="21" t="str">
        <f>Fra_FHI!C348</f>
        <v>VALLE</v>
      </c>
      <c r="D313" s="21">
        <f>Fra_FHI!D348</f>
        <v>33886</v>
      </c>
      <c r="E313" s="21" t="str">
        <f>Fra_FHI!E348</f>
        <v>Valle legekontor</v>
      </c>
      <c r="F313" s="15">
        <f>Fra_FHI!I348</f>
        <v>0</v>
      </c>
      <c r="G313" s="15">
        <f>Fra_FHI!J348</f>
        <v>0</v>
      </c>
      <c r="H313" s="15">
        <f>Fra_FHI!K348</f>
        <v>0</v>
      </c>
      <c r="I313" s="15">
        <f>Fra_FHI!L348</f>
        <v>0</v>
      </c>
      <c r="J313" s="15">
        <f>Fra_FHI!M348</f>
        <v>0</v>
      </c>
      <c r="K313" s="15">
        <f>Fra_FHI!N348</f>
        <v>0</v>
      </c>
      <c r="L313" s="15">
        <f>Fra_FHI!O348</f>
        <v>0</v>
      </c>
      <c r="M313" s="15">
        <f>Fra_FHI!P348</f>
        <v>1</v>
      </c>
      <c r="N313" s="15">
        <f>Fra_FHI!Q348</f>
        <v>2</v>
      </c>
      <c r="O313" s="3">
        <f t="shared" si="4"/>
        <v>1</v>
      </c>
    </row>
    <row r="314" spans="1:15" x14ac:dyDescent="0.2">
      <c r="A314" s="21">
        <f>Fra_FHI!A349</f>
        <v>390018309</v>
      </c>
      <c r="B314" s="21">
        <f>Fra_FHI!B349</f>
        <v>4760</v>
      </c>
      <c r="C314" s="21" t="str">
        <f>Fra_FHI!C349</f>
        <v>BIRKELAND</v>
      </c>
      <c r="D314" s="21">
        <f>Fra_FHI!D349</f>
        <v>1107</v>
      </c>
      <c r="E314" s="21" t="str">
        <f>Fra_FHI!E349</f>
        <v>Birkenes kommune</v>
      </c>
      <c r="F314" s="15">
        <f>Fra_FHI!I349</f>
        <v>0</v>
      </c>
      <c r="G314" s="15">
        <f>Fra_FHI!J349</f>
        <v>0</v>
      </c>
      <c r="H314" s="15">
        <f>Fra_FHI!K349</f>
        <v>0</v>
      </c>
      <c r="I314" s="15">
        <f>Fra_FHI!L349</f>
        <v>0</v>
      </c>
      <c r="J314" s="15">
        <f>Fra_FHI!M349</f>
        <v>0</v>
      </c>
      <c r="K314" s="15">
        <f>Fra_FHI!N349</f>
        <v>0</v>
      </c>
      <c r="L314" s="15">
        <f>Fra_FHI!O349</f>
        <v>0</v>
      </c>
      <c r="M314" s="15">
        <f>Fra_FHI!P349</f>
        <v>2</v>
      </c>
      <c r="N314" s="15">
        <f>Fra_FHI!Q349</f>
        <v>2</v>
      </c>
      <c r="O314" s="3">
        <f t="shared" si="4"/>
        <v>2</v>
      </c>
    </row>
    <row r="315" spans="1:15" x14ac:dyDescent="0.2">
      <c r="A315" s="21">
        <f>Fra_FHI!A350</f>
        <v>390018545</v>
      </c>
      <c r="B315" s="21">
        <f>Fra_FHI!B350</f>
        <v>4790</v>
      </c>
      <c r="C315" s="21" t="str">
        <f>Fra_FHI!C350</f>
        <v>LILLESAND</v>
      </c>
      <c r="D315" s="21">
        <f>Fra_FHI!D350</f>
        <v>75739</v>
      </c>
      <c r="E315" s="21" t="str">
        <f>Fra_FHI!E350</f>
        <v>Lillesand helsestasjon</v>
      </c>
      <c r="F315" s="15">
        <f>Fra_FHI!I350</f>
        <v>0</v>
      </c>
      <c r="G315" s="15">
        <f>Fra_FHI!J350</f>
        <v>0</v>
      </c>
      <c r="H315" s="15">
        <f>Fra_FHI!K350</f>
        <v>0</v>
      </c>
      <c r="I315" s="15">
        <f>Fra_FHI!L350</f>
        <v>0</v>
      </c>
      <c r="J315" s="15">
        <f>Fra_FHI!M350</f>
        <v>0</v>
      </c>
      <c r="K315" s="15">
        <f>Fra_FHI!N350</f>
        <v>0</v>
      </c>
      <c r="L315" s="15">
        <f>Fra_FHI!O350</f>
        <v>0</v>
      </c>
      <c r="M315" s="15">
        <f>Fra_FHI!P350</f>
        <v>6</v>
      </c>
      <c r="N315" s="15">
        <f>Fra_FHI!Q350</f>
        <v>6</v>
      </c>
      <c r="O315" s="3">
        <f t="shared" si="4"/>
        <v>6</v>
      </c>
    </row>
    <row r="316" spans="1:15" x14ac:dyDescent="0.2">
      <c r="A316" s="21">
        <f>Fra_FHI!A351</f>
        <v>390018372</v>
      </c>
      <c r="B316" s="21">
        <f>Fra_FHI!B351</f>
        <v>4836</v>
      </c>
      <c r="C316" s="21" t="str">
        <f>Fra_FHI!C351</f>
        <v>ARENDAL</v>
      </c>
      <c r="D316" s="21">
        <f>Fra_FHI!D351</f>
        <v>56614</v>
      </c>
      <c r="E316" s="21" t="str">
        <f>Fra_FHI!E351</f>
        <v>Arendal kommune</v>
      </c>
      <c r="F316" s="15">
        <f>Fra_FHI!I351</f>
        <v>0</v>
      </c>
      <c r="G316" s="15">
        <f>Fra_FHI!J351</f>
        <v>0</v>
      </c>
      <c r="H316" s="15">
        <f>Fra_FHI!K351</f>
        <v>0</v>
      </c>
      <c r="I316" s="15">
        <f>Fra_FHI!L351</f>
        <v>0</v>
      </c>
      <c r="J316" s="15">
        <f>Fra_FHI!M351</f>
        <v>0</v>
      </c>
      <c r="K316" s="15">
        <f>Fra_FHI!N351</f>
        <v>0</v>
      </c>
      <c r="L316" s="15">
        <f>Fra_FHI!O351</f>
        <v>0</v>
      </c>
      <c r="M316" s="15">
        <f>Fra_FHI!P351</f>
        <v>15</v>
      </c>
      <c r="N316" s="15">
        <f>Fra_FHI!Q351</f>
        <v>0</v>
      </c>
      <c r="O316" s="3">
        <f t="shared" si="4"/>
        <v>15</v>
      </c>
    </row>
    <row r="317" spans="1:15" x14ac:dyDescent="0.2">
      <c r="A317" s="21">
        <f>Fra_FHI!A352</f>
        <v>390018372</v>
      </c>
      <c r="B317" s="21">
        <f>Fra_FHI!B352</f>
        <v>4836</v>
      </c>
      <c r="C317" s="21" t="str">
        <f>Fra_FHI!C352</f>
        <v>ARENDAL</v>
      </c>
      <c r="D317" s="21">
        <f>Fra_FHI!D352</f>
        <v>56614</v>
      </c>
      <c r="E317" s="21" t="str">
        <f>Fra_FHI!E352</f>
        <v>Arendal kommune</v>
      </c>
      <c r="F317" s="15">
        <f>Fra_FHI!I352</f>
        <v>0</v>
      </c>
      <c r="G317" s="15">
        <f>Fra_FHI!J352</f>
        <v>0</v>
      </c>
      <c r="H317" s="15">
        <f>Fra_FHI!K352</f>
        <v>0</v>
      </c>
      <c r="I317" s="15">
        <f>Fra_FHI!L352</f>
        <v>0</v>
      </c>
      <c r="J317" s="15">
        <f>Fra_FHI!M352</f>
        <v>0</v>
      </c>
      <c r="K317" s="15">
        <f>Fra_FHI!N352</f>
        <v>2</v>
      </c>
      <c r="L317" s="15">
        <f>Fra_FHI!O352</f>
        <v>0</v>
      </c>
      <c r="M317" s="15">
        <f>Fra_FHI!P352</f>
        <v>0</v>
      </c>
      <c r="N317" s="15">
        <f>Fra_FHI!Q352</f>
        <v>17</v>
      </c>
      <c r="O317" s="3">
        <f t="shared" si="4"/>
        <v>2</v>
      </c>
    </row>
    <row r="318" spans="1:15" x14ac:dyDescent="0.2">
      <c r="A318" s="21">
        <f>Fra_FHI!A353</f>
        <v>390018662</v>
      </c>
      <c r="B318" s="21">
        <f>Fra_FHI!B353</f>
        <v>4865</v>
      </c>
      <c r="C318" s="21" t="str">
        <f>Fra_FHI!C353</f>
        <v>ÅMLI</v>
      </c>
      <c r="D318" s="21">
        <f>Fra_FHI!D353</f>
        <v>112381</v>
      </c>
      <c r="E318" s="21" t="str">
        <f>Fra_FHI!E353</f>
        <v>Åmli legekontor, helse-og velferd</v>
      </c>
      <c r="F318" s="15">
        <f>Fra_FHI!I353</f>
        <v>0</v>
      </c>
      <c r="G318" s="15">
        <f>Fra_FHI!J353</f>
        <v>0</v>
      </c>
      <c r="H318" s="15">
        <f>Fra_FHI!K353</f>
        <v>0</v>
      </c>
      <c r="I318" s="15">
        <f>Fra_FHI!L353</f>
        <v>0</v>
      </c>
      <c r="J318" s="15">
        <f>Fra_FHI!M353</f>
        <v>0</v>
      </c>
      <c r="K318" s="15">
        <f>Fra_FHI!N353</f>
        <v>0</v>
      </c>
      <c r="L318" s="15">
        <f>Fra_FHI!O353</f>
        <v>0</v>
      </c>
      <c r="M318" s="15">
        <f>Fra_FHI!P353</f>
        <v>1</v>
      </c>
      <c r="N318" s="15">
        <f>Fra_FHI!Q353</f>
        <v>0</v>
      </c>
      <c r="O318" s="3">
        <f t="shared" si="4"/>
        <v>1</v>
      </c>
    </row>
    <row r="319" spans="1:15" x14ac:dyDescent="0.2">
      <c r="A319" s="21">
        <f>Fra_FHI!A354</f>
        <v>390018662</v>
      </c>
      <c r="B319" s="21">
        <f>Fra_FHI!B354</f>
        <v>4865</v>
      </c>
      <c r="C319" s="21" t="str">
        <f>Fra_FHI!C354</f>
        <v>ÅMLI</v>
      </c>
      <c r="D319" s="21">
        <f>Fra_FHI!D354</f>
        <v>112381</v>
      </c>
      <c r="E319" s="21" t="str">
        <f>Fra_FHI!E354</f>
        <v>Åmli legekontor, helse-og velferd</v>
      </c>
      <c r="F319" s="15">
        <f>Fra_FHI!I354</f>
        <v>1</v>
      </c>
      <c r="G319" s="15">
        <f>Fra_FHI!J354</f>
        <v>0</v>
      </c>
      <c r="H319" s="15">
        <f>Fra_FHI!K354</f>
        <v>0</v>
      </c>
      <c r="I319" s="15">
        <f>Fra_FHI!L354</f>
        <v>0</v>
      </c>
      <c r="J319" s="15">
        <f>Fra_FHI!M354</f>
        <v>0</v>
      </c>
      <c r="K319" s="15">
        <f>Fra_FHI!N354</f>
        <v>0</v>
      </c>
      <c r="L319" s="15">
        <f>Fra_FHI!O354</f>
        <v>0</v>
      </c>
      <c r="M319" s="15">
        <f>Fra_FHI!P354</f>
        <v>0</v>
      </c>
      <c r="N319" s="15">
        <f>Fra_FHI!Q354</f>
        <v>2</v>
      </c>
      <c r="O319" s="3">
        <f t="shared" si="4"/>
        <v>1</v>
      </c>
    </row>
    <row r="320" spans="1:15" x14ac:dyDescent="0.2">
      <c r="A320" s="21">
        <f>Fra_FHI!A355</f>
        <v>390018692</v>
      </c>
      <c r="B320" s="21">
        <f>Fra_FHI!B355</f>
        <v>4885</v>
      </c>
      <c r="C320" s="21" t="str">
        <f>Fra_FHI!C355</f>
        <v>GRIMSTAD</v>
      </c>
      <c r="D320" s="21">
        <f>Fra_FHI!D355</f>
        <v>29280</v>
      </c>
      <c r="E320" s="21" t="str">
        <f>Fra_FHI!E355</f>
        <v>Grimstad helsestasjon</v>
      </c>
      <c r="F320" s="15">
        <f>Fra_FHI!I355</f>
        <v>0</v>
      </c>
      <c r="G320" s="15">
        <f>Fra_FHI!J355</f>
        <v>0</v>
      </c>
      <c r="H320" s="15">
        <f>Fra_FHI!K355</f>
        <v>0</v>
      </c>
      <c r="I320" s="15">
        <f>Fra_FHI!L355</f>
        <v>0</v>
      </c>
      <c r="J320" s="15">
        <f>Fra_FHI!M355</f>
        <v>0</v>
      </c>
      <c r="K320" s="15">
        <f>Fra_FHI!N355</f>
        <v>0</v>
      </c>
      <c r="L320" s="15">
        <f>Fra_FHI!O355</f>
        <v>0</v>
      </c>
      <c r="M320" s="15">
        <f>Fra_FHI!P355</f>
        <v>10</v>
      </c>
      <c r="N320" s="15">
        <f>Fra_FHI!Q355</f>
        <v>10</v>
      </c>
      <c r="O320" s="3">
        <f t="shared" si="4"/>
        <v>10</v>
      </c>
    </row>
    <row r="321" spans="1:15" x14ac:dyDescent="0.2">
      <c r="A321" s="21">
        <f>Fra_FHI!A356</f>
        <v>390018553</v>
      </c>
      <c r="B321" s="21">
        <f>Fra_FHI!B356</f>
        <v>4900</v>
      </c>
      <c r="C321" s="21" t="str">
        <f>Fra_FHI!C356</f>
        <v>TVEDESTRAND</v>
      </c>
      <c r="D321" s="21">
        <f>Fra_FHI!D356</f>
        <v>80887</v>
      </c>
      <c r="E321" s="21" t="str">
        <f>Fra_FHI!E356</f>
        <v>Tvedestrand helsestasjon</v>
      </c>
      <c r="F321" s="15">
        <f>Fra_FHI!I356</f>
        <v>0</v>
      </c>
      <c r="G321" s="15">
        <f>Fra_FHI!J356</f>
        <v>0</v>
      </c>
      <c r="H321" s="15">
        <f>Fra_FHI!K356</f>
        <v>0</v>
      </c>
      <c r="I321" s="15">
        <f>Fra_FHI!L356</f>
        <v>0</v>
      </c>
      <c r="J321" s="15">
        <f>Fra_FHI!M356</f>
        <v>0</v>
      </c>
      <c r="K321" s="15">
        <f>Fra_FHI!N356</f>
        <v>0</v>
      </c>
      <c r="L321" s="15">
        <f>Fra_FHI!O356</f>
        <v>0</v>
      </c>
      <c r="M321" s="15">
        <f>Fra_FHI!P356</f>
        <v>4</v>
      </c>
      <c r="N321" s="15">
        <f>Fra_FHI!Q356</f>
        <v>0</v>
      </c>
      <c r="O321" s="3">
        <f t="shared" si="4"/>
        <v>4</v>
      </c>
    </row>
    <row r="322" spans="1:15" x14ac:dyDescent="0.2">
      <c r="A322" s="21">
        <f>Fra_FHI!A357</f>
        <v>390018553</v>
      </c>
      <c r="B322" s="21">
        <f>Fra_FHI!B357</f>
        <v>4900</v>
      </c>
      <c r="C322" s="21" t="str">
        <f>Fra_FHI!C357</f>
        <v>TVEDESTRAND</v>
      </c>
      <c r="D322" s="21">
        <f>Fra_FHI!D357</f>
        <v>80887</v>
      </c>
      <c r="E322" s="21" t="str">
        <f>Fra_FHI!E357</f>
        <v>Tvedestrand helsestasjon</v>
      </c>
      <c r="F322" s="15">
        <f>Fra_FHI!I357</f>
        <v>0</v>
      </c>
      <c r="G322" s="15">
        <f>Fra_FHI!J357</f>
        <v>0</v>
      </c>
      <c r="H322" s="15">
        <f>Fra_FHI!K357</f>
        <v>1</v>
      </c>
      <c r="I322" s="15">
        <f>Fra_FHI!L357</f>
        <v>0</v>
      </c>
      <c r="J322" s="15">
        <f>Fra_FHI!M357</f>
        <v>0</v>
      </c>
      <c r="K322" s="15">
        <f>Fra_FHI!N357</f>
        <v>0</v>
      </c>
      <c r="L322" s="15">
        <f>Fra_FHI!O357</f>
        <v>0</v>
      </c>
      <c r="M322" s="15">
        <f>Fra_FHI!P357</f>
        <v>0</v>
      </c>
      <c r="N322" s="15">
        <f>Fra_FHI!Q357</f>
        <v>5</v>
      </c>
      <c r="O322" s="3">
        <f t="shared" si="4"/>
        <v>1</v>
      </c>
    </row>
    <row r="323" spans="1:15" x14ac:dyDescent="0.2">
      <c r="A323" s="21">
        <f>Fra_FHI!A358</f>
        <v>390018555</v>
      </c>
      <c r="B323" s="21">
        <f>Fra_FHI!B358</f>
        <v>4950</v>
      </c>
      <c r="C323" s="21" t="str">
        <f>Fra_FHI!C358</f>
        <v>RISØR</v>
      </c>
      <c r="D323" s="21">
        <f>Fra_FHI!D358</f>
        <v>82891</v>
      </c>
      <c r="E323" s="21" t="str">
        <f>Fra_FHI!E358</f>
        <v>Risør helsestasjon</v>
      </c>
      <c r="F323" s="15">
        <f>Fra_FHI!I358</f>
        <v>0</v>
      </c>
      <c r="G323" s="15">
        <f>Fra_FHI!J358</f>
        <v>0</v>
      </c>
      <c r="H323" s="15">
        <f>Fra_FHI!K358</f>
        <v>0</v>
      </c>
      <c r="I323" s="15">
        <f>Fra_FHI!L358</f>
        <v>0</v>
      </c>
      <c r="J323" s="15">
        <f>Fra_FHI!M358</f>
        <v>0</v>
      </c>
      <c r="K323" s="15">
        <f>Fra_FHI!N358</f>
        <v>0</v>
      </c>
      <c r="L323" s="15">
        <f>Fra_FHI!O358</f>
        <v>0</v>
      </c>
      <c r="M323" s="15">
        <f>Fra_FHI!P358</f>
        <v>3</v>
      </c>
      <c r="N323" s="15">
        <f>Fra_FHI!Q358</f>
        <v>0</v>
      </c>
      <c r="O323" s="3">
        <f t="shared" ref="O323:O386" si="5">SUM(F323:M323)</f>
        <v>3</v>
      </c>
    </row>
    <row r="324" spans="1:15" x14ac:dyDescent="0.2">
      <c r="A324" s="21">
        <f>Fra_FHI!A359</f>
        <v>390018555</v>
      </c>
      <c r="B324" s="21">
        <f>Fra_FHI!B359</f>
        <v>4950</v>
      </c>
      <c r="C324" s="21" t="str">
        <f>Fra_FHI!C359</f>
        <v>RISØR</v>
      </c>
      <c r="D324" s="21">
        <f>Fra_FHI!D359</f>
        <v>82891</v>
      </c>
      <c r="E324" s="21" t="str">
        <f>Fra_FHI!E359</f>
        <v>Risør helsestasjon</v>
      </c>
      <c r="F324" s="15">
        <f>Fra_FHI!I359</f>
        <v>0</v>
      </c>
      <c r="G324" s="15">
        <f>Fra_FHI!J359</f>
        <v>1</v>
      </c>
      <c r="H324" s="15">
        <f>Fra_FHI!K359</f>
        <v>0</v>
      </c>
      <c r="I324" s="15">
        <f>Fra_FHI!L359</f>
        <v>0</v>
      </c>
      <c r="J324" s="15">
        <f>Fra_FHI!M359</f>
        <v>0</v>
      </c>
      <c r="K324" s="15">
        <f>Fra_FHI!N359</f>
        <v>0</v>
      </c>
      <c r="L324" s="15">
        <f>Fra_FHI!O359</f>
        <v>0</v>
      </c>
      <c r="M324" s="15">
        <f>Fra_FHI!P359</f>
        <v>0</v>
      </c>
      <c r="N324" s="15">
        <f>Fra_FHI!Q359</f>
        <v>4</v>
      </c>
      <c r="O324" s="3">
        <f t="shared" si="5"/>
        <v>1</v>
      </c>
    </row>
    <row r="325" spans="1:15" x14ac:dyDescent="0.2">
      <c r="A325" s="21">
        <f>Fra_FHI!A360</f>
        <v>390018706</v>
      </c>
      <c r="B325" s="21">
        <f>Fra_FHI!B360</f>
        <v>4985</v>
      </c>
      <c r="C325" s="21" t="str">
        <f>Fra_FHI!C360</f>
        <v>VEGÅRSHEI</v>
      </c>
      <c r="D325" s="21">
        <f>Fra_FHI!D360</f>
        <v>80119</v>
      </c>
      <c r="E325" s="21" t="str">
        <f>Fra_FHI!E360</f>
        <v>Vegårshei helsestasjon</v>
      </c>
      <c r="F325" s="15">
        <f>Fra_FHI!I360</f>
        <v>0</v>
      </c>
      <c r="G325" s="15">
        <f>Fra_FHI!J360</f>
        <v>0</v>
      </c>
      <c r="H325" s="15">
        <f>Fra_FHI!K360</f>
        <v>0</v>
      </c>
      <c r="I325" s="15">
        <f>Fra_FHI!L360</f>
        <v>0</v>
      </c>
      <c r="J325" s="15">
        <f>Fra_FHI!M360</f>
        <v>0</v>
      </c>
      <c r="K325" s="15">
        <f>Fra_FHI!N360</f>
        <v>0</v>
      </c>
      <c r="L325" s="15">
        <f>Fra_FHI!O360</f>
        <v>0</v>
      </c>
      <c r="M325" s="15">
        <f>Fra_FHI!P360</f>
        <v>11</v>
      </c>
      <c r="N325" s="15">
        <f>Fra_FHI!Q360</f>
        <v>0</v>
      </c>
      <c r="O325" s="3">
        <f t="shared" si="5"/>
        <v>11</v>
      </c>
    </row>
    <row r="326" spans="1:15" x14ac:dyDescent="0.2">
      <c r="A326" s="21">
        <f>Fra_FHI!A361</f>
        <v>390018706</v>
      </c>
      <c r="B326" s="21">
        <f>Fra_FHI!B361</f>
        <v>4985</v>
      </c>
      <c r="C326" s="21" t="str">
        <f>Fra_FHI!C361</f>
        <v>VEGÅRSHEI</v>
      </c>
      <c r="D326" s="21">
        <f>Fra_FHI!D361</f>
        <v>80119</v>
      </c>
      <c r="E326" s="21" t="str">
        <f>Fra_FHI!E361</f>
        <v>Vegårshei helsestasjon</v>
      </c>
      <c r="F326" s="15">
        <f>Fra_FHI!I361</f>
        <v>0</v>
      </c>
      <c r="G326" s="15">
        <f>Fra_FHI!J361</f>
        <v>0</v>
      </c>
      <c r="H326" s="15">
        <f>Fra_FHI!K361</f>
        <v>0</v>
      </c>
      <c r="I326" s="15">
        <f>Fra_FHI!L361</f>
        <v>0</v>
      </c>
      <c r="J326" s="15">
        <f>Fra_FHI!M361</f>
        <v>0</v>
      </c>
      <c r="K326" s="15">
        <f>Fra_FHI!N361</f>
        <v>0</v>
      </c>
      <c r="L326" s="15">
        <f>Fra_FHI!O361</f>
        <v>0</v>
      </c>
      <c r="M326" s="15">
        <f>Fra_FHI!P361</f>
        <v>0</v>
      </c>
      <c r="N326" s="15">
        <f>Fra_FHI!Q361</f>
        <v>11</v>
      </c>
      <c r="O326" s="3">
        <f t="shared" si="5"/>
        <v>0</v>
      </c>
    </row>
    <row r="327" spans="1:15" x14ac:dyDescent="0.2">
      <c r="A327" s="21">
        <f>Fra_FHI!A362</f>
        <v>390018370</v>
      </c>
      <c r="B327" s="21">
        <f>Fra_FHI!B362</f>
        <v>4993</v>
      </c>
      <c r="C327" s="21" t="str">
        <f>Fra_FHI!C362</f>
        <v>SUNDEBRU</v>
      </c>
      <c r="D327" s="21">
        <f>Fra_FHI!D362</f>
        <v>94532</v>
      </c>
      <c r="E327" s="21" t="str">
        <f>Fra_FHI!E362</f>
        <v>Kommunelegekontoret i Gjerstad</v>
      </c>
      <c r="F327" s="15">
        <f>Fra_FHI!I362</f>
        <v>1</v>
      </c>
      <c r="G327" s="15">
        <f>Fra_FHI!J362</f>
        <v>0</v>
      </c>
      <c r="H327" s="15">
        <f>Fra_FHI!K362</f>
        <v>0</v>
      </c>
      <c r="I327" s="15">
        <f>Fra_FHI!L362</f>
        <v>0</v>
      </c>
      <c r="J327" s="15">
        <f>Fra_FHI!M362</f>
        <v>0</v>
      </c>
      <c r="K327" s="15">
        <f>Fra_FHI!N362</f>
        <v>0</v>
      </c>
      <c r="L327" s="15">
        <f>Fra_FHI!O362</f>
        <v>0</v>
      </c>
      <c r="M327" s="15">
        <f>Fra_FHI!P362</f>
        <v>0</v>
      </c>
      <c r="N327" s="15">
        <f>Fra_FHI!Q362</f>
        <v>0</v>
      </c>
      <c r="O327" s="3">
        <f t="shared" si="5"/>
        <v>1</v>
      </c>
    </row>
    <row r="328" spans="1:15" x14ac:dyDescent="0.2">
      <c r="A328" s="21">
        <f>Fra_FHI!A363</f>
        <v>390018370</v>
      </c>
      <c r="B328" s="21">
        <f>Fra_FHI!B363</f>
        <v>4993</v>
      </c>
      <c r="C328" s="21" t="str">
        <f>Fra_FHI!C363</f>
        <v>SUNDEBRU</v>
      </c>
      <c r="D328" s="21">
        <f>Fra_FHI!D363</f>
        <v>94532</v>
      </c>
      <c r="E328" s="21" t="str">
        <f>Fra_FHI!E363</f>
        <v>Kommunelegekontoret i Gjerstad</v>
      </c>
      <c r="F328" s="15">
        <f>Fra_FHI!I363</f>
        <v>0</v>
      </c>
      <c r="G328" s="15">
        <f>Fra_FHI!J363</f>
        <v>0</v>
      </c>
      <c r="H328" s="15">
        <f>Fra_FHI!K363</f>
        <v>0</v>
      </c>
      <c r="I328" s="15">
        <f>Fra_FHI!L363</f>
        <v>0</v>
      </c>
      <c r="J328" s="15">
        <f>Fra_FHI!M363</f>
        <v>0</v>
      </c>
      <c r="K328" s="15">
        <f>Fra_FHI!N363</f>
        <v>0</v>
      </c>
      <c r="L328" s="15">
        <f>Fra_FHI!O363</f>
        <v>0</v>
      </c>
      <c r="M328" s="15">
        <f>Fra_FHI!P363</f>
        <v>1</v>
      </c>
      <c r="N328" s="15">
        <f>Fra_FHI!Q363</f>
        <v>2</v>
      </c>
      <c r="O328" s="3">
        <f t="shared" si="5"/>
        <v>1</v>
      </c>
    </row>
    <row r="329" spans="1:15" x14ac:dyDescent="0.2">
      <c r="A329" s="21">
        <f>Fra_FHI!A364</f>
        <v>390018441</v>
      </c>
      <c r="B329" s="21">
        <f>Fra_FHI!B364</f>
        <v>5021</v>
      </c>
      <c r="C329" s="21" t="str">
        <f>Fra_FHI!C364</f>
        <v>BERGEN</v>
      </c>
      <c r="D329" s="21">
        <f>Fra_FHI!D364</f>
        <v>6874</v>
      </c>
      <c r="E329" s="21" t="str">
        <f>Fra_FHI!E364</f>
        <v>Sjukehusapoteket i Bergen</v>
      </c>
      <c r="F329" s="15">
        <f>Fra_FHI!I364</f>
        <v>0</v>
      </c>
      <c r="G329" s="15">
        <f>Fra_FHI!J364</f>
        <v>0</v>
      </c>
      <c r="H329" s="15">
        <f>Fra_FHI!K364</f>
        <v>0</v>
      </c>
      <c r="I329" s="15">
        <f>Fra_FHI!L364</f>
        <v>0</v>
      </c>
      <c r="J329" s="15">
        <f>Fra_FHI!M364</f>
        <v>0</v>
      </c>
      <c r="K329" s="15">
        <f>Fra_FHI!N364</f>
        <v>0</v>
      </c>
      <c r="L329" s="15">
        <f>Fra_FHI!O364</f>
        <v>0</v>
      </c>
      <c r="M329" s="15">
        <f>Fra_FHI!P364</f>
        <v>32</v>
      </c>
      <c r="N329" s="15">
        <f>Fra_FHI!Q364</f>
        <v>32</v>
      </c>
      <c r="O329" s="3">
        <f t="shared" si="5"/>
        <v>32</v>
      </c>
    </row>
    <row r="330" spans="1:15" x14ac:dyDescent="0.2">
      <c r="A330" s="21">
        <f>Fra_FHI!A365</f>
        <v>390018604</v>
      </c>
      <c r="B330" s="21">
        <f>Fra_FHI!B365</f>
        <v>5058</v>
      </c>
      <c r="C330" s="21" t="str">
        <f>Fra_FHI!C365</f>
        <v>BERGEN</v>
      </c>
      <c r="D330" s="21">
        <f>Fra_FHI!D365</f>
        <v>8425</v>
      </c>
      <c r="E330" s="21" t="str">
        <f>Fra_FHI!E365</f>
        <v>Bergen kommune Smittevern</v>
      </c>
      <c r="F330" s="15">
        <f>Fra_FHI!I365</f>
        <v>0</v>
      </c>
      <c r="G330" s="15">
        <f>Fra_FHI!J365</f>
        <v>0</v>
      </c>
      <c r="H330" s="15">
        <f>Fra_FHI!K365</f>
        <v>0</v>
      </c>
      <c r="I330" s="15">
        <f>Fra_FHI!L365</f>
        <v>0</v>
      </c>
      <c r="J330" s="15">
        <f>Fra_FHI!M365</f>
        <v>0</v>
      </c>
      <c r="K330" s="15">
        <f>Fra_FHI!N365</f>
        <v>11</v>
      </c>
      <c r="L330" s="15">
        <f>Fra_FHI!O365</f>
        <v>0</v>
      </c>
      <c r="M330" s="15">
        <f>Fra_FHI!P365</f>
        <v>0</v>
      </c>
      <c r="N330" s="15">
        <f>Fra_FHI!Q365</f>
        <v>0</v>
      </c>
      <c r="O330" s="3">
        <f t="shared" si="5"/>
        <v>11</v>
      </c>
    </row>
    <row r="331" spans="1:15" x14ac:dyDescent="0.2">
      <c r="A331" s="21">
        <f>Fra_FHI!A366</f>
        <v>390018604</v>
      </c>
      <c r="B331" s="21">
        <f>Fra_FHI!B366</f>
        <v>5058</v>
      </c>
      <c r="C331" s="21" t="str">
        <f>Fra_FHI!C366</f>
        <v>BERGEN</v>
      </c>
      <c r="D331" s="21">
        <f>Fra_FHI!D366</f>
        <v>8425</v>
      </c>
      <c r="E331" s="21" t="str">
        <f>Fra_FHI!E366</f>
        <v>Bergen kommune Smittevern</v>
      </c>
      <c r="F331" s="15">
        <f>Fra_FHI!I366</f>
        <v>0</v>
      </c>
      <c r="G331" s="15">
        <f>Fra_FHI!J366</f>
        <v>0</v>
      </c>
      <c r="H331" s="15">
        <f>Fra_FHI!K366</f>
        <v>0</v>
      </c>
      <c r="I331" s="15">
        <f>Fra_FHI!L366</f>
        <v>0</v>
      </c>
      <c r="J331" s="15">
        <f>Fra_FHI!M366</f>
        <v>0</v>
      </c>
      <c r="K331" s="15">
        <f>Fra_FHI!N366</f>
        <v>0</v>
      </c>
      <c r="L331" s="15">
        <f>Fra_FHI!O366</f>
        <v>144</v>
      </c>
      <c r="M331" s="15">
        <f>Fra_FHI!P366</f>
        <v>0</v>
      </c>
      <c r="N331" s="15">
        <f>Fra_FHI!Q366</f>
        <v>155</v>
      </c>
      <c r="O331" s="3">
        <f t="shared" si="5"/>
        <v>144</v>
      </c>
    </row>
    <row r="332" spans="1:15" x14ac:dyDescent="0.2">
      <c r="A332" s="21">
        <f>Fra_FHI!A367</f>
        <v>390018473</v>
      </c>
      <c r="B332" s="21">
        <f>Fra_FHI!B367</f>
        <v>5145</v>
      </c>
      <c r="C332" s="21" t="str">
        <f>Fra_FHI!C367</f>
        <v>FYLLINGSDALEN</v>
      </c>
      <c r="D332" s="21">
        <f>Fra_FHI!D367</f>
        <v>20123</v>
      </c>
      <c r="E332" s="21" t="str">
        <f>Fra_FHI!E367</f>
        <v>Hospitalet Betanien</v>
      </c>
      <c r="F332" s="15">
        <f>Fra_FHI!I367</f>
        <v>0</v>
      </c>
      <c r="G332" s="15">
        <f>Fra_FHI!J367</f>
        <v>1</v>
      </c>
      <c r="H332" s="15">
        <f>Fra_FHI!K367</f>
        <v>0</v>
      </c>
      <c r="I332" s="15">
        <f>Fra_FHI!L367</f>
        <v>0</v>
      </c>
      <c r="J332" s="15">
        <f>Fra_FHI!M367</f>
        <v>0</v>
      </c>
      <c r="K332" s="15">
        <f>Fra_FHI!N367</f>
        <v>0</v>
      </c>
      <c r="L332" s="15">
        <f>Fra_FHI!O367</f>
        <v>0</v>
      </c>
      <c r="M332" s="15">
        <f>Fra_FHI!P367</f>
        <v>0</v>
      </c>
      <c r="N332" s="15">
        <f>Fra_FHI!Q367</f>
        <v>1</v>
      </c>
      <c r="O332" s="3">
        <f t="shared" si="5"/>
        <v>1</v>
      </c>
    </row>
    <row r="333" spans="1:15" x14ac:dyDescent="0.2">
      <c r="A333" s="21">
        <f>Fra_FHI!A368</f>
        <v>390018598</v>
      </c>
      <c r="B333" s="21">
        <f>Fra_FHI!B368</f>
        <v>5200</v>
      </c>
      <c r="C333" s="21" t="str">
        <f>Fra_FHI!C368</f>
        <v>OS</v>
      </c>
      <c r="D333" s="21">
        <f>Fra_FHI!D368</f>
        <v>88799</v>
      </c>
      <c r="E333" s="21" t="str">
        <f>Fra_FHI!E368</f>
        <v>Kommunelegekontoret i Os</v>
      </c>
      <c r="F333" s="15">
        <f>Fra_FHI!I368</f>
        <v>0</v>
      </c>
      <c r="G333" s="15">
        <f>Fra_FHI!J368</f>
        <v>0</v>
      </c>
      <c r="H333" s="15">
        <f>Fra_FHI!K368</f>
        <v>0</v>
      </c>
      <c r="I333" s="15">
        <f>Fra_FHI!L368</f>
        <v>0</v>
      </c>
      <c r="J333" s="15">
        <f>Fra_FHI!M368</f>
        <v>0</v>
      </c>
      <c r="K333" s="15">
        <f>Fra_FHI!N368</f>
        <v>1</v>
      </c>
      <c r="L333" s="15">
        <f>Fra_FHI!O368</f>
        <v>0</v>
      </c>
      <c r="M333" s="15">
        <f>Fra_FHI!P368</f>
        <v>0</v>
      </c>
      <c r="N333" s="15">
        <f>Fra_FHI!Q368</f>
        <v>0</v>
      </c>
      <c r="O333" s="3">
        <f t="shared" si="5"/>
        <v>1</v>
      </c>
    </row>
    <row r="334" spans="1:15" x14ac:dyDescent="0.2">
      <c r="A334" s="21">
        <f>Fra_FHI!A369</f>
        <v>390018598</v>
      </c>
      <c r="B334" s="21">
        <f>Fra_FHI!B369</f>
        <v>5200</v>
      </c>
      <c r="C334" s="21" t="str">
        <f>Fra_FHI!C369</f>
        <v>OS</v>
      </c>
      <c r="D334" s="21">
        <f>Fra_FHI!D369</f>
        <v>88799</v>
      </c>
      <c r="E334" s="21" t="str">
        <f>Fra_FHI!E369</f>
        <v>Kommunelegekontoret i Os</v>
      </c>
      <c r="F334" s="15">
        <f>Fra_FHI!I369</f>
        <v>0</v>
      </c>
      <c r="G334" s="15">
        <f>Fra_FHI!J369</f>
        <v>0</v>
      </c>
      <c r="H334" s="15">
        <f>Fra_FHI!K369</f>
        <v>0</v>
      </c>
      <c r="I334" s="15">
        <f>Fra_FHI!L369</f>
        <v>0</v>
      </c>
      <c r="J334" s="15">
        <f>Fra_FHI!M369</f>
        <v>0</v>
      </c>
      <c r="K334" s="15">
        <f>Fra_FHI!N369</f>
        <v>0</v>
      </c>
      <c r="L334" s="15">
        <f>Fra_FHI!O369</f>
        <v>10</v>
      </c>
      <c r="M334" s="15">
        <f>Fra_FHI!P369</f>
        <v>0</v>
      </c>
      <c r="N334" s="15">
        <f>Fra_FHI!Q369</f>
        <v>11</v>
      </c>
      <c r="O334" s="3">
        <f t="shared" si="5"/>
        <v>10</v>
      </c>
    </row>
    <row r="335" spans="1:15" x14ac:dyDescent="0.2">
      <c r="A335" s="21">
        <f>Fra_FHI!A370</f>
        <v>390018591</v>
      </c>
      <c r="B335" s="21">
        <f>Fra_FHI!B370</f>
        <v>5282</v>
      </c>
      <c r="C335" s="21" t="str">
        <f>Fra_FHI!C370</f>
        <v>LONEVÅG</v>
      </c>
      <c r="D335" s="21">
        <f>Fra_FHI!D370</f>
        <v>112395</v>
      </c>
      <c r="E335" s="21" t="str">
        <f>Fra_FHI!E370</f>
        <v>Lonevåg legesenter</v>
      </c>
      <c r="F335" s="15">
        <f>Fra_FHI!I370</f>
        <v>1</v>
      </c>
      <c r="G335" s="15">
        <f>Fra_FHI!J370</f>
        <v>0</v>
      </c>
      <c r="H335" s="15">
        <f>Fra_FHI!K370</f>
        <v>0</v>
      </c>
      <c r="I335" s="15">
        <f>Fra_FHI!L370</f>
        <v>0</v>
      </c>
      <c r="J335" s="15">
        <f>Fra_FHI!M370</f>
        <v>0</v>
      </c>
      <c r="K335" s="15">
        <f>Fra_FHI!N370</f>
        <v>0</v>
      </c>
      <c r="L335" s="15">
        <f>Fra_FHI!O370</f>
        <v>4</v>
      </c>
      <c r="M335" s="15">
        <f>Fra_FHI!P370</f>
        <v>0</v>
      </c>
      <c r="N335" s="15">
        <f>Fra_FHI!Q370</f>
        <v>5</v>
      </c>
      <c r="O335" s="3">
        <f t="shared" si="5"/>
        <v>5</v>
      </c>
    </row>
    <row r="336" spans="1:15" x14ac:dyDescent="0.2">
      <c r="A336" s="21">
        <f>Fra_FHI!A371</f>
        <v>390018558</v>
      </c>
      <c r="B336" s="21">
        <f>Fra_FHI!B371</f>
        <v>5300</v>
      </c>
      <c r="C336" s="21" t="str">
        <f>Fra_FHI!C371</f>
        <v>KLEPPESTØ</v>
      </c>
      <c r="D336" s="21">
        <f>Fra_FHI!D371</f>
        <v>30106</v>
      </c>
      <c r="E336" s="21" t="str">
        <f>Fra_FHI!E371</f>
        <v>Kleppestø helsestasjon</v>
      </c>
      <c r="F336" s="15">
        <f>Fra_FHI!I371</f>
        <v>0</v>
      </c>
      <c r="G336" s="15">
        <f>Fra_FHI!J371</f>
        <v>0</v>
      </c>
      <c r="H336" s="15">
        <f>Fra_FHI!K371</f>
        <v>0</v>
      </c>
      <c r="I336" s="15">
        <f>Fra_FHI!L371</f>
        <v>0</v>
      </c>
      <c r="J336" s="15">
        <f>Fra_FHI!M371</f>
        <v>0</v>
      </c>
      <c r="K336" s="15">
        <f>Fra_FHI!N371</f>
        <v>0</v>
      </c>
      <c r="L336" s="15">
        <f>Fra_FHI!O371</f>
        <v>12</v>
      </c>
      <c r="M336" s="15">
        <f>Fra_FHI!P371</f>
        <v>0</v>
      </c>
      <c r="N336" s="15">
        <f>Fra_FHI!Q371</f>
        <v>0</v>
      </c>
      <c r="O336" s="3">
        <f t="shared" si="5"/>
        <v>12</v>
      </c>
    </row>
    <row r="337" spans="1:15" x14ac:dyDescent="0.2">
      <c r="A337" s="21">
        <f>Fra_FHI!A372</f>
        <v>390018558</v>
      </c>
      <c r="B337" s="21">
        <f>Fra_FHI!B372</f>
        <v>5300</v>
      </c>
      <c r="C337" s="21" t="str">
        <f>Fra_FHI!C372</f>
        <v>KLEPPESTØ</v>
      </c>
      <c r="D337" s="21">
        <f>Fra_FHI!D372</f>
        <v>30106</v>
      </c>
      <c r="E337" s="21" t="str">
        <f>Fra_FHI!E372</f>
        <v>Kleppestø helsestasjon</v>
      </c>
      <c r="F337" s="15">
        <f>Fra_FHI!I372</f>
        <v>0</v>
      </c>
      <c r="G337" s="15">
        <f>Fra_FHI!J372</f>
        <v>0</v>
      </c>
      <c r="H337" s="15">
        <f>Fra_FHI!K372</f>
        <v>0</v>
      </c>
      <c r="I337" s="15">
        <f>Fra_FHI!L372</f>
        <v>0</v>
      </c>
      <c r="J337" s="15">
        <f>Fra_FHI!M372</f>
        <v>0</v>
      </c>
      <c r="K337" s="15">
        <f>Fra_FHI!N372</f>
        <v>0</v>
      </c>
      <c r="L337" s="15">
        <f>Fra_FHI!O372</f>
        <v>0</v>
      </c>
      <c r="M337" s="15">
        <f>Fra_FHI!P372</f>
        <v>0</v>
      </c>
      <c r="N337" s="15">
        <f>Fra_FHI!Q372</f>
        <v>12</v>
      </c>
      <c r="O337" s="3">
        <f t="shared" si="5"/>
        <v>0</v>
      </c>
    </row>
    <row r="338" spans="1:15" x14ac:dyDescent="0.2">
      <c r="A338" s="21">
        <f>Fra_FHI!A373</f>
        <v>390018405</v>
      </c>
      <c r="B338" s="21">
        <f>Fra_FHI!B373</f>
        <v>5337</v>
      </c>
      <c r="C338" s="21" t="str">
        <f>Fra_FHI!C373</f>
        <v>RONG</v>
      </c>
      <c r="D338" s="21">
        <f>Fra_FHI!D373</f>
        <v>103116</v>
      </c>
      <c r="E338" s="21" t="str">
        <f>Fra_FHI!E373</f>
        <v>Øygarden Legekontor</v>
      </c>
      <c r="F338" s="15">
        <f>Fra_FHI!I373</f>
        <v>0</v>
      </c>
      <c r="G338" s="15">
        <f>Fra_FHI!J373</f>
        <v>0</v>
      </c>
      <c r="H338" s="15">
        <f>Fra_FHI!K373</f>
        <v>0</v>
      </c>
      <c r="I338" s="15">
        <f>Fra_FHI!L373</f>
        <v>0</v>
      </c>
      <c r="J338" s="15">
        <f>Fra_FHI!M373</f>
        <v>0</v>
      </c>
      <c r="K338" s="15">
        <f>Fra_FHI!N373</f>
        <v>0</v>
      </c>
      <c r="L338" s="15">
        <f>Fra_FHI!O373</f>
        <v>1</v>
      </c>
      <c r="M338" s="15">
        <f>Fra_FHI!P373</f>
        <v>0</v>
      </c>
      <c r="N338" s="15">
        <f>Fra_FHI!Q373</f>
        <v>0</v>
      </c>
      <c r="O338" s="3">
        <f t="shared" si="5"/>
        <v>1</v>
      </c>
    </row>
    <row r="339" spans="1:15" x14ac:dyDescent="0.2">
      <c r="A339" s="21">
        <f>Fra_FHI!A374</f>
        <v>390018405</v>
      </c>
      <c r="B339" s="21">
        <f>Fra_FHI!B374</f>
        <v>5337</v>
      </c>
      <c r="C339" s="21" t="str">
        <f>Fra_FHI!C374</f>
        <v>RONG</v>
      </c>
      <c r="D339" s="21">
        <f>Fra_FHI!D374</f>
        <v>103116</v>
      </c>
      <c r="E339" s="21" t="str">
        <f>Fra_FHI!E374</f>
        <v>Øygarden Legekontor</v>
      </c>
      <c r="F339" s="15">
        <f>Fra_FHI!I374</f>
        <v>0</v>
      </c>
      <c r="G339" s="15">
        <f>Fra_FHI!J374</f>
        <v>1</v>
      </c>
      <c r="H339" s="15">
        <f>Fra_FHI!K374</f>
        <v>0</v>
      </c>
      <c r="I339" s="15">
        <f>Fra_FHI!L374</f>
        <v>0</v>
      </c>
      <c r="J339" s="15">
        <f>Fra_FHI!M374</f>
        <v>0</v>
      </c>
      <c r="K339" s="15">
        <f>Fra_FHI!N374</f>
        <v>0</v>
      </c>
      <c r="L339" s="15">
        <f>Fra_FHI!O374</f>
        <v>0</v>
      </c>
      <c r="M339" s="15">
        <f>Fra_FHI!P374</f>
        <v>0</v>
      </c>
      <c r="N339" s="15">
        <f>Fra_FHI!Q374</f>
        <v>2</v>
      </c>
      <c r="O339" s="3">
        <f t="shared" si="5"/>
        <v>1</v>
      </c>
    </row>
    <row r="340" spans="1:15" x14ac:dyDescent="0.2">
      <c r="A340" s="21">
        <f>Fra_FHI!A375</f>
        <v>390018498</v>
      </c>
      <c r="B340" s="21">
        <f>Fra_FHI!B375</f>
        <v>5354</v>
      </c>
      <c r="C340" s="21" t="str">
        <f>Fra_FHI!C375</f>
        <v>STRAUME</v>
      </c>
      <c r="D340" s="21">
        <f>Fra_FHI!D375</f>
        <v>55319</v>
      </c>
      <c r="E340" s="21" t="str">
        <f>Fra_FHI!E375</f>
        <v>Straume helsestasjon</v>
      </c>
      <c r="F340" s="15">
        <f>Fra_FHI!I375</f>
        <v>0</v>
      </c>
      <c r="G340" s="15">
        <f>Fra_FHI!J375</f>
        <v>1</v>
      </c>
      <c r="H340" s="15">
        <f>Fra_FHI!K375</f>
        <v>0</v>
      </c>
      <c r="I340" s="15">
        <f>Fra_FHI!L375</f>
        <v>0</v>
      </c>
      <c r="J340" s="15">
        <f>Fra_FHI!M375</f>
        <v>0</v>
      </c>
      <c r="K340" s="15">
        <f>Fra_FHI!N375</f>
        <v>0</v>
      </c>
      <c r="L340" s="15">
        <f>Fra_FHI!O375</f>
        <v>0</v>
      </c>
      <c r="M340" s="15">
        <f>Fra_FHI!P375</f>
        <v>0</v>
      </c>
      <c r="N340" s="15">
        <f>Fra_FHI!Q375</f>
        <v>0</v>
      </c>
      <c r="O340" s="3">
        <f t="shared" si="5"/>
        <v>1</v>
      </c>
    </row>
    <row r="341" spans="1:15" x14ac:dyDescent="0.2">
      <c r="A341" s="21">
        <f>Fra_FHI!A376</f>
        <v>390018498</v>
      </c>
      <c r="B341" s="21">
        <f>Fra_FHI!B376</f>
        <v>5354</v>
      </c>
      <c r="C341" s="21" t="str">
        <f>Fra_FHI!C376</f>
        <v>STRAUME</v>
      </c>
      <c r="D341" s="21">
        <f>Fra_FHI!D376</f>
        <v>55319</v>
      </c>
      <c r="E341" s="21" t="str">
        <f>Fra_FHI!E376</f>
        <v>Straume helsestasjon</v>
      </c>
      <c r="F341" s="15">
        <f>Fra_FHI!I376</f>
        <v>0</v>
      </c>
      <c r="G341" s="15">
        <f>Fra_FHI!J376</f>
        <v>0</v>
      </c>
      <c r="H341" s="15">
        <f>Fra_FHI!K376</f>
        <v>0</v>
      </c>
      <c r="I341" s="15">
        <f>Fra_FHI!L376</f>
        <v>0</v>
      </c>
      <c r="J341" s="15">
        <f>Fra_FHI!M376</f>
        <v>0</v>
      </c>
      <c r="K341" s="15">
        <f>Fra_FHI!N376</f>
        <v>0</v>
      </c>
      <c r="L341" s="15">
        <f>Fra_FHI!O376</f>
        <v>13</v>
      </c>
      <c r="M341" s="15">
        <f>Fra_FHI!P376</f>
        <v>0</v>
      </c>
      <c r="N341" s="15">
        <f>Fra_FHI!Q376</f>
        <v>14</v>
      </c>
      <c r="O341" s="3">
        <f t="shared" si="5"/>
        <v>13</v>
      </c>
    </row>
    <row r="342" spans="1:15" x14ac:dyDescent="0.2">
      <c r="A342" s="21">
        <f>Fra_FHI!A377</f>
        <v>390018459</v>
      </c>
      <c r="B342" s="21">
        <f>Fra_FHI!B377</f>
        <v>5382</v>
      </c>
      <c r="C342" s="21" t="str">
        <f>Fra_FHI!C377</f>
        <v>SKOGSVÅG</v>
      </c>
      <c r="D342" s="21">
        <f>Fra_FHI!D377</f>
        <v>34637</v>
      </c>
      <c r="E342" s="21" t="str">
        <f>Fra_FHI!E377</f>
        <v>Sund helsestasjon</v>
      </c>
      <c r="F342" s="15">
        <f>Fra_FHI!I377</f>
        <v>1</v>
      </c>
      <c r="G342" s="15">
        <f>Fra_FHI!J377</f>
        <v>0</v>
      </c>
      <c r="H342" s="15">
        <f>Fra_FHI!K377</f>
        <v>0</v>
      </c>
      <c r="I342" s="15">
        <f>Fra_FHI!L377</f>
        <v>0</v>
      </c>
      <c r="J342" s="15">
        <f>Fra_FHI!M377</f>
        <v>0</v>
      </c>
      <c r="K342" s="15">
        <f>Fra_FHI!N377</f>
        <v>0</v>
      </c>
      <c r="L342" s="15">
        <f>Fra_FHI!O377</f>
        <v>0</v>
      </c>
      <c r="M342" s="15">
        <f>Fra_FHI!P377</f>
        <v>0</v>
      </c>
      <c r="N342" s="15">
        <f>Fra_FHI!Q377</f>
        <v>0</v>
      </c>
      <c r="O342" s="3">
        <f t="shared" si="5"/>
        <v>1</v>
      </c>
    </row>
    <row r="343" spans="1:15" x14ac:dyDescent="0.2">
      <c r="A343" s="21">
        <f>Fra_FHI!A378</f>
        <v>390018459</v>
      </c>
      <c r="B343" s="21">
        <f>Fra_FHI!B378</f>
        <v>5382</v>
      </c>
      <c r="C343" s="21" t="str">
        <f>Fra_FHI!C378</f>
        <v>SKOGSVÅG</v>
      </c>
      <c r="D343" s="21">
        <f>Fra_FHI!D378</f>
        <v>34637</v>
      </c>
      <c r="E343" s="21" t="str">
        <f>Fra_FHI!E378</f>
        <v>Sund helsestasjon</v>
      </c>
      <c r="F343" s="15">
        <f>Fra_FHI!I378</f>
        <v>0</v>
      </c>
      <c r="G343" s="15">
        <f>Fra_FHI!J378</f>
        <v>0</v>
      </c>
      <c r="H343" s="15">
        <f>Fra_FHI!K378</f>
        <v>0</v>
      </c>
      <c r="I343" s="15">
        <f>Fra_FHI!L378</f>
        <v>0</v>
      </c>
      <c r="J343" s="15">
        <f>Fra_FHI!M378</f>
        <v>0</v>
      </c>
      <c r="K343" s="15">
        <f>Fra_FHI!N378</f>
        <v>0</v>
      </c>
      <c r="L343" s="15">
        <f>Fra_FHI!O378</f>
        <v>3</v>
      </c>
      <c r="M343" s="15">
        <f>Fra_FHI!P378</f>
        <v>0</v>
      </c>
      <c r="N343" s="15">
        <f>Fra_FHI!Q378</f>
        <v>4</v>
      </c>
      <c r="O343" s="3">
        <f t="shared" si="5"/>
        <v>3</v>
      </c>
    </row>
    <row r="344" spans="1:15" x14ac:dyDescent="0.2">
      <c r="A344" s="21">
        <f>Fra_FHI!A379</f>
        <v>390018318</v>
      </c>
      <c r="B344" s="21">
        <f>Fra_FHI!B379</f>
        <v>5392</v>
      </c>
      <c r="C344" s="21" t="str">
        <f>Fra_FHI!C379</f>
        <v>STOREBØ</v>
      </c>
      <c r="D344" s="21">
        <f>Fra_FHI!D379</f>
        <v>112669</v>
      </c>
      <c r="E344" s="21" t="str">
        <f>Fra_FHI!E379</f>
        <v>Austevoll legesenter</v>
      </c>
      <c r="F344" s="15">
        <f>Fra_FHI!I379</f>
        <v>0</v>
      </c>
      <c r="G344" s="15">
        <f>Fra_FHI!J379</f>
        <v>0</v>
      </c>
      <c r="H344" s="15">
        <f>Fra_FHI!K379</f>
        <v>0</v>
      </c>
      <c r="I344" s="15">
        <f>Fra_FHI!L379</f>
        <v>0</v>
      </c>
      <c r="J344" s="15">
        <f>Fra_FHI!M379</f>
        <v>0</v>
      </c>
      <c r="K344" s="15">
        <f>Fra_FHI!N379</f>
        <v>0</v>
      </c>
      <c r="L344" s="15">
        <f>Fra_FHI!O379</f>
        <v>4</v>
      </c>
      <c r="M344" s="15">
        <f>Fra_FHI!P379</f>
        <v>0</v>
      </c>
      <c r="N344" s="15">
        <f>Fra_FHI!Q379</f>
        <v>0</v>
      </c>
      <c r="O344" s="3">
        <f t="shared" si="5"/>
        <v>4</v>
      </c>
    </row>
    <row r="345" spans="1:15" x14ac:dyDescent="0.2">
      <c r="A345" s="21">
        <f>Fra_FHI!A380</f>
        <v>390018318</v>
      </c>
      <c r="B345" s="21">
        <f>Fra_FHI!B380</f>
        <v>5392</v>
      </c>
      <c r="C345" s="21" t="str">
        <f>Fra_FHI!C380</f>
        <v>STOREBØ</v>
      </c>
      <c r="D345" s="21">
        <f>Fra_FHI!D380</f>
        <v>112669</v>
      </c>
      <c r="E345" s="21" t="str">
        <f>Fra_FHI!E380</f>
        <v>Austevoll legesenter</v>
      </c>
      <c r="F345" s="15">
        <f>Fra_FHI!I380</f>
        <v>1</v>
      </c>
      <c r="G345" s="15">
        <f>Fra_FHI!J380</f>
        <v>0</v>
      </c>
      <c r="H345" s="15">
        <f>Fra_FHI!K380</f>
        <v>0</v>
      </c>
      <c r="I345" s="15">
        <f>Fra_FHI!L380</f>
        <v>0</v>
      </c>
      <c r="J345" s="15">
        <f>Fra_FHI!M380</f>
        <v>0</v>
      </c>
      <c r="K345" s="15">
        <f>Fra_FHI!N380</f>
        <v>0</v>
      </c>
      <c r="L345" s="15">
        <f>Fra_FHI!O380</f>
        <v>0</v>
      </c>
      <c r="M345" s="15">
        <f>Fra_FHI!P380</f>
        <v>0</v>
      </c>
      <c r="N345" s="15">
        <f>Fra_FHI!Q380</f>
        <v>5</v>
      </c>
      <c r="O345" s="3">
        <f t="shared" si="5"/>
        <v>1</v>
      </c>
    </row>
    <row r="346" spans="1:15" x14ac:dyDescent="0.2">
      <c r="A346" s="21">
        <f>Fra_FHI!A381</f>
        <v>390018332</v>
      </c>
      <c r="B346" s="21">
        <f>Fra_FHI!B381</f>
        <v>5416</v>
      </c>
      <c r="C346" s="21" t="str">
        <f>Fra_FHI!C381</f>
        <v>STORD</v>
      </c>
      <c r="D346" s="21">
        <f>Fra_FHI!D381</f>
        <v>22046</v>
      </c>
      <c r="E346" s="21" t="str">
        <f>Fra_FHI!E381</f>
        <v>Stord sjukehus</v>
      </c>
      <c r="F346" s="15">
        <f>Fra_FHI!I381</f>
        <v>0</v>
      </c>
      <c r="G346" s="15">
        <f>Fra_FHI!J381</f>
        <v>0</v>
      </c>
      <c r="H346" s="15">
        <f>Fra_FHI!K381</f>
        <v>0</v>
      </c>
      <c r="I346" s="15">
        <f>Fra_FHI!L381</f>
        <v>0</v>
      </c>
      <c r="J346" s="15">
        <f>Fra_FHI!M381</f>
        <v>0</v>
      </c>
      <c r="K346" s="15">
        <f>Fra_FHI!N381</f>
        <v>0</v>
      </c>
      <c r="L346" s="15">
        <f>Fra_FHI!O381</f>
        <v>10</v>
      </c>
      <c r="M346" s="15">
        <f>Fra_FHI!P381</f>
        <v>0</v>
      </c>
      <c r="N346" s="15">
        <f>Fra_FHI!Q381</f>
        <v>10</v>
      </c>
      <c r="O346" s="3">
        <f t="shared" si="5"/>
        <v>10</v>
      </c>
    </row>
    <row r="347" spans="1:15" x14ac:dyDescent="0.2">
      <c r="A347" s="21">
        <f>Fra_FHI!A382</f>
        <v>390018297</v>
      </c>
      <c r="B347" s="21">
        <f>Fra_FHI!B382</f>
        <v>5417</v>
      </c>
      <c r="C347" s="21" t="str">
        <f>Fra_FHI!C382</f>
        <v>STORD</v>
      </c>
      <c r="D347" s="21">
        <f>Fra_FHI!D382</f>
        <v>100400</v>
      </c>
      <c r="E347" s="21" t="str">
        <f>Fra_FHI!E382</f>
        <v>Stord helsestasjon</v>
      </c>
      <c r="F347" s="15">
        <f>Fra_FHI!I382</f>
        <v>0</v>
      </c>
      <c r="G347" s="15">
        <f>Fra_FHI!J382</f>
        <v>1</v>
      </c>
      <c r="H347" s="15">
        <f>Fra_FHI!K382</f>
        <v>0</v>
      </c>
      <c r="I347" s="15">
        <f>Fra_FHI!L382</f>
        <v>0</v>
      </c>
      <c r="J347" s="15">
        <f>Fra_FHI!M382</f>
        <v>0</v>
      </c>
      <c r="K347" s="15">
        <f>Fra_FHI!N382</f>
        <v>1</v>
      </c>
      <c r="L347" s="15">
        <f>Fra_FHI!O382</f>
        <v>0</v>
      </c>
      <c r="M347" s="15">
        <f>Fra_FHI!P382</f>
        <v>0</v>
      </c>
      <c r="N347" s="15">
        <f>Fra_FHI!Q382</f>
        <v>0</v>
      </c>
      <c r="O347" s="3">
        <f t="shared" si="5"/>
        <v>2</v>
      </c>
    </row>
    <row r="348" spans="1:15" x14ac:dyDescent="0.2">
      <c r="A348" s="21">
        <f>Fra_FHI!A383</f>
        <v>390018297</v>
      </c>
      <c r="B348" s="21">
        <f>Fra_FHI!B383</f>
        <v>5417</v>
      </c>
      <c r="C348" s="21" t="str">
        <f>Fra_FHI!C383</f>
        <v>STORD</v>
      </c>
      <c r="D348" s="21">
        <f>Fra_FHI!D383</f>
        <v>100400</v>
      </c>
      <c r="E348" s="21" t="str">
        <f>Fra_FHI!E383</f>
        <v>Stord helsestasjon</v>
      </c>
      <c r="F348" s="15">
        <f>Fra_FHI!I383</f>
        <v>0</v>
      </c>
      <c r="G348" s="15">
        <f>Fra_FHI!J383</f>
        <v>0</v>
      </c>
      <c r="H348" s="15">
        <f>Fra_FHI!K383</f>
        <v>0</v>
      </c>
      <c r="I348" s="15">
        <f>Fra_FHI!L383</f>
        <v>0</v>
      </c>
      <c r="J348" s="15">
        <f>Fra_FHI!M383</f>
        <v>0</v>
      </c>
      <c r="K348" s="15">
        <f>Fra_FHI!N383</f>
        <v>0</v>
      </c>
      <c r="L348" s="15">
        <f>Fra_FHI!O383</f>
        <v>10</v>
      </c>
      <c r="M348" s="15">
        <f>Fra_FHI!P383</f>
        <v>0</v>
      </c>
      <c r="N348" s="15">
        <f>Fra_FHI!Q383</f>
        <v>12</v>
      </c>
      <c r="O348" s="3">
        <f t="shared" si="5"/>
        <v>10</v>
      </c>
    </row>
    <row r="349" spans="1:15" x14ac:dyDescent="0.2">
      <c r="A349" s="21">
        <f>Fra_FHI!A385</f>
        <v>390018596</v>
      </c>
      <c r="B349" s="21">
        <f>Fra_FHI!B385</f>
        <v>5419</v>
      </c>
      <c r="C349" s="21" t="str">
        <f>Fra_FHI!C385</f>
        <v>FITJAR</v>
      </c>
      <c r="D349" s="21">
        <f>Fra_FHI!D385</f>
        <v>79293</v>
      </c>
      <c r="E349" s="21" t="str">
        <f>Fra_FHI!E385</f>
        <v>Fitjar helsestasjon</v>
      </c>
      <c r="F349" s="15">
        <f>Fra_FHI!I385</f>
        <v>0</v>
      </c>
      <c r="G349" s="15">
        <f>Fra_FHI!J385</f>
        <v>0</v>
      </c>
      <c r="H349" s="15">
        <f>Fra_FHI!K385</f>
        <v>0</v>
      </c>
      <c r="I349" s="15">
        <f>Fra_FHI!L385</f>
        <v>0</v>
      </c>
      <c r="J349" s="15">
        <f>Fra_FHI!M385</f>
        <v>0</v>
      </c>
      <c r="K349" s="15">
        <f>Fra_FHI!N385</f>
        <v>0</v>
      </c>
      <c r="L349" s="15">
        <f>Fra_FHI!O385</f>
        <v>2</v>
      </c>
      <c r="M349" s="15">
        <f>Fra_FHI!P385</f>
        <v>0</v>
      </c>
      <c r="N349" s="15">
        <f>Fra_FHI!Q385</f>
        <v>2</v>
      </c>
      <c r="O349" s="3">
        <f t="shared" si="5"/>
        <v>2</v>
      </c>
    </row>
    <row r="350" spans="1:15" x14ac:dyDescent="0.2">
      <c r="A350" s="21">
        <f>Fra_FHI!A386</f>
        <v>390018385</v>
      </c>
      <c r="B350" s="21">
        <f>Fra_FHI!B386</f>
        <v>5430</v>
      </c>
      <c r="C350" s="21" t="str">
        <f>Fra_FHI!C386</f>
        <v>BREMNES</v>
      </c>
      <c r="D350" s="21">
        <f>Fra_FHI!D386</f>
        <v>51359</v>
      </c>
      <c r="E350" s="21" t="str">
        <f>Fra_FHI!E386</f>
        <v>Bremnes helsestasjon</v>
      </c>
      <c r="F350" s="15">
        <f>Fra_FHI!I386</f>
        <v>0</v>
      </c>
      <c r="G350" s="15">
        <f>Fra_FHI!J386</f>
        <v>0</v>
      </c>
      <c r="H350" s="15">
        <f>Fra_FHI!K386</f>
        <v>0</v>
      </c>
      <c r="I350" s="15">
        <f>Fra_FHI!L386</f>
        <v>0</v>
      </c>
      <c r="J350" s="15">
        <f>Fra_FHI!M386</f>
        <v>0</v>
      </c>
      <c r="K350" s="15">
        <f>Fra_FHI!N386</f>
        <v>1</v>
      </c>
      <c r="L350" s="15">
        <f>Fra_FHI!O386</f>
        <v>0</v>
      </c>
      <c r="M350" s="15">
        <f>Fra_FHI!P386</f>
        <v>0</v>
      </c>
      <c r="N350" s="15">
        <f>Fra_FHI!Q386</f>
        <v>0</v>
      </c>
      <c r="O350" s="3">
        <f t="shared" si="5"/>
        <v>1</v>
      </c>
    </row>
    <row r="351" spans="1:15" x14ac:dyDescent="0.2">
      <c r="A351" s="21">
        <f>Fra_FHI!A387</f>
        <v>390018385</v>
      </c>
      <c r="B351" s="21">
        <f>Fra_FHI!B387</f>
        <v>5430</v>
      </c>
      <c r="C351" s="21" t="str">
        <f>Fra_FHI!C387</f>
        <v>BREMNES</v>
      </c>
      <c r="D351" s="21">
        <f>Fra_FHI!D387</f>
        <v>51359</v>
      </c>
      <c r="E351" s="21" t="str">
        <f>Fra_FHI!E387</f>
        <v>Bremnes helsestasjon</v>
      </c>
      <c r="F351" s="15">
        <f>Fra_FHI!I387</f>
        <v>0</v>
      </c>
      <c r="G351" s="15">
        <f>Fra_FHI!J387</f>
        <v>0</v>
      </c>
      <c r="H351" s="15">
        <f>Fra_FHI!K387</f>
        <v>0</v>
      </c>
      <c r="I351" s="15">
        <f>Fra_FHI!L387</f>
        <v>0</v>
      </c>
      <c r="J351" s="15">
        <f>Fra_FHI!M387</f>
        <v>0</v>
      </c>
      <c r="K351" s="15">
        <f>Fra_FHI!N387</f>
        <v>0</v>
      </c>
      <c r="L351" s="15">
        <f>Fra_FHI!O387</f>
        <v>8</v>
      </c>
      <c r="M351" s="15">
        <f>Fra_FHI!P387</f>
        <v>0</v>
      </c>
      <c r="N351" s="15">
        <f>Fra_FHI!Q387</f>
        <v>9</v>
      </c>
      <c r="O351" s="3">
        <f t="shared" si="5"/>
        <v>8</v>
      </c>
    </row>
    <row r="352" spans="1:15" x14ac:dyDescent="0.2">
      <c r="A352" s="21">
        <f>Fra_FHI!A388</f>
        <v>390018421</v>
      </c>
      <c r="B352" s="21">
        <f>Fra_FHI!B388</f>
        <v>5460</v>
      </c>
      <c r="C352" s="21" t="str">
        <f>Fra_FHI!C388</f>
        <v>HUSNES</v>
      </c>
      <c r="D352" s="21">
        <f>Fra_FHI!D388</f>
        <v>29629</v>
      </c>
      <c r="E352" s="21" t="str">
        <f>Fra_FHI!E388</f>
        <v>Husnes helsestasjon</v>
      </c>
      <c r="F352" s="15">
        <f>Fra_FHI!I388</f>
        <v>0</v>
      </c>
      <c r="G352" s="15">
        <f>Fra_FHI!J388</f>
        <v>0</v>
      </c>
      <c r="H352" s="15">
        <f>Fra_FHI!K388</f>
        <v>0</v>
      </c>
      <c r="I352" s="15">
        <f>Fra_FHI!L388</f>
        <v>0</v>
      </c>
      <c r="J352" s="15">
        <f>Fra_FHI!M388</f>
        <v>0</v>
      </c>
      <c r="K352" s="15">
        <f>Fra_FHI!N388</f>
        <v>2</v>
      </c>
      <c r="L352" s="15">
        <f>Fra_FHI!O388</f>
        <v>0</v>
      </c>
      <c r="M352" s="15">
        <f>Fra_FHI!P388</f>
        <v>0</v>
      </c>
      <c r="N352" s="15">
        <f>Fra_FHI!Q388</f>
        <v>0</v>
      </c>
      <c r="O352" s="3">
        <f t="shared" si="5"/>
        <v>2</v>
      </c>
    </row>
    <row r="353" spans="1:15" x14ac:dyDescent="0.2">
      <c r="A353" s="21">
        <f>Fra_FHI!A389</f>
        <v>390018421</v>
      </c>
      <c r="B353" s="21">
        <f>Fra_FHI!B389</f>
        <v>5460</v>
      </c>
      <c r="C353" s="21" t="str">
        <f>Fra_FHI!C389</f>
        <v>HUSNES</v>
      </c>
      <c r="D353" s="21">
        <f>Fra_FHI!D389</f>
        <v>29629</v>
      </c>
      <c r="E353" s="21" t="str">
        <f>Fra_FHI!E389</f>
        <v>Husnes helsestasjon</v>
      </c>
      <c r="F353" s="15">
        <f>Fra_FHI!I389</f>
        <v>0</v>
      </c>
      <c r="G353" s="15">
        <f>Fra_FHI!J389</f>
        <v>0</v>
      </c>
      <c r="H353" s="15">
        <f>Fra_FHI!K389</f>
        <v>0</v>
      </c>
      <c r="I353" s="15">
        <f>Fra_FHI!L389</f>
        <v>0</v>
      </c>
      <c r="J353" s="15">
        <f>Fra_FHI!M389</f>
        <v>0</v>
      </c>
      <c r="K353" s="15">
        <f>Fra_FHI!N389</f>
        <v>0</v>
      </c>
      <c r="L353" s="15">
        <f>Fra_FHI!O389</f>
        <v>8</v>
      </c>
      <c r="M353" s="15">
        <f>Fra_FHI!P389</f>
        <v>0</v>
      </c>
      <c r="N353" s="15">
        <f>Fra_FHI!Q389</f>
        <v>10</v>
      </c>
      <c r="O353" s="3">
        <f t="shared" si="5"/>
        <v>8</v>
      </c>
    </row>
    <row r="354" spans="1:15" x14ac:dyDescent="0.2">
      <c r="A354" s="21">
        <f>Fra_FHI!A390</f>
        <v>390018628</v>
      </c>
      <c r="B354" s="21">
        <f>Fra_FHI!B390</f>
        <v>5518</v>
      </c>
      <c r="C354" s="21" t="str">
        <f>Fra_FHI!C390</f>
        <v>HAUGESUND</v>
      </c>
      <c r="D354" s="21">
        <f>Fra_FHI!D390</f>
        <v>30676</v>
      </c>
      <c r="E354" s="21" t="str">
        <f>Fra_FHI!E390</f>
        <v>Vaksineklinikken Haugesund kommune</v>
      </c>
      <c r="F354" s="15">
        <f>Fra_FHI!I390</f>
        <v>0</v>
      </c>
      <c r="G354" s="15">
        <f>Fra_FHI!J390</f>
        <v>0</v>
      </c>
      <c r="H354" s="15">
        <f>Fra_FHI!K390</f>
        <v>0</v>
      </c>
      <c r="I354" s="15">
        <f>Fra_FHI!L390</f>
        <v>0</v>
      </c>
      <c r="J354" s="15">
        <f>Fra_FHI!M390</f>
        <v>0</v>
      </c>
      <c r="K354" s="15">
        <f>Fra_FHI!N390</f>
        <v>0</v>
      </c>
      <c r="L354" s="15">
        <f>Fra_FHI!O390</f>
        <v>18</v>
      </c>
      <c r="M354" s="15">
        <f>Fra_FHI!P390</f>
        <v>0</v>
      </c>
      <c r="N354" s="15">
        <f>Fra_FHI!Q390</f>
        <v>0</v>
      </c>
      <c r="O354" s="3">
        <f t="shared" si="5"/>
        <v>18</v>
      </c>
    </row>
    <row r="355" spans="1:15" x14ac:dyDescent="0.2">
      <c r="A355" s="21">
        <f>Fra_FHI!A391</f>
        <v>390018628</v>
      </c>
      <c r="B355" s="21">
        <f>Fra_FHI!B391</f>
        <v>5518</v>
      </c>
      <c r="C355" s="21" t="str">
        <f>Fra_FHI!C391</f>
        <v>HAUGESUND</v>
      </c>
      <c r="D355" s="21">
        <f>Fra_FHI!D391</f>
        <v>30676</v>
      </c>
      <c r="E355" s="21" t="str">
        <f>Fra_FHI!E391</f>
        <v>Vaksineklinikken Haugesund kommune</v>
      </c>
      <c r="F355" s="15">
        <f>Fra_FHI!I391</f>
        <v>0</v>
      </c>
      <c r="G355" s="15">
        <f>Fra_FHI!J391</f>
        <v>0</v>
      </c>
      <c r="H355" s="15">
        <f>Fra_FHI!K391</f>
        <v>0</v>
      </c>
      <c r="I355" s="15">
        <f>Fra_FHI!L391</f>
        <v>0</v>
      </c>
      <c r="J355" s="15">
        <f>Fra_FHI!M391</f>
        <v>0</v>
      </c>
      <c r="K355" s="15">
        <f>Fra_FHI!N391</f>
        <v>2</v>
      </c>
      <c r="L355" s="15">
        <f>Fra_FHI!O391</f>
        <v>0</v>
      </c>
      <c r="M355" s="15">
        <f>Fra_FHI!P391</f>
        <v>0</v>
      </c>
      <c r="N355" s="15">
        <f>Fra_FHI!Q391</f>
        <v>20</v>
      </c>
      <c r="O355" s="3">
        <f t="shared" si="5"/>
        <v>2</v>
      </c>
    </row>
    <row r="356" spans="1:15" x14ac:dyDescent="0.2">
      <c r="A356" s="21">
        <f>Fra_FHI!A393</f>
        <v>390018477</v>
      </c>
      <c r="B356" s="21">
        <f>Fra_FHI!B393</f>
        <v>5550</v>
      </c>
      <c r="C356" s="21" t="str">
        <f>Fra_FHI!C393</f>
        <v>SVEIO</v>
      </c>
      <c r="D356" s="21">
        <f>Fra_FHI!D393</f>
        <v>29645</v>
      </c>
      <c r="E356" s="21" t="str">
        <f>Fra_FHI!E393</f>
        <v>Sveio helsestasjon</v>
      </c>
      <c r="F356" s="15">
        <f>Fra_FHI!I393</f>
        <v>0</v>
      </c>
      <c r="G356" s="15">
        <f>Fra_FHI!J393</f>
        <v>0</v>
      </c>
      <c r="H356" s="15">
        <f>Fra_FHI!K393</f>
        <v>0</v>
      </c>
      <c r="I356" s="15">
        <f>Fra_FHI!L393</f>
        <v>0</v>
      </c>
      <c r="J356" s="15">
        <f>Fra_FHI!M393</f>
        <v>0</v>
      </c>
      <c r="K356" s="15">
        <f>Fra_FHI!N393</f>
        <v>0</v>
      </c>
      <c r="L356" s="15">
        <f>Fra_FHI!O393</f>
        <v>3</v>
      </c>
      <c r="M356" s="15">
        <f>Fra_FHI!P393</f>
        <v>0</v>
      </c>
      <c r="N356" s="15">
        <f>Fra_FHI!Q393</f>
        <v>3</v>
      </c>
      <c r="O356" s="3">
        <f t="shared" si="5"/>
        <v>3</v>
      </c>
    </row>
    <row r="357" spans="1:15" x14ac:dyDescent="0.2">
      <c r="A357" s="21">
        <f>Fra_FHI!A394</f>
        <v>390018521</v>
      </c>
      <c r="B357" s="21">
        <f>Fra_FHI!B394</f>
        <v>5561</v>
      </c>
      <c r="C357" s="21" t="str">
        <f>Fra_FHI!C394</f>
        <v>BOKN</v>
      </c>
      <c r="D357" s="21">
        <f>Fra_FHI!D394</f>
        <v>103197</v>
      </c>
      <c r="E357" s="21" t="str">
        <f>Fra_FHI!E394</f>
        <v>Kommunelegekontoret i Bokn</v>
      </c>
      <c r="F357" s="15">
        <f>Fra_FHI!I394</f>
        <v>0</v>
      </c>
      <c r="G357" s="15">
        <f>Fra_FHI!J394</f>
        <v>1</v>
      </c>
      <c r="H357" s="15">
        <f>Fra_FHI!K394</f>
        <v>0</v>
      </c>
      <c r="I357" s="15">
        <f>Fra_FHI!L394</f>
        <v>0</v>
      </c>
      <c r="J357" s="15">
        <f>Fra_FHI!M394</f>
        <v>0</v>
      </c>
      <c r="K357" s="15">
        <f>Fra_FHI!N394</f>
        <v>0</v>
      </c>
      <c r="L357" s="15">
        <f>Fra_FHI!O394</f>
        <v>0</v>
      </c>
      <c r="M357" s="15">
        <f>Fra_FHI!P394</f>
        <v>0</v>
      </c>
      <c r="N357" s="15">
        <f>Fra_FHI!Q394</f>
        <v>1</v>
      </c>
      <c r="O357" s="3">
        <f t="shared" si="5"/>
        <v>1</v>
      </c>
    </row>
    <row r="358" spans="1:15" x14ac:dyDescent="0.2">
      <c r="A358" s="21">
        <f>Fra_FHI!A395</f>
        <v>390018678</v>
      </c>
      <c r="B358" s="21">
        <f>Fra_FHI!B395</f>
        <v>5570</v>
      </c>
      <c r="C358" s="21" t="str">
        <f>Fra_FHI!C395</f>
        <v>AKSDAL</v>
      </c>
      <c r="D358" s="21">
        <f>Fra_FHI!D395</f>
        <v>108377</v>
      </c>
      <c r="E358" s="21" t="str">
        <f>Fra_FHI!E395</f>
        <v>Lysen Lars lege</v>
      </c>
      <c r="F358" s="15">
        <f>Fra_FHI!I395</f>
        <v>0</v>
      </c>
      <c r="G358" s="15">
        <f>Fra_FHI!J395</f>
        <v>0</v>
      </c>
      <c r="H358" s="15">
        <f>Fra_FHI!K395</f>
        <v>0</v>
      </c>
      <c r="I358" s="15">
        <f>Fra_FHI!L395</f>
        <v>0</v>
      </c>
      <c r="J358" s="15">
        <f>Fra_FHI!M395</f>
        <v>0</v>
      </c>
      <c r="K358" s="15">
        <f>Fra_FHI!N395</f>
        <v>0</v>
      </c>
      <c r="L358" s="15">
        <f>Fra_FHI!O395</f>
        <v>7</v>
      </c>
      <c r="M358" s="15">
        <f>Fra_FHI!P395</f>
        <v>0</v>
      </c>
      <c r="N358" s="15">
        <f>Fra_FHI!Q395</f>
        <v>0</v>
      </c>
      <c r="O358" s="3">
        <f t="shared" si="5"/>
        <v>7</v>
      </c>
    </row>
    <row r="359" spans="1:15" x14ac:dyDescent="0.2">
      <c r="A359" s="21">
        <f>Fra_FHI!A396</f>
        <v>390018678</v>
      </c>
      <c r="B359" s="21">
        <f>Fra_FHI!B396</f>
        <v>5570</v>
      </c>
      <c r="C359" s="21" t="str">
        <f>Fra_FHI!C396</f>
        <v>AKSDAL</v>
      </c>
      <c r="D359" s="21">
        <f>Fra_FHI!D396</f>
        <v>108377</v>
      </c>
      <c r="E359" s="21" t="str">
        <f>Fra_FHI!E396</f>
        <v>Lysen Lars lege</v>
      </c>
      <c r="F359" s="15">
        <f>Fra_FHI!I396</f>
        <v>0</v>
      </c>
      <c r="G359" s="15">
        <f>Fra_FHI!J396</f>
        <v>1</v>
      </c>
      <c r="H359" s="15">
        <f>Fra_FHI!K396</f>
        <v>0</v>
      </c>
      <c r="I359" s="15">
        <f>Fra_FHI!L396</f>
        <v>0</v>
      </c>
      <c r="J359" s="15">
        <f>Fra_FHI!M396</f>
        <v>0</v>
      </c>
      <c r="K359" s="15">
        <f>Fra_FHI!N396</f>
        <v>0</v>
      </c>
      <c r="L359" s="15">
        <f>Fra_FHI!O396</f>
        <v>0</v>
      </c>
      <c r="M359" s="15">
        <f>Fra_FHI!P396</f>
        <v>0</v>
      </c>
      <c r="N359" s="15">
        <f>Fra_FHI!Q396</f>
        <v>8</v>
      </c>
      <c r="O359" s="3">
        <f t="shared" si="5"/>
        <v>1</v>
      </c>
    </row>
    <row r="360" spans="1:15" x14ac:dyDescent="0.2">
      <c r="A360" s="21">
        <f>Fra_FHI!A397</f>
        <v>390018369</v>
      </c>
      <c r="B360" s="21">
        <f>Fra_FHI!B397</f>
        <v>5580</v>
      </c>
      <c r="C360" s="21" t="str">
        <f>Fra_FHI!C397</f>
        <v>ØLEN</v>
      </c>
      <c r="D360" s="21">
        <f>Fra_FHI!D397</f>
        <v>110286</v>
      </c>
      <c r="E360" s="21" t="str">
        <f>Fra_FHI!E397</f>
        <v>Vindafjord helsestasjon</v>
      </c>
      <c r="F360" s="15">
        <f>Fra_FHI!I397</f>
        <v>0</v>
      </c>
      <c r="G360" s="15">
        <f>Fra_FHI!J397</f>
        <v>0</v>
      </c>
      <c r="H360" s="15">
        <f>Fra_FHI!K397</f>
        <v>0</v>
      </c>
      <c r="I360" s="15">
        <f>Fra_FHI!L397</f>
        <v>0</v>
      </c>
      <c r="J360" s="15">
        <f>Fra_FHI!M397</f>
        <v>0</v>
      </c>
      <c r="K360" s="15">
        <f>Fra_FHI!N397</f>
        <v>1</v>
      </c>
      <c r="L360" s="15">
        <f>Fra_FHI!O397</f>
        <v>0</v>
      </c>
      <c r="M360" s="15">
        <f>Fra_FHI!P397</f>
        <v>0</v>
      </c>
      <c r="N360" s="15">
        <f>Fra_FHI!Q397</f>
        <v>0</v>
      </c>
      <c r="O360" s="3">
        <f t="shared" si="5"/>
        <v>1</v>
      </c>
    </row>
    <row r="361" spans="1:15" x14ac:dyDescent="0.2">
      <c r="A361" s="21">
        <f>Fra_FHI!A398</f>
        <v>390018369</v>
      </c>
      <c r="B361" s="21">
        <f>Fra_FHI!B398</f>
        <v>5580</v>
      </c>
      <c r="C361" s="21" t="str">
        <f>Fra_FHI!C398</f>
        <v>ØLEN</v>
      </c>
      <c r="D361" s="21">
        <f>Fra_FHI!D398</f>
        <v>110286</v>
      </c>
      <c r="E361" s="21" t="str">
        <f>Fra_FHI!E398</f>
        <v>Vindafjord helsestasjon</v>
      </c>
      <c r="F361" s="15">
        <f>Fra_FHI!I398</f>
        <v>0</v>
      </c>
      <c r="G361" s="15">
        <f>Fra_FHI!J398</f>
        <v>0</v>
      </c>
      <c r="H361" s="15">
        <f>Fra_FHI!K398</f>
        <v>0</v>
      </c>
      <c r="I361" s="15">
        <f>Fra_FHI!L398</f>
        <v>0</v>
      </c>
      <c r="J361" s="15">
        <f>Fra_FHI!M398</f>
        <v>0</v>
      </c>
      <c r="K361" s="15">
        <f>Fra_FHI!N398</f>
        <v>0</v>
      </c>
      <c r="L361" s="15">
        <f>Fra_FHI!O398</f>
        <v>7</v>
      </c>
      <c r="M361" s="15">
        <f>Fra_FHI!P398</f>
        <v>0</v>
      </c>
      <c r="N361" s="15">
        <f>Fra_FHI!Q398</f>
        <v>8</v>
      </c>
      <c r="O361" s="3">
        <f t="shared" si="5"/>
        <v>7</v>
      </c>
    </row>
    <row r="362" spans="1:15" x14ac:dyDescent="0.2">
      <c r="A362" s="21">
        <f>Fra_FHI!A399</f>
        <v>390018576</v>
      </c>
      <c r="B362" s="21">
        <f>Fra_FHI!B399</f>
        <v>5590</v>
      </c>
      <c r="C362" s="21" t="str">
        <f>Fra_FHI!C399</f>
        <v>ETNE</v>
      </c>
      <c r="D362" s="21">
        <f>Fra_FHI!D399</f>
        <v>81919</v>
      </c>
      <c r="E362" s="21" t="str">
        <f>Fra_FHI!E399</f>
        <v>Etne helsestasjon</v>
      </c>
      <c r="F362" s="15">
        <f>Fra_FHI!I399</f>
        <v>0</v>
      </c>
      <c r="G362" s="15">
        <f>Fra_FHI!J399</f>
        <v>0</v>
      </c>
      <c r="H362" s="15">
        <f>Fra_FHI!K399</f>
        <v>0</v>
      </c>
      <c r="I362" s="15">
        <f>Fra_FHI!L399</f>
        <v>0</v>
      </c>
      <c r="J362" s="15">
        <f>Fra_FHI!M399</f>
        <v>0</v>
      </c>
      <c r="K362" s="15">
        <f>Fra_FHI!N399</f>
        <v>1</v>
      </c>
      <c r="L362" s="15">
        <f>Fra_FHI!O399</f>
        <v>0</v>
      </c>
      <c r="M362" s="15">
        <f>Fra_FHI!P399</f>
        <v>0</v>
      </c>
      <c r="N362" s="15">
        <f>Fra_FHI!Q399</f>
        <v>0</v>
      </c>
      <c r="O362" s="3">
        <f t="shared" si="5"/>
        <v>1</v>
      </c>
    </row>
    <row r="363" spans="1:15" x14ac:dyDescent="0.2">
      <c r="A363" s="21">
        <f>Fra_FHI!A400</f>
        <v>390018576</v>
      </c>
      <c r="B363" s="21">
        <f>Fra_FHI!B400</f>
        <v>5590</v>
      </c>
      <c r="C363" s="21" t="str">
        <f>Fra_FHI!C400</f>
        <v>ETNE</v>
      </c>
      <c r="D363" s="21">
        <f>Fra_FHI!D400</f>
        <v>81919</v>
      </c>
      <c r="E363" s="21" t="str">
        <f>Fra_FHI!E400</f>
        <v>Etne helsestasjon</v>
      </c>
      <c r="F363" s="15">
        <f>Fra_FHI!I400</f>
        <v>0</v>
      </c>
      <c r="G363" s="15">
        <f>Fra_FHI!J400</f>
        <v>0</v>
      </c>
      <c r="H363" s="15">
        <f>Fra_FHI!K400</f>
        <v>0</v>
      </c>
      <c r="I363" s="15">
        <f>Fra_FHI!L400</f>
        <v>0</v>
      </c>
      <c r="J363" s="15">
        <f>Fra_FHI!M400</f>
        <v>0</v>
      </c>
      <c r="K363" s="15">
        <f>Fra_FHI!N400</f>
        <v>0</v>
      </c>
      <c r="L363" s="15">
        <f>Fra_FHI!O400</f>
        <v>4</v>
      </c>
      <c r="M363" s="15">
        <f>Fra_FHI!P400</f>
        <v>0</v>
      </c>
      <c r="N363" s="15">
        <f>Fra_FHI!Q400</f>
        <v>5</v>
      </c>
      <c r="O363" s="3">
        <f t="shared" si="5"/>
        <v>4</v>
      </c>
    </row>
    <row r="364" spans="1:15" x14ac:dyDescent="0.2">
      <c r="A364" s="21">
        <f>Fra_FHI!A401</f>
        <v>390018381</v>
      </c>
      <c r="B364" s="21">
        <f>Fra_FHI!B401</f>
        <v>5600</v>
      </c>
      <c r="C364" s="21" t="str">
        <f>Fra_FHI!C401</f>
        <v>NORHEIMSUND</v>
      </c>
      <c r="D364" s="21">
        <f>Fra_FHI!D401</f>
        <v>27961</v>
      </c>
      <c r="E364" s="21" t="str">
        <f>Fra_FHI!E401</f>
        <v>Norheimsund helsestasjon</v>
      </c>
      <c r="F364" s="15">
        <f>Fra_FHI!I401</f>
        <v>0</v>
      </c>
      <c r="G364" s="15">
        <f>Fra_FHI!J401</f>
        <v>1</v>
      </c>
      <c r="H364" s="15">
        <f>Fra_FHI!K401</f>
        <v>0</v>
      </c>
      <c r="I364" s="15">
        <f>Fra_FHI!L401</f>
        <v>0</v>
      </c>
      <c r="J364" s="15">
        <f>Fra_FHI!M401</f>
        <v>0</v>
      </c>
      <c r="K364" s="15">
        <f>Fra_FHI!N401</f>
        <v>0</v>
      </c>
      <c r="L364" s="15">
        <f>Fra_FHI!O401</f>
        <v>8</v>
      </c>
      <c r="M364" s="15">
        <f>Fra_FHI!P401</f>
        <v>0</v>
      </c>
      <c r="N364" s="15">
        <f>Fra_FHI!Q401</f>
        <v>9</v>
      </c>
      <c r="O364" s="3">
        <f t="shared" si="5"/>
        <v>9</v>
      </c>
    </row>
    <row r="365" spans="1:15" x14ac:dyDescent="0.2">
      <c r="A365" s="21">
        <f>Fra_FHI!A402</f>
        <v>390018737</v>
      </c>
      <c r="B365" s="21">
        <f>Fra_FHI!B402</f>
        <v>5640</v>
      </c>
      <c r="C365" s="21" t="str">
        <f>Fra_FHI!C402</f>
        <v>EIKELANDSOSEN</v>
      </c>
      <c r="D365" s="21">
        <f>Fra_FHI!D402</f>
        <v>2327</v>
      </c>
      <c r="E365" s="21" t="str">
        <f>Fra_FHI!E402</f>
        <v>Eikelandsosen Helsesenter</v>
      </c>
      <c r="F365" s="15">
        <f>Fra_FHI!I402</f>
        <v>0</v>
      </c>
      <c r="G365" s="15">
        <f>Fra_FHI!J402</f>
        <v>0</v>
      </c>
      <c r="H365" s="15">
        <f>Fra_FHI!K402</f>
        <v>0</v>
      </c>
      <c r="I365" s="15">
        <f>Fra_FHI!L402</f>
        <v>0</v>
      </c>
      <c r="J365" s="15">
        <f>Fra_FHI!M402</f>
        <v>0</v>
      </c>
      <c r="K365" s="15">
        <f>Fra_FHI!N402</f>
        <v>0</v>
      </c>
      <c r="L365" s="15">
        <f>Fra_FHI!O402</f>
        <v>2</v>
      </c>
      <c r="M365" s="15">
        <f>Fra_FHI!P402</f>
        <v>0</v>
      </c>
      <c r="N365" s="15">
        <f>Fra_FHI!Q402</f>
        <v>2</v>
      </c>
      <c r="O365" s="3">
        <f t="shared" si="5"/>
        <v>2</v>
      </c>
    </row>
    <row r="366" spans="1:15" x14ac:dyDescent="0.2">
      <c r="A366" s="21">
        <f>Fra_FHI!A403</f>
        <v>390018383</v>
      </c>
      <c r="B366" s="21">
        <f>Fra_FHI!B403</f>
        <v>5650</v>
      </c>
      <c r="C366" s="21" t="str">
        <f>Fra_FHI!C403</f>
        <v>TYSSE</v>
      </c>
      <c r="D366" s="21">
        <f>Fra_FHI!D403</f>
        <v>7963</v>
      </c>
      <c r="E366" s="21" t="str">
        <f>Fra_FHI!E403</f>
        <v>Kommunelegekontoret i Samnange</v>
      </c>
      <c r="F366" s="15">
        <f>Fra_FHI!I403</f>
        <v>1</v>
      </c>
      <c r="G366" s="15">
        <f>Fra_FHI!J403</f>
        <v>0</v>
      </c>
      <c r="H366" s="15">
        <f>Fra_FHI!K403</f>
        <v>0</v>
      </c>
      <c r="I366" s="15">
        <f>Fra_FHI!L403</f>
        <v>0</v>
      </c>
      <c r="J366" s="15">
        <f>Fra_FHI!M403</f>
        <v>0</v>
      </c>
      <c r="K366" s="15">
        <f>Fra_FHI!N403</f>
        <v>0</v>
      </c>
      <c r="L366" s="15">
        <f>Fra_FHI!O403</f>
        <v>0</v>
      </c>
      <c r="M366" s="15">
        <f>Fra_FHI!P403</f>
        <v>0</v>
      </c>
      <c r="N366" s="15">
        <f>Fra_FHI!Q403</f>
        <v>0</v>
      </c>
      <c r="O366" s="3">
        <f t="shared" si="5"/>
        <v>1</v>
      </c>
    </row>
    <row r="367" spans="1:15" x14ac:dyDescent="0.2">
      <c r="A367" s="21">
        <f>Fra_FHI!A404</f>
        <v>390018383</v>
      </c>
      <c r="B367" s="21">
        <f>Fra_FHI!B404</f>
        <v>5650</v>
      </c>
      <c r="C367" s="21" t="str">
        <f>Fra_FHI!C404</f>
        <v>TYSSE</v>
      </c>
      <c r="D367" s="21">
        <f>Fra_FHI!D404</f>
        <v>7963</v>
      </c>
      <c r="E367" s="21" t="str">
        <f>Fra_FHI!E404</f>
        <v>Kommunelegekontoret i Samnange</v>
      </c>
      <c r="F367" s="15">
        <f>Fra_FHI!I404</f>
        <v>0</v>
      </c>
      <c r="G367" s="15">
        <f>Fra_FHI!J404</f>
        <v>0</v>
      </c>
      <c r="H367" s="15">
        <f>Fra_FHI!K404</f>
        <v>0</v>
      </c>
      <c r="I367" s="15">
        <f>Fra_FHI!L404</f>
        <v>0</v>
      </c>
      <c r="J367" s="15">
        <f>Fra_FHI!M404</f>
        <v>0</v>
      </c>
      <c r="K367" s="15">
        <f>Fra_FHI!N404</f>
        <v>0</v>
      </c>
      <c r="L367" s="15">
        <f>Fra_FHI!O404</f>
        <v>1</v>
      </c>
      <c r="M367" s="15">
        <f>Fra_FHI!P404</f>
        <v>0</v>
      </c>
      <c r="N367" s="15">
        <f>Fra_FHI!Q404</f>
        <v>2</v>
      </c>
      <c r="O367" s="3">
        <f t="shared" si="5"/>
        <v>1</v>
      </c>
    </row>
    <row r="368" spans="1:15" x14ac:dyDescent="0.2">
      <c r="A368" s="21">
        <f>Fra_FHI!A405</f>
        <v>390018650</v>
      </c>
      <c r="B368" s="21">
        <f>Fra_FHI!B405</f>
        <v>5700</v>
      </c>
      <c r="C368" s="21" t="str">
        <f>Fra_FHI!C405</f>
        <v>VOSS</v>
      </c>
      <c r="D368" s="21">
        <f>Fra_FHI!D405</f>
        <v>1370</v>
      </c>
      <c r="E368" s="21" t="str">
        <f>Fra_FHI!E405</f>
        <v>Voss kommune</v>
      </c>
      <c r="F368" s="15">
        <f>Fra_FHI!I405</f>
        <v>0</v>
      </c>
      <c r="G368" s="15">
        <f>Fra_FHI!J405</f>
        <v>0</v>
      </c>
      <c r="H368" s="15">
        <f>Fra_FHI!K405</f>
        <v>0</v>
      </c>
      <c r="I368" s="15">
        <f>Fra_FHI!L405</f>
        <v>0</v>
      </c>
      <c r="J368" s="15">
        <f>Fra_FHI!M405</f>
        <v>0</v>
      </c>
      <c r="K368" s="15">
        <f>Fra_FHI!N405</f>
        <v>0</v>
      </c>
      <c r="L368" s="15">
        <f>Fra_FHI!O405</f>
        <v>12</v>
      </c>
      <c r="M368" s="15">
        <f>Fra_FHI!P405</f>
        <v>0</v>
      </c>
      <c r="N368" s="15">
        <f>Fra_FHI!Q405</f>
        <v>0</v>
      </c>
      <c r="O368" s="3">
        <f t="shared" si="5"/>
        <v>12</v>
      </c>
    </row>
    <row r="369" spans="1:15" x14ac:dyDescent="0.2">
      <c r="A369" s="21">
        <f>Fra_FHI!A406</f>
        <v>390018650</v>
      </c>
      <c r="B369" s="21">
        <f>Fra_FHI!B406</f>
        <v>5700</v>
      </c>
      <c r="C369" s="21" t="str">
        <f>Fra_FHI!C406</f>
        <v>VOSS</v>
      </c>
      <c r="D369" s="21">
        <f>Fra_FHI!D406</f>
        <v>1370</v>
      </c>
      <c r="E369" s="21" t="str">
        <f>Fra_FHI!E406</f>
        <v>Voss kommune</v>
      </c>
      <c r="F369" s="15">
        <f>Fra_FHI!I406</f>
        <v>0</v>
      </c>
      <c r="G369" s="15">
        <f>Fra_FHI!J406</f>
        <v>0</v>
      </c>
      <c r="H369" s="15">
        <f>Fra_FHI!K406</f>
        <v>0</v>
      </c>
      <c r="I369" s="15">
        <f>Fra_FHI!L406</f>
        <v>0</v>
      </c>
      <c r="J369" s="15">
        <f>Fra_FHI!M406</f>
        <v>0</v>
      </c>
      <c r="K369" s="15">
        <f>Fra_FHI!N406</f>
        <v>1</v>
      </c>
      <c r="L369" s="15">
        <f>Fra_FHI!O406</f>
        <v>0</v>
      </c>
      <c r="M369" s="15">
        <f>Fra_FHI!P406</f>
        <v>0</v>
      </c>
      <c r="N369" s="15">
        <f>Fra_FHI!Q406</f>
        <v>13</v>
      </c>
      <c r="O369" s="3">
        <f t="shared" si="5"/>
        <v>1</v>
      </c>
    </row>
    <row r="370" spans="1:15" x14ac:dyDescent="0.2">
      <c r="A370" s="21">
        <f>Fra_FHI!A407</f>
        <v>390018685</v>
      </c>
      <c r="B370" s="21">
        <f>Fra_FHI!B407</f>
        <v>5705</v>
      </c>
      <c r="C370" s="21" t="str">
        <f>Fra_FHI!C407</f>
        <v>VOSS</v>
      </c>
      <c r="D370" s="21">
        <f>Fra_FHI!D407</f>
        <v>109979</v>
      </c>
      <c r="E370" s="21" t="str">
        <f>Fra_FHI!E407</f>
        <v>Voss DPS</v>
      </c>
      <c r="F370" s="15">
        <f>Fra_FHI!I407</f>
        <v>1</v>
      </c>
      <c r="G370" s="15">
        <f>Fra_FHI!J407</f>
        <v>0</v>
      </c>
      <c r="H370" s="15">
        <f>Fra_FHI!K407</f>
        <v>0</v>
      </c>
      <c r="I370" s="15">
        <f>Fra_FHI!L407</f>
        <v>0</v>
      </c>
      <c r="J370" s="15">
        <f>Fra_FHI!M407</f>
        <v>0</v>
      </c>
      <c r="K370" s="15">
        <f>Fra_FHI!N407</f>
        <v>0</v>
      </c>
      <c r="L370" s="15">
        <f>Fra_FHI!O407</f>
        <v>0</v>
      </c>
      <c r="M370" s="15">
        <f>Fra_FHI!P407</f>
        <v>0</v>
      </c>
      <c r="N370" s="15">
        <f>Fra_FHI!Q407</f>
        <v>1</v>
      </c>
      <c r="O370" s="3">
        <f t="shared" si="5"/>
        <v>1</v>
      </c>
    </row>
    <row r="371" spans="1:15" x14ac:dyDescent="0.2">
      <c r="A371" s="21">
        <f>Fra_FHI!A408</f>
        <v>390018299</v>
      </c>
      <c r="B371" s="21">
        <f>Fra_FHI!B408</f>
        <v>5722</v>
      </c>
      <c r="C371" s="21" t="str">
        <f>Fra_FHI!C408</f>
        <v>DALEKVAM</v>
      </c>
      <c r="D371" s="21">
        <f>Fra_FHI!D408</f>
        <v>1253</v>
      </c>
      <c r="E371" s="21" t="str">
        <f>Fra_FHI!E408</f>
        <v>Kommunelegekontoret i Dalekvam</v>
      </c>
      <c r="F371" s="15">
        <f>Fra_FHI!I408</f>
        <v>0</v>
      </c>
      <c r="G371" s="15">
        <f>Fra_FHI!J408</f>
        <v>0</v>
      </c>
      <c r="H371" s="15">
        <f>Fra_FHI!K408</f>
        <v>0</v>
      </c>
      <c r="I371" s="15">
        <f>Fra_FHI!L408</f>
        <v>0</v>
      </c>
      <c r="J371" s="15">
        <f>Fra_FHI!M408</f>
        <v>0</v>
      </c>
      <c r="K371" s="15">
        <f>Fra_FHI!N408</f>
        <v>0</v>
      </c>
      <c r="L371" s="15">
        <f>Fra_FHI!O408</f>
        <v>3</v>
      </c>
      <c r="M371" s="15">
        <f>Fra_FHI!P408</f>
        <v>0</v>
      </c>
      <c r="N371" s="15">
        <f>Fra_FHI!Q408</f>
        <v>0</v>
      </c>
      <c r="O371" s="3">
        <f t="shared" si="5"/>
        <v>3</v>
      </c>
    </row>
    <row r="372" spans="1:15" x14ac:dyDescent="0.2">
      <c r="A372" s="21">
        <f>Fra_FHI!A409</f>
        <v>390018299</v>
      </c>
      <c r="B372" s="21">
        <f>Fra_FHI!B409</f>
        <v>5722</v>
      </c>
      <c r="C372" s="21" t="str">
        <f>Fra_FHI!C409</f>
        <v>DALEKVAM</v>
      </c>
      <c r="D372" s="21">
        <f>Fra_FHI!D409</f>
        <v>1253</v>
      </c>
      <c r="E372" s="21" t="str">
        <f>Fra_FHI!E409</f>
        <v>Kommunelegekontoret i Dalekvam</v>
      </c>
      <c r="F372" s="15">
        <f>Fra_FHI!I409</f>
        <v>0</v>
      </c>
      <c r="G372" s="15">
        <f>Fra_FHI!J409</f>
        <v>1</v>
      </c>
      <c r="H372" s="15">
        <f>Fra_FHI!K409</f>
        <v>0</v>
      </c>
      <c r="I372" s="15">
        <f>Fra_FHI!L409</f>
        <v>0</v>
      </c>
      <c r="J372" s="15">
        <f>Fra_FHI!M409</f>
        <v>0</v>
      </c>
      <c r="K372" s="15">
        <f>Fra_FHI!N409</f>
        <v>0</v>
      </c>
      <c r="L372" s="15">
        <f>Fra_FHI!O409</f>
        <v>0</v>
      </c>
      <c r="M372" s="15">
        <f>Fra_FHI!P409</f>
        <v>0</v>
      </c>
      <c r="N372" s="15">
        <f>Fra_FHI!Q409</f>
        <v>4</v>
      </c>
      <c r="O372" s="3">
        <f t="shared" si="5"/>
        <v>1</v>
      </c>
    </row>
    <row r="373" spans="1:15" x14ac:dyDescent="0.2">
      <c r="A373" s="21">
        <f>Fra_FHI!A410</f>
        <v>390018291</v>
      </c>
      <c r="B373" s="21">
        <f>Fra_FHI!B410</f>
        <v>5730</v>
      </c>
      <c r="C373" s="21" t="str">
        <f>Fra_FHI!C410</f>
        <v>ULVIK</v>
      </c>
      <c r="D373" s="21">
        <f>Fra_FHI!D410</f>
        <v>57158</v>
      </c>
      <c r="E373" s="21" t="str">
        <f>Fra_FHI!E410</f>
        <v>Kommunelegekontoret i Ulvik</v>
      </c>
      <c r="F373" s="15">
        <f>Fra_FHI!I410</f>
        <v>1</v>
      </c>
      <c r="G373" s="15">
        <f>Fra_FHI!J410</f>
        <v>0</v>
      </c>
      <c r="H373" s="15">
        <f>Fra_FHI!K410</f>
        <v>0</v>
      </c>
      <c r="I373" s="15">
        <f>Fra_FHI!L410</f>
        <v>0</v>
      </c>
      <c r="J373" s="15">
        <f>Fra_FHI!M410</f>
        <v>0</v>
      </c>
      <c r="K373" s="15">
        <f>Fra_FHI!N410</f>
        <v>0</v>
      </c>
      <c r="L373" s="15">
        <f>Fra_FHI!O410</f>
        <v>1</v>
      </c>
      <c r="M373" s="15">
        <f>Fra_FHI!P410</f>
        <v>0</v>
      </c>
      <c r="N373" s="15">
        <f>Fra_FHI!Q410</f>
        <v>2</v>
      </c>
      <c r="O373" s="3">
        <f t="shared" si="5"/>
        <v>2</v>
      </c>
    </row>
    <row r="374" spans="1:15" x14ac:dyDescent="0.2">
      <c r="A374" s="21">
        <f>Fra_FHI!A411</f>
        <v>390018537</v>
      </c>
      <c r="B374" s="21">
        <f>Fra_FHI!B411</f>
        <v>5745</v>
      </c>
      <c r="C374" s="21" t="str">
        <f>Fra_FHI!C411</f>
        <v>AURLAND</v>
      </c>
      <c r="D374" s="21">
        <f>Fra_FHI!D411</f>
        <v>54924</v>
      </c>
      <c r="E374" s="21" t="str">
        <f>Fra_FHI!E411</f>
        <v>Kommunelegekontoret i Aurland</v>
      </c>
      <c r="F374" s="15">
        <f>Fra_FHI!I411</f>
        <v>0</v>
      </c>
      <c r="G374" s="15">
        <f>Fra_FHI!J411</f>
        <v>0</v>
      </c>
      <c r="H374" s="15">
        <f>Fra_FHI!K411</f>
        <v>0</v>
      </c>
      <c r="I374" s="15">
        <f>Fra_FHI!L411</f>
        <v>0</v>
      </c>
      <c r="J374" s="15">
        <f>Fra_FHI!M411</f>
        <v>0</v>
      </c>
      <c r="K374" s="15">
        <f>Fra_FHI!N411</f>
        <v>0</v>
      </c>
      <c r="L374" s="15">
        <f>Fra_FHI!O411</f>
        <v>1</v>
      </c>
      <c r="M374" s="15">
        <f>Fra_FHI!P411</f>
        <v>0</v>
      </c>
      <c r="N374" s="15">
        <f>Fra_FHI!Q411</f>
        <v>0</v>
      </c>
      <c r="O374" s="3">
        <f t="shared" si="5"/>
        <v>1</v>
      </c>
    </row>
    <row r="375" spans="1:15" x14ac:dyDescent="0.2">
      <c r="A375" s="21">
        <f>Fra_FHI!A412</f>
        <v>390018537</v>
      </c>
      <c r="B375" s="21">
        <f>Fra_FHI!B412</f>
        <v>5745</v>
      </c>
      <c r="C375" s="21" t="str">
        <f>Fra_FHI!C412</f>
        <v>AURLAND</v>
      </c>
      <c r="D375" s="21">
        <f>Fra_FHI!D412</f>
        <v>54924</v>
      </c>
      <c r="E375" s="21" t="str">
        <f>Fra_FHI!E412</f>
        <v>Kommunelegekontoret i Aurland</v>
      </c>
      <c r="F375" s="15">
        <f>Fra_FHI!I412</f>
        <v>0</v>
      </c>
      <c r="G375" s="15">
        <f>Fra_FHI!J412</f>
        <v>1</v>
      </c>
      <c r="H375" s="15">
        <f>Fra_FHI!K412</f>
        <v>0</v>
      </c>
      <c r="I375" s="15">
        <f>Fra_FHI!L412</f>
        <v>0</v>
      </c>
      <c r="J375" s="15">
        <f>Fra_FHI!M412</f>
        <v>0</v>
      </c>
      <c r="K375" s="15">
        <f>Fra_FHI!N412</f>
        <v>0</v>
      </c>
      <c r="L375" s="15">
        <f>Fra_FHI!O412</f>
        <v>0</v>
      </c>
      <c r="M375" s="15">
        <f>Fra_FHI!P412</f>
        <v>0</v>
      </c>
      <c r="N375" s="15">
        <f>Fra_FHI!Q412</f>
        <v>2</v>
      </c>
      <c r="O375" s="3">
        <f t="shared" si="5"/>
        <v>1</v>
      </c>
    </row>
    <row r="376" spans="1:15" x14ac:dyDescent="0.2">
      <c r="A376" s="21">
        <f>Fra_FHI!A414</f>
        <v>390018329</v>
      </c>
      <c r="B376" s="21">
        <f>Fra_FHI!B414</f>
        <v>5750</v>
      </c>
      <c r="C376" s="21" t="str">
        <f>Fra_FHI!C414</f>
        <v>ODDA</v>
      </c>
      <c r="D376" s="21">
        <f>Fra_FHI!D414</f>
        <v>28035</v>
      </c>
      <c r="E376" s="21" t="str">
        <f>Fra_FHI!E414</f>
        <v>Odda helsestasjon</v>
      </c>
      <c r="F376" s="15">
        <f>Fra_FHI!I414</f>
        <v>0</v>
      </c>
      <c r="G376" s="15">
        <f>Fra_FHI!J414</f>
        <v>0</v>
      </c>
      <c r="H376" s="15">
        <f>Fra_FHI!K414</f>
        <v>0</v>
      </c>
      <c r="I376" s="15">
        <f>Fra_FHI!L414</f>
        <v>0</v>
      </c>
      <c r="J376" s="15">
        <f>Fra_FHI!M414</f>
        <v>0</v>
      </c>
      <c r="K376" s="15">
        <f>Fra_FHI!N414</f>
        <v>0</v>
      </c>
      <c r="L376" s="15">
        <f>Fra_FHI!O414</f>
        <v>3</v>
      </c>
      <c r="M376" s="15">
        <f>Fra_FHI!P414</f>
        <v>0</v>
      </c>
      <c r="N376" s="15">
        <f>Fra_FHI!Q414</f>
        <v>3</v>
      </c>
      <c r="O376" s="3">
        <f t="shared" si="5"/>
        <v>3</v>
      </c>
    </row>
    <row r="377" spans="1:15" x14ac:dyDescent="0.2">
      <c r="A377" s="21">
        <f>Fra_FHI!A415</f>
        <v>390018516</v>
      </c>
      <c r="B377" s="21">
        <f>Fra_FHI!B415</f>
        <v>5780</v>
      </c>
      <c r="C377" s="21" t="str">
        <f>Fra_FHI!C415</f>
        <v>KINSARVIK</v>
      </c>
      <c r="D377" s="21">
        <f>Fra_FHI!D415</f>
        <v>83386</v>
      </c>
      <c r="E377" s="21" t="str">
        <f>Fra_FHI!E415</f>
        <v>Ullensvang helsestasjon</v>
      </c>
      <c r="F377" s="15">
        <f>Fra_FHI!I415</f>
        <v>0</v>
      </c>
      <c r="G377" s="15">
        <f>Fra_FHI!J415</f>
        <v>1</v>
      </c>
      <c r="H377" s="15">
        <f>Fra_FHI!K415</f>
        <v>0</v>
      </c>
      <c r="I377" s="15">
        <f>Fra_FHI!L415</f>
        <v>0</v>
      </c>
      <c r="J377" s="15">
        <f>Fra_FHI!M415</f>
        <v>0</v>
      </c>
      <c r="K377" s="15">
        <f>Fra_FHI!N415</f>
        <v>0</v>
      </c>
      <c r="L377" s="15">
        <f>Fra_FHI!O415</f>
        <v>2</v>
      </c>
      <c r="M377" s="15">
        <f>Fra_FHI!P415</f>
        <v>0</v>
      </c>
      <c r="N377" s="15">
        <f>Fra_FHI!Q415</f>
        <v>3</v>
      </c>
      <c r="O377" s="3">
        <f t="shared" si="5"/>
        <v>3</v>
      </c>
    </row>
    <row r="378" spans="1:15" x14ac:dyDescent="0.2">
      <c r="A378" s="21">
        <f>Fra_FHI!A416</f>
        <v>390018499</v>
      </c>
      <c r="B378" s="21">
        <f>Fra_FHI!B416</f>
        <v>5783</v>
      </c>
      <c r="C378" s="21" t="str">
        <f>Fra_FHI!C416</f>
        <v>EIDFJORD</v>
      </c>
      <c r="D378" s="21">
        <f>Fra_FHI!D416</f>
        <v>78261</v>
      </c>
      <c r="E378" s="21" t="str">
        <f>Fra_FHI!E416</f>
        <v>Eidfjord helsestasjon</v>
      </c>
      <c r="F378" s="15">
        <f>Fra_FHI!I416</f>
        <v>0</v>
      </c>
      <c r="G378" s="15">
        <f>Fra_FHI!J416</f>
        <v>0</v>
      </c>
      <c r="H378" s="15">
        <f>Fra_FHI!K416</f>
        <v>0</v>
      </c>
      <c r="I378" s="15">
        <f>Fra_FHI!L416</f>
        <v>0</v>
      </c>
      <c r="J378" s="15">
        <f>Fra_FHI!M416</f>
        <v>0</v>
      </c>
      <c r="K378" s="15">
        <f>Fra_FHI!N416</f>
        <v>0</v>
      </c>
      <c r="L378" s="15">
        <f>Fra_FHI!O416</f>
        <v>1</v>
      </c>
      <c r="M378" s="15">
        <f>Fra_FHI!P416</f>
        <v>0</v>
      </c>
      <c r="N378" s="15">
        <f>Fra_FHI!Q416</f>
        <v>0</v>
      </c>
      <c r="O378" s="3">
        <f t="shared" si="5"/>
        <v>1</v>
      </c>
    </row>
    <row r="379" spans="1:15" x14ac:dyDescent="0.2">
      <c r="A379" s="21">
        <f>Fra_FHI!A417</f>
        <v>390018499</v>
      </c>
      <c r="B379" s="21">
        <f>Fra_FHI!B417</f>
        <v>5783</v>
      </c>
      <c r="C379" s="21" t="str">
        <f>Fra_FHI!C417</f>
        <v>EIDFJORD</v>
      </c>
      <c r="D379" s="21">
        <f>Fra_FHI!D417</f>
        <v>78261</v>
      </c>
      <c r="E379" s="21" t="str">
        <f>Fra_FHI!E417</f>
        <v>Eidfjord helsestasjon</v>
      </c>
      <c r="F379" s="15">
        <f>Fra_FHI!I417</f>
        <v>1</v>
      </c>
      <c r="G379" s="15">
        <f>Fra_FHI!J417</f>
        <v>0</v>
      </c>
      <c r="H379" s="15">
        <f>Fra_FHI!K417</f>
        <v>0</v>
      </c>
      <c r="I379" s="15">
        <f>Fra_FHI!L417</f>
        <v>0</v>
      </c>
      <c r="J379" s="15">
        <f>Fra_FHI!M417</f>
        <v>0</v>
      </c>
      <c r="K379" s="15">
        <f>Fra_FHI!N417</f>
        <v>0</v>
      </c>
      <c r="L379" s="15">
        <f>Fra_FHI!O417</f>
        <v>0</v>
      </c>
      <c r="M379" s="15">
        <f>Fra_FHI!P417</f>
        <v>0</v>
      </c>
      <c r="N379" s="15">
        <f>Fra_FHI!Q417</f>
        <v>2</v>
      </c>
      <c r="O379" s="3">
        <f t="shared" si="5"/>
        <v>1</v>
      </c>
    </row>
    <row r="380" spans="1:15" x14ac:dyDescent="0.2">
      <c r="A380" s="21">
        <f>Fra_FHI!A418</f>
        <v>390018435</v>
      </c>
      <c r="B380" s="21">
        <f>Fra_FHI!B418</f>
        <v>5914</v>
      </c>
      <c r="C380" s="21" t="str">
        <f>Fra_FHI!C418</f>
        <v>ISDALSTØ</v>
      </c>
      <c r="D380" s="21">
        <f>Fra_FHI!D418</f>
        <v>32136</v>
      </c>
      <c r="E380" s="21" t="str">
        <f>Fra_FHI!E418</f>
        <v>Lindås kommune</v>
      </c>
      <c r="F380" s="15">
        <f>Fra_FHI!I418</f>
        <v>0</v>
      </c>
      <c r="G380" s="15">
        <f>Fra_FHI!J418</f>
        <v>0</v>
      </c>
      <c r="H380" s="15">
        <f>Fra_FHI!K418</f>
        <v>0</v>
      </c>
      <c r="I380" s="15">
        <f>Fra_FHI!L418</f>
        <v>0</v>
      </c>
      <c r="J380" s="15">
        <f>Fra_FHI!M418</f>
        <v>0</v>
      </c>
      <c r="K380" s="15">
        <f>Fra_FHI!N418</f>
        <v>0</v>
      </c>
      <c r="L380" s="15">
        <f>Fra_FHI!O418</f>
        <v>7</v>
      </c>
      <c r="M380" s="15">
        <f>Fra_FHI!P418</f>
        <v>0</v>
      </c>
      <c r="N380" s="15">
        <f>Fra_FHI!Q418</f>
        <v>0</v>
      </c>
      <c r="O380" s="3">
        <f t="shared" si="5"/>
        <v>7</v>
      </c>
    </row>
    <row r="381" spans="1:15" x14ac:dyDescent="0.2">
      <c r="A381" s="21">
        <f>Fra_FHI!A419</f>
        <v>390018435</v>
      </c>
      <c r="B381" s="21">
        <f>Fra_FHI!B419</f>
        <v>5914</v>
      </c>
      <c r="C381" s="21" t="str">
        <f>Fra_FHI!C419</f>
        <v>ISDALSTØ</v>
      </c>
      <c r="D381" s="21">
        <f>Fra_FHI!D419</f>
        <v>32136</v>
      </c>
      <c r="E381" s="21" t="str">
        <f>Fra_FHI!E419</f>
        <v>Lindås kommune</v>
      </c>
      <c r="F381" s="15">
        <f>Fra_FHI!I419</f>
        <v>1</v>
      </c>
      <c r="G381" s="15">
        <f>Fra_FHI!J419</f>
        <v>0</v>
      </c>
      <c r="H381" s="15">
        <f>Fra_FHI!K419</f>
        <v>0</v>
      </c>
      <c r="I381" s="15">
        <f>Fra_FHI!L419</f>
        <v>0</v>
      </c>
      <c r="J381" s="15">
        <f>Fra_FHI!M419</f>
        <v>0</v>
      </c>
      <c r="K381" s="15">
        <f>Fra_FHI!N419</f>
        <v>0</v>
      </c>
      <c r="L381" s="15">
        <f>Fra_FHI!O419</f>
        <v>0</v>
      </c>
      <c r="M381" s="15">
        <f>Fra_FHI!P419</f>
        <v>0</v>
      </c>
      <c r="N381" s="15">
        <f>Fra_FHI!Q419</f>
        <v>8</v>
      </c>
      <c r="O381" s="3">
        <f t="shared" si="5"/>
        <v>1</v>
      </c>
    </row>
    <row r="382" spans="1:15" x14ac:dyDescent="0.2">
      <c r="A382" s="21">
        <f>Fra_FHI!A420</f>
        <v>390018284</v>
      </c>
      <c r="B382" s="21">
        <f>Fra_FHI!B420</f>
        <v>5918</v>
      </c>
      <c r="C382" s="21" t="str">
        <f>Fra_FHI!C420</f>
        <v>FREKHAUG</v>
      </c>
      <c r="D382" s="21">
        <f>Fra_FHI!D420</f>
        <v>56531</v>
      </c>
      <c r="E382" s="21" t="str">
        <f>Fra_FHI!E420</f>
        <v>Frekhaug Legekontor</v>
      </c>
      <c r="F382" s="15">
        <f>Fra_FHI!I420</f>
        <v>0</v>
      </c>
      <c r="G382" s="15">
        <f>Fra_FHI!J420</f>
        <v>0</v>
      </c>
      <c r="H382" s="15">
        <f>Fra_FHI!K420</f>
        <v>0</v>
      </c>
      <c r="I382" s="15">
        <f>Fra_FHI!L420</f>
        <v>0</v>
      </c>
      <c r="J382" s="15">
        <f>Fra_FHI!M420</f>
        <v>0</v>
      </c>
      <c r="K382" s="15">
        <f>Fra_FHI!N420</f>
        <v>0</v>
      </c>
      <c r="L382" s="15">
        <f>Fra_FHI!O420</f>
        <v>5</v>
      </c>
      <c r="M382" s="15">
        <f>Fra_FHI!P420</f>
        <v>0</v>
      </c>
      <c r="N382" s="15">
        <f>Fra_FHI!Q420</f>
        <v>0</v>
      </c>
      <c r="O382" s="3">
        <f t="shared" si="5"/>
        <v>5</v>
      </c>
    </row>
    <row r="383" spans="1:15" x14ac:dyDescent="0.2">
      <c r="A383" s="21">
        <f>Fra_FHI!A421</f>
        <v>390018284</v>
      </c>
      <c r="B383" s="21">
        <f>Fra_FHI!B421</f>
        <v>5918</v>
      </c>
      <c r="C383" s="21" t="str">
        <f>Fra_FHI!C421</f>
        <v>FREKHAUG</v>
      </c>
      <c r="D383" s="21">
        <f>Fra_FHI!D421</f>
        <v>56531</v>
      </c>
      <c r="E383" s="21" t="str">
        <f>Fra_FHI!E421</f>
        <v>Frekhaug Legekontor</v>
      </c>
      <c r="F383" s="15">
        <f>Fra_FHI!I421</f>
        <v>1</v>
      </c>
      <c r="G383" s="15">
        <f>Fra_FHI!J421</f>
        <v>0</v>
      </c>
      <c r="H383" s="15">
        <f>Fra_FHI!K421</f>
        <v>0</v>
      </c>
      <c r="I383" s="15">
        <f>Fra_FHI!L421</f>
        <v>0</v>
      </c>
      <c r="J383" s="15">
        <f>Fra_FHI!M421</f>
        <v>0</v>
      </c>
      <c r="K383" s="15">
        <f>Fra_FHI!N421</f>
        <v>0</v>
      </c>
      <c r="L383" s="15">
        <f>Fra_FHI!O421</f>
        <v>0</v>
      </c>
      <c r="M383" s="15">
        <f>Fra_FHI!P421</f>
        <v>0</v>
      </c>
      <c r="N383" s="15">
        <f>Fra_FHI!Q421</f>
        <v>6</v>
      </c>
      <c r="O383" s="3">
        <f t="shared" si="5"/>
        <v>1</v>
      </c>
    </row>
    <row r="384" spans="1:15" x14ac:dyDescent="0.2">
      <c r="A384" s="21">
        <f>Fra_FHI!A422</f>
        <v>390018289</v>
      </c>
      <c r="B384" s="21">
        <f>Fra_FHI!B422</f>
        <v>5936</v>
      </c>
      <c r="C384" s="21" t="str">
        <f>Fra_FHI!C422</f>
        <v>MANGER</v>
      </c>
      <c r="D384" s="21">
        <f>Fra_FHI!D422</f>
        <v>71191</v>
      </c>
      <c r="E384" s="21" t="str">
        <f>Fra_FHI!E422</f>
        <v>Radøy legesenter</v>
      </c>
      <c r="F384" s="15">
        <f>Fra_FHI!I422</f>
        <v>0</v>
      </c>
      <c r="G384" s="15">
        <f>Fra_FHI!J422</f>
        <v>1</v>
      </c>
      <c r="H384" s="15">
        <f>Fra_FHI!K422</f>
        <v>0</v>
      </c>
      <c r="I384" s="15">
        <f>Fra_FHI!L422</f>
        <v>0</v>
      </c>
      <c r="J384" s="15">
        <f>Fra_FHI!M422</f>
        <v>0</v>
      </c>
      <c r="K384" s="15">
        <f>Fra_FHI!N422</f>
        <v>0</v>
      </c>
      <c r="L384" s="15">
        <f>Fra_FHI!O422</f>
        <v>0</v>
      </c>
      <c r="M384" s="15">
        <f>Fra_FHI!P422</f>
        <v>0</v>
      </c>
      <c r="N384" s="15">
        <f>Fra_FHI!Q422</f>
        <v>0</v>
      </c>
      <c r="O384" s="3">
        <f t="shared" si="5"/>
        <v>1</v>
      </c>
    </row>
    <row r="385" spans="1:15" x14ac:dyDescent="0.2">
      <c r="A385" s="21">
        <f>Fra_FHI!A423</f>
        <v>390018289</v>
      </c>
      <c r="B385" s="21">
        <f>Fra_FHI!B423</f>
        <v>5936</v>
      </c>
      <c r="C385" s="21" t="str">
        <f>Fra_FHI!C423</f>
        <v>MANGER</v>
      </c>
      <c r="D385" s="21">
        <f>Fra_FHI!D423</f>
        <v>71191</v>
      </c>
      <c r="E385" s="21" t="str">
        <f>Fra_FHI!E423</f>
        <v>Radøy legesenter</v>
      </c>
      <c r="F385" s="15">
        <f>Fra_FHI!I423</f>
        <v>0</v>
      </c>
      <c r="G385" s="15">
        <f>Fra_FHI!J423</f>
        <v>0</v>
      </c>
      <c r="H385" s="15">
        <f>Fra_FHI!K423</f>
        <v>0</v>
      </c>
      <c r="I385" s="15">
        <f>Fra_FHI!L423</f>
        <v>0</v>
      </c>
      <c r="J385" s="15">
        <f>Fra_FHI!M423</f>
        <v>0</v>
      </c>
      <c r="K385" s="15">
        <f>Fra_FHI!N423</f>
        <v>0</v>
      </c>
      <c r="L385" s="15">
        <f>Fra_FHI!O423</f>
        <v>3</v>
      </c>
      <c r="M385" s="15">
        <f>Fra_FHI!P423</f>
        <v>0</v>
      </c>
      <c r="N385" s="15">
        <f>Fra_FHI!Q423</f>
        <v>4</v>
      </c>
      <c r="O385" s="3">
        <f t="shared" si="5"/>
        <v>3</v>
      </c>
    </row>
    <row r="386" spans="1:15" x14ac:dyDescent="0.2">
      <c r="A386" s="21">
        <f>Fra_FHI!A424</f>
        <v>390018564</v>
      </c>
      <c r="B386" s="21">
        <f>Fra_FHI!B424</f>
        <v>5943</v>
      </c>
      <c r="C386" s="21" t="str">
        <f>Fra_FHI!C424</f>
        <v>AUSTRHEIM</v>
      </c>
      <c r="D386" s="21">
        <f>Fra_FHI!D424</f>
        <v>640</v>
      </c>
      <c r="E386" s="21" t="str">
        <f>Fra_FHI!E424</f>
        <v>Austrheim legekontor</v>
      </c>
      <c r="F386" s="15">
        <f>Fra_FHI!I424</f>
        <v>0</v>
      </c>
      <c r="G386" s="15">
        <f>Fra_FHI!J424</f>
        <v>0</v>
      </c>
      <c r="H386" s="15">
        <f>Fra_FHI!K424</f>
        <v>0</v>
      </c>
      <c r="I386" s="15">
        <f>Fra_FHI!L424</f>
        <v>0</v>
      </c>
      <c r="J386" s="15">
        <f>Fra_FHI!M424</f>
        <v>0</v>
      </c>
      <c r="K386" s="15">
        <f>Fra_FHI!N424</f>
        <v>0</v>
      </c>
      <c r="L386" s="15">
        <f>Fra_FHI!O424</f>
        <v>2</v>
      </c>
      <c r="M386" s="15">
        <f>Fra_FHI!P424</f>
        <v>0</v>
      </c>
      <c r="N386" s="15">
        <f>Fra_FHI!Q424</f>
        <v>0</v>
      </c>
      <c r="O386" s="3">
        <f t="shared" si="5"/>
        <v>2</v>
      </c>
    </row>
    <row r="387" spans="1:15" x14ac:dyDescent="0.2">
      <c r="A387" s="21">
        <f>Fra_FHI!A425</f>
        <v>390018564</v>
      </c>
      <c r="B387" s="21">
        <f>Fra_FHI!B425</f>
        <v>5943</v>
      </c>
      <c r="C387" s="21" t="str">
        <f>Fra_FHI!C425</f>
        <v>AUSTRHEIM</v>
      </c>
      <c r="D387" s="21">
        <f>Fra_FHI!D425</f>
        <v>640</v>
      </c>
      <c r="E387" s="21" t="str">
        <f>Fra_FHI!E425</f>
        <v>Austrheim legekontor</v>
      </c>
      <c r="F387" s="15">
        <f>Fra_FHI!I425</f>
        <v>0</v>
      </c>
      <c r="G387" s="15">
        <f>Fra_FHI!J425</f>
        <v>0</v>
      </c>
      <c r="H387" s="15">
        <f>Fra_FHI!K425</f>
        <v>0</v>
      </c>
      <c r="I387" s="15">
        <f>Fra_FHI!L425</f>
        <v>0</v>
      </c>
      <c r="J387" s="15">
        <f>Fra_FHI!M425</f>
        <v>0</v>
      </c>
      <c r="K387" s="15">
        <f>Fra_FHI!N425</f>
        <v>0</v>
      </c>
      <c r="L387" s="15">
        <f>Fra_FHI!O425</f>
        <v>0</v>
      </c>
      <c r="M387" s="15">
        <f>Fra_FHI!P425</f>
        <v>0</v>
      </c>
      <c r="N387" s="15">
        <f>Fra_FHI!Q425</f>
        <v>2</v>
      </c>
      <c r="O387" s="3">
        <f t="shared" ref="O387:O450" si="6">SUM(F387:M387)</f>
        <v>0</v>
      </c>
    </row>
    <row r="388" spans="1:15" x14ac:dyDescent="0.2">
      <c r="A388" s="21">
        <f>Fra_FHI!A426</f>
        <v>390018723</v>
      </c>
      <c r="B388" s="21">
        <f>Fra_FHI!B426</f>
        <v>5966</v>
      </c>
      <c r="C388" s="21" t="str">
        <f>Fra_FHI!C426</f>
        <v>EIVINDVIK</v>
      </c>
      <c r="D388" s="21">
        <f>Fra_FHI!D426</f>
        <v>47902</v>
      </c>
      <c r="E388" s="21" t="str">
        <f>Fra_FHI!E426</f>
        <v>Eivindvik legekontor</v>
      </c>
      <c r="F388" s="15">
        <f>Fra_FHI!I426</f>
        <v>0</v>
      </c>
      <c r="G388" s="15">
        <f>Fra_FHI!J426</f>
        <v>0</v>
      </c>
      <c r="H388" s="15">
        <f>Fra_FHI!K426</f>
        <v>0</v>
      </c>
      <c r="I388" s="15">
        <f>Fra_FHI!L426</f>
        <v>0</v>
      </c>
      <c r="J388" s="15">
        <f>Fra_FHI!M426</f>
        <v>0</v>
      </c>
      <c r="K388" s="15">
        <f>Fra_FHI!N426</f>
        <v>0</v>
      </c>
      <c r="L388" s="15">
        <f>Fra_FHI!O426</f>
        <v>1</v>
      </c>
      <c r="M388" s="15">
        <f>Fra_FHI!P426</f>
        <v>0</v>
      </c>
      <c r="N388" s="15">
        <f>Fra_FHI!Q426</f>
        <v>0</v>
      </c>
      <c r="O388" s="3">
        <f t="shared" si="6"/>
        <v>1</v>
      </c>
    </row>
    <row r="389" spans="1:15" x14ac:dyDescent="0.2">
      <c r="A389" s="21">
        <f>Fra_FHI!A427</f>
        <v>390018723</v>
      </c>
      <c r="B389" s="21">
        <f>Fra_FHI!B427</f>
        <v>5966</v>
      </c>
      <c r="C389" s="21" t="str">
        <f>Fra_FHI!C427</f>
        <v>EIVINDVIK</v>
      </c>
      <c r="D389" s="21">
        <f>Fra_FHI!D427</f>
        <v>47902</v>
      </c>
      <c r="E389" s="21" t="str">
        <f>Fra_FHI!E427</f>
        <v>Eivindvik legekontor</v>
      </c>
      <c r="F389" s="15">
        <f>Fra_FHI!I427</f>
        <v>0</v>
      </c>
      <c r="G389" s="15">
        <f>Fra_FHI!J427</f>
        <v>1</v>
      </c>
      <c r="H389" s="15">
        <f>Fra_FHI!K427</f>
        <v>0</v>
      </c>
      <c r="I389" s="15">
        <f>Fra_FHI!L427</f>
        <v>0</v>
      </c>
      <c r="J389" s="15">
        <f>Fra_FHI!M427</f>
        <v>0</v>
      </c>
      <c r="K389" s="15">
        <f>Fra_FHI!N427</f>
        <v>0</v>
      </c>
      <c r="L389" s="15">
        <f>Fra_FHI!O427</f>
        <v>0</v>
      </c>
      <c r="M389" s="15">
        <f>Fra_FHI!P427</f>
        <v>0</v>
      </c>
      <c r="N389" s="15">
        <f>Fra_FHI!Q427</f>
        <v>2</v>
      </c>
      <c r="O389" s="3">
        <f t="shared" si="6"/>
        <v>1</v>
      </c>
    </row>
    <row r="390" spans="1:15" x14ac:dyDescent="0.2">
      <c r="A390" s="21">
        <f>Fra_FHI!A428</f>
        <v>390018565</v>
      </c>
      <c r="B390" s="21">
        <f>Fra_FHI!B428</f>
        <v>5986</v>
      </c>
      <c r="C390" s="21" t="str">
        <f>Fra_FHI!C428</f>
        <v>HOSTELAND</v>
      </c>
      <c r="D390" s="21">
        <f>Fra_FHI!D428</f>
        <v>32003</v>
      </c>
      <c r="E390" s="21" t="str">
        <f>Fra_FHI!E428</f>
        <v>Masfjorden  helsestasjon</v>
      </c>
      <c r="F390" s="15">
        <f>Fra_FHI!I428</f>
        <v>0</v>
      </c>
      <c r="G390" s="15">
        <f>Fra_FHI!J428</f>
        <v>1</v>
      </c>
      <c r="H390" s="15">
        <f>Fra_FHI!K428</f>
        <v>0</v>
      </c>
      <c r="I390" s="15">
        <f>Fra_FHI!L428</f>
        <v>0</v>
      </c>
      <c r="J390" s="15">
        <f>Fra_FHI!M428</f>
        <v>0</v>
      </c>
      <c r="K390" s="15">
        <f>Fra_FHI!N428</f>
        <v>0</v>
      </c>
      <c r="L390" s="15">
        <f>Fra_FHI!O428</f>
        <v>0</v>
      </c>
      <c r="M390" s="15">
        <f>Fra_FHI!P428</f>
        <v>0</v>
      </c>
      <c r="N390" s="15">
        <f>Fra_FHI!Q428</f>
        <v>0</v>
      </c>
      <c r="O390" s="3">
        <f t="shared" si="6"/>
        <v>1</v>
      </c>
    </row>
    <row r="391" spans="1:15" x14ac:dyDescent="0.2">
      <c r="A391" s="21">
        <f>Fra_FHI!A429</f>
        <v>390018565</v>
      </c>
      <c r="B391" s="21">
        <f>Fra_FHI!B429</f>
        <v>5986</v>
      </c>
      <c r="C391" s="21" t="str">
        <f>Fra_FHI!C429</f>
        <v>HOSTELAND</v>
      </c>
      <c r="D391" s="21">
        <f>Fra_FHI!D429</f>
        <v>32003</v>
      </c>
      <c r="E391" s="21" t="str">
        <f>Fra_FHI!E429</f>
        <v>Masfjorden  helsestasjon</v>
      </c>
      <c r="F391" s="15">
        <f>Fra_FHI!I429</f>
        <v>0</v>
      </c>
      <c r="G391" s="15">
        <f>Fra_FHI!J429</f>
        <v>0</v>
      </c>
      <c r="H391" s="15">
        <f>Fra_FHI!K429</f>
        <v>0</v>
      </c>
      <c r="I391" s="15">
        <f>Fra_FHI!L429</f>
        <v>0</v>
      </c>
      <c r="J391" s="15">
        <f>Fra_FHI!M429</f>
        <v>0</v>
      </c>
      <c r="K391" s="15">
        <f>Fra_FHI!N429</f>
        <v>0</v>
      </c>
      <c r="L391" s="15">
        <f>Fra_FHI!O429</f>
        <v>1</v>
      </c>
      <c r="M391" s="15">
        <f>Fra_FHI!P429</f>
        <v>0</v>
      </c>
      <c r="N391" s="15">
        <f>Fra_FHI!Q429</f>
        <v>2</v>
      </c>
      <c r="O391" s="3">
        <f t="shared" si="6"/>
        <v>1</v>
      </c>
    </row>
    <row r="392" spans="1:15" x14ac:dyDescent="0.2">
      <c r="A392" s="21">
        <f>Fra_FHI!A430</f>
        <v>390018495</v>
      </c>
      <c r="B392" s="21">
        <f>Fra_FHI!B430</f>
        <v>6003</v>
      </c>
      <c r="C392" s="21" t="str">
        <f>Fra_FHI!C430</f>
        <v>ÅLESUND</v>
      </c>
      <c r="D392" s="21">
        <f>Fra_FHI!D430</f>
        <v>104217</v>
      </c>
      <c r="E392" s="21" t="str">
        <f>Fra_FHI!E430</f>
        <v>Ålesund kommune</v>
      </c>
      <c r="F392" s="15">
        <f>Fra_FHI!I430</f>
        <v>0</v>
      </c>
      <c r="G392" s="15">
        <f>Fra_FHI!J430</f>
        <v>1</v>
      </c>
      <c r="H392" s="15">
        <f>Fra_FHI!K430</f>
        <v>0</v>
      </c>
      <c r="I392" s="15">
        <f>Fra_FHI!L430</f>
        <v>0</v>
      </c>
      <c r="J392" s="15">
        <f>Fra_FHI!M430</f>
        <v>0</v>
      </c>
      <c r="K392" s="15">
        <f>Fra_FHI!N430</f>
        <v>0</v>
      </c>
      <c r="L392" s="15">
        <f>Fra_FHI!O430</f>
        <v>20</v>
      </c>
      <c r="M392" s="15">
        <f>Fra_FHI!P430</f>
        <v>0</v>
      </c>
      <c r="N392" s="15">
        <f>Fra_FHI!Q430</f>
        <v>21</v>
      </c>
      <c r="O392" s="3">
        <f t="shared" si="6"/>
        <v>21</v>
      </c>
    </row>
    <row r="393" spans="1:15" x14ac:dyDescent="0.2">
      <c r="A393" s="21">
        <f>Fra_FHI!A431</f>
        <v>390018360</v>
      </c>
      <c r="B393" s="21">
        <f>Fra_FHI!B431</f>
        <v>6017</v>
      </c>
      <c r="C393" s="21" t="str">
        <f>Fra_FHI!C431</f>
        <v>ÅLESUND</v>
      </c>
      <c r="D393" s="21">
        <f>Fra_FHI!D431</f>
        <v>26708</v>
      </c>
      <c r="E393" s="21" t="str">
        <f>Fra_FHI!E431</f>
        <v>Sykehusapoteket Ålesund avd Ålesund</v>
      </c>
      <c r="F393" s="15">
        <f>Fra_FHI!I431</f>
        <v>0</v>
      </c>
      <c r="G393" s="15">
        <f>Fra_FHI!J431</f>
        <v>1</v>
      </c>
      <c r="H393" s="15">
        <f>Fra_FHI!K431</f>
        <v>0</v>
      </c>
      <c r="I393" s="15">
        <f>Fra_FHI!L431</f>
        <v>0</v>
      </c>
      <c r="J393" s="15">
        <f>Fra_FHI!M431</f>
        <v>0</v>
      </c>
      <c r="K393" s="15">
        <f>Fra_FHI!N431</f>
        <v>0</v>
      </c>
      <c r="L393" s="15">
        <f>Fra_FHI!O431</f>
        <v>8</v>
      </c>
      <c r="M393" s="15">
        <f>Fra_FHI!P431</f>
        <v>0</v>
      </c>
      <c r="N393" s="15">
        <f>Fra_FHI!Q431</f>
        <v>9</v>
      </c>
      <c r="O393" s="3">
        <f t="shared" si="6"/>
        <v>9</v>
      </c>
    </row>
    <row r="394" spans="1:15" x14ac:dyDescent="0.2">
      <c r="A394" s="21">
        <f>Fra_FHI!A433</f>
        <v>390018390</v>
      </c>
      <c r="B394" s="21">
        <f>Fra_FHI!B433</f>
        <v>6030</v>
      </c>
      <c r="C394" s="21" t="str">
        <f>Fra_FHI!C433</f>
        <v>LANGEVÅG</v>
      </c>
      <c r="D394" s="21">
        <f>Fra_FHI!D433</f>
        <v>59253</v>
      </c>
      <c r="E394" s="21" t="str">
        <f>Fra_FHI!E433</f>
        <v>Kommunelegekontoret i Sula</v>
      </c>
      <c r="F394" s="15">
        <f>Fra_FHI!I433</f>
        <v>0</v>
      </c>
      <c r="G394" s="15">
        <f>Fra_FHI!J433</f>
        <v>0</v>
      </c>
      <c r="H394" s="15">
        <f>Fra_FHI!K433</f>
        <v>0</v>
      </c>
      <c r="I394" s="15">
        <f>Fra_FHI!L433</f>
        <v>0</v>
      </c>
      <c r="J394" s="15">
        <f>Fra_FHI!M433</f>
        <v>0</v>
      </c>
      <c r="K394" s="15">
        <f>Fra_FHI!N433</f>
        <v>0</v>
      </c>
      <c r="L394" s="15">
        <f>Fra_FHI!O433</f>
        <v>4</v>
      </c>
      <c r="M394" s="15">
        <f>Fra_FHI!P433</f>
        <v>0</v>
      </c>
      <c r="N394" s="15">
        <f>Fra_FHI!Q433</f>
        <v>4</v>
      </c>
      <c r="O394" s="3">
        <f t="shared" si="6"/>
        <v>4</v>
      </c>
    </row>
    <row r="395" spans="1:15" x14ac:dyDescent="0.2">
      <c r="A395" s="21">
        <f>Fra_FHI!A434</f>
        <v>390018433</v>
      </c>
      <c r="B395" s="21">
        <f>Fra_FHI!B434</f>
        <v>6050</v>
      </c>
      <c r="C395" s="21" t="str">
        <f>Fra_FHI!C434</f>
        <v>VALDERØYA</v>
      </c>
      <c r="D395" s="21">
        <f>Fra_FHI!D434</f>
        <v>103704</v>
      </c>
      <c r="E395" s="21" t="str">
        <f>Fra_FHI!E434</f>
        <v>Legekontoret i Giske AS</v>
      </c>
      <c r="F395" s="15">
        <f>Fra_FHI!I434</f>
        <v>0</v>
      </c>
      <c r="G395" s="15">
        <f>Fra_FHI!J434</f>
        <v>1</v>
      </c>
      <c r="H395" s="15">
        <f>Fra_FHI!K434</f>
        <v>0</v>
      </c>
      <c r="I395" s="15">
        <f>Fra_FHI!L434</f>
        <v>0</v>
      </c>
      <c r="J395" s="15">
        <f>Fra_FHI!M434</f>
        <v>0</v>
      </c>
      <c r="K395" s="15">
        <f>Fra_FHI!N434</f>
        <v>0</v>
      </c>
      <c r="L395" s="15">
        <f>Fra_FHI!O434</f>
        <v>0</v>
      </c>
      <c r="M395" s="15">
        <f>Fra_FHI!P434</f>
        <v>0</v>
      </c>
      <c r="N395" s="15">
        <f>Fra_FHI!Q434</f>
        <v>0</v>
      </c>
      <c r="O395" s="3">
        <f t="shared" si="6"/>
        <v>1</v>
      </c>
    </row>
    <row r="396" spans="1:15" x14ac:dyDescent="0.2">
      <c r="A396" s="21">
        <f>Fra_FHI!A435</f>
        <v>390018433</v>
      </c>
      <c r="B396" s="21">
        <f>Fra_FHI!B435</f>
        <v>6050</v>
      </c>
      <c r="C396" s="21" t="str">
        <f>Fra_FHI!C435</f>
        <v>VALDERØYA</v>
      </c>
      <c r="D396" s="21">
        <f>Fra_FHI!D435</f>
        <v>103704</v>
      </c>
      <c r="E396" s="21" t="str">
        <f>Fra_FHI!E435</f>
        <v>Legekontoret i Giske AS</v>
      </c>
      <c r="F396" s="15">
        <f>Fra_FHI!I435</f>
        <v>0</v>
      </c>
      <c r="G396" s="15">
        <f>Fra_FHI!J435</f>
        <v>0</v>
      </c>
      <c r="H396" s="15">
        <f>Fra_FHI!K435</f>
        <v>0</v>
      </c>
      <c r="I396" s="15">
        <f>Fra_FHI!L435</f>
        <v>0</v>
      </c>
      <c r="J396" s="15">
        <f>Fra_FHI!M435</f>
        <v>0</v>
      </c>
      <c r="K396" s="15">
        <f>Fra_FHI!N435</f>
        <v>0</v>
      </c>
      <c r="L396" s="15">
        <f>Fra_FHI!O435</f>
        <v>4</v>
      </c>
      <c r="M396" s="15">
        <f>Fra_FHI!P435</f>
        <v>0</v>
      </c>
      <c r="N396" s="15">
        <f>Fra_FHI!Q435</f>
        <v>5</v>
      </c>
      <c r="O396" s="3">
        <f t="shared" si="6"/>
        <v>4</v>
      </c>
    </row>
    <row r="397" spans="1:15" x14ac:dyDescent="0.2">
      <c r="A397" s="21">
        <f>Fra_FHI!A437</f>
        <v>390018582</v>
      </c>
      <c r="B397" s="21">
        <f>Fra_FHI!B437</f>
        <v>6060</v>
      </c>
      <c r="C397" s="21" t="str">
        <f>Fra_FHI!C437</f>
        <v>HAREID</v>
      </c>
      <c r="D397" s="21">
        <f>Fra_FHI!D437</f>
        <v>84418</v>
      </c>
      <c r="E397" s="21" t="str">
        <f>Fra_FHI!E437</f>
        <v>Hareid helsestasjon</v>
      </c>
      <c r="F397" s="15">
        <f>Fra_FHI!I437</f>
        <v>0</v>
      </c>
      <c r="G397" s="15">
        <f>Fra_FHI!J437</f>
        <v>0</v>
      </c>
      <c r="H397" s="15">
        <f>Fra_FHI!K437</f>
        <v>0</v>
      </c>
      <c r="I397" s="15">
        <f>Fra_FHI!L437</f>
        <v>0</v>
      </c>
      <c r="J397" s="15">
        <f>Fra_FHI!M437</f>
        <v>0</v>
      </c>
      <c r="K397" s="15">
        <f>Fra_FHI!N437</f>
        <v>0</v>
      </c>
      <c r="L397" s="15">
        <f>Fra_FHI!O437</f>
        <v>3</v>
      </c>
      <c r="M397" s="15">
        <f>Fra_FHI!P437</f>
        <v>0</v>
      </c>
      <c r="N397" s="15">
        <f>Fra_FHI!Q437</f>
        <v>3</v>
      </c>
      <c r="O397" s="3">
        <f t="shared" si="6"/>
        <v>3</v>
      </c>
    </row>
    <row r="398" spans="1:15" x14ac:dyDescent="0.2">
      <c r="A398" s="21">
        <f>Fra_FHI!A438</f>
        <v>390018347</v>
      </c>
      <c r="B398" s="21">
        <f>Fra_FHI!B438</f>
        <v>6065</v>
      </c>
      <c r="C398" s="21" t="str">
        <f>Fra_FHI!C438</f>
        <v>ULSTEINVIK</v>
      </c>
      <c r="D398" s="21">
        <f>Fra_FHI!D438</f>
        <v>2301</v>
      </c>
      <c r="E398" s="21" t="str">
        <f>Fra_FHI!E438</f>
        <v>Ulstein helsestasjon</v>
      </c>
      <c r="F398" s="15">
        <f>Fra_FHI!I438</f>
        <v>0</v>
      </c>
      <c r="G398" s="15">
        <f>Fra_FHI!J438</f>
        <v>0</v>
      </c>
      <c r="H398" s="15">
        <f>Fra_FHI!K438</f>
        <v>0</v>
      </c>
      <c r="I398" s="15">
        <f>Fra_FHI!L438</f>
        <v>0</v>
      </c>
      <c r="J398" s="15">
        <f>Fra_FHI!M438</f>
        <v>0</v>
      </c>
      <c r="K398" s="15">
        <f>Fra_FHI!N438</f>
        <v>0</v>
      </c>
      <c r="L398" s="15">
        <f>Fra_FHI!O438</f>
        <v>3</v>
      </c>
      <c r="M398" s="15">
        <f>Fra_FHI!P438</f>
        <v>0</v>
      </c>
      <c r="N398" s="15">
        <f>Fra_FHI!Q438</f>
        <v>3</v>
      </c>
      <c r="O398" s="3">
        <f t="shared" si="6"/>
        <v>3</v>
      </c>
    </row>
    <row r="399" spans="1:15" x14ac:dyDescent="0.2">
      <c r="A399" s="21">
        <f>Fra_FHI!A440</f>
        <v>390018439</v>
      </c>
      <c r="B399" s="21">
        <f>Fra_FHI!B440</f>
        <v>6084</v>
      </c>
      <c r="C399" s="21" t="str">
        <f>Fra_FHI!C440</f>
        <v>LARSNES</v>
      </c>
      <c r="D399" s="21">
        <f>Fra_FHI!D440</f>
        <v>697</v>
      </c>
      <c r="E399" s="21" t="str">
        <f>Fra_FHI!E440</f>
        <v>Sande helsestasjon</v>
      </c>
      <c r="F399" s="15">
        <f>Fra_FHI!I440</f>
        <v>0</v>
      </c>
      <c r="G399" s="15">
        <f>Fra_FHI!J440</f>
        <v>0</v>
      </c>
      <c r="H399" s="15">
        <f>Fra_FHI!K440</f>
        <v>0</v>
      </c>
      <c r="I399" s="15">
        <f>Fra_FHI!L440</f>
        <v>0</v>
      </c>
      <c r="J399" s="15">
        <f>Fra_FHI!M440</f>
        <v>0</v>
      </c>
      <c r="K399" s="15">
        <f>Fra_FHI!N440</f>
        <v>0</v>
      </c>
      <c r="L399" s="15">
        <f>Fra_FHI!O440</f>
        <v>2</v>
      </c>
      <c r="M399" s="15">
        <f>Fra_FHI!P440</f>
        <v>0</v>
      </c>
      <c r="N399" s="15">
        <f>Fra_FHI!Q440</f>
        <v>2</v>
      </c>
      <c r="O399" s="3">
        <f t="shared" si="6"/>
        <v>2</v>
      </c>
    </row>
    <row r="400" spans="1:15" x14ac:dyDescent="0.2">
      <c r="A400" s="21">
        <f>Fra_FHI!A442</f>
        <v>390018290</v>
      </c>
      <c r="B400" s="21">
        <f>Fra_FHI!B442</f>
        <v>6092</v>
      </c>
      <c r="C400" s="21" t="str">
        <f>Fra_FHI!C442</f>
        <v>FOSNAVÅG</v>
      </c>
      <c r="D400" s="21">
        <f>Fra_FHI!D442</f>
        <v>30700</v>
      </c>
      <c r="E400" s="21" t="str">
        <f>Fra_FHI!E442</f>
        <v>Herøy helsestasjon</v>
      </c>
      <c r="F400" s="15">
        <f>Fra_FHI!I442</f>
        <v>0</v>
      </c>
      <c r="G400" s="15">
        <f>Fra_FHI!J442</f>
        <v>0</v>
      </c>
      <c r="H400" s="15">
        <f>Fra_FHI!K442</f>
        <v>0</v>
      </c>
      <c r="I400" s="15">
        <f>Fra_FHI!L442</f>
        <v>0</v>
      </c>
      <c r="J400" s="15">
        <f>Fra_FHI!M442</f>
        <v>0</v>
      </c>
      <c r="K400" s="15">
        <f>Fra_FHI!N442</f>
        <v>0</v>
      </c>
      <c r="L400" s="15">
        <f>Fra_FHI!O442</f>
        <v>6</v>
      </c>
      <c r="M400" s="15">
        <f>Fra_FHI!P442</f>
        <v>0</v>
      </c>
      <c r="N400" s="15">
        <f>Fra_FHI!Q442</f>
        <v>6</v>
      </c>
      <c r="O400" s="3">
        <f t="shared" si="6"/>
        <v>6</v>
      </c>
    </row>
    <row r="401" spans="1:15" x14ac:dyDescent="0.2">
      <c r="A401" s="21">
        <f>Fra_FHI!A443</f>
        <v>390018301</v>
      </c>
      <c r="B401" s="21">
        <f>Fra_FHI!B443</f>
        <v>6100</v>
      </c>
      <c r="C401" s="21" t="str">
        <f>Fra_FHI!C443</f>
        <v>VOLDA</v>
      </c>
      <c r="D401" s="21">
        <f>Fra_FHI!D443</f>
        <v>13714</v>
      </c>
      <c r="E401" s="21" t="str">
        <f>Fra_FHI!E443</f>
        <v>Volda helsestasjon</v>
      </c>
      <c r="F401" s="15">
        <f>Fra_FHI!I443</f>
        <v>0</v>
      </c>
      <c r="G401" s="15">
        <f>Fra_FHI!J443</f>
        <v>0</v>
      </c>
      <c r="H401" s="15">
        <f>Fra_FHI!K443</f>
        <v>0</v>
      </c>
      <c r="I401" s="15">
        <f>Fra_FHI!L443</f>
        <v>0</v>
      </c>
      <c r="J401" s="15">
        <f>Fra_FHI!M443</f>
        <v>0</v>
      </c>
      <c r="K401" s="15">
        <f>Fra_FHI!N443</f>
        <v>0</v>
      </c>
      <c r="L401" s="15">
        <f>Fra_FHI!O443</f>
        <v>5</v>
      </c>
      <c r="M401" s="15">
        <f>Fra_FHI!P443</f>
        <v>0</v>
      </c>
      <c r="N401" s="15">
        <f>Fra_FHI!Q443</f>
        <v>0</v>
      </c>
      <c r="O401" s="3">
        <f t="shared" si="6"/>
        <v>5</v>
      </c>
    </row>
    <row r="402" spans="1:15" x14ac:dyDescent="0.2">
      <c r="A402" s="21">
        <f>Fra_FHI!A444</f>
        <v>390018301</v>
      </c>
      <c r="B402" s="21">
        <f>Fra_FHI!B444</f>
        <v>6100</v>
      </c>
      <c r="C402" s="21" t="str">
        <f>Fra_FHI!C444</f>
        <v>VOLDA</v>
      </c>
      <c r="D402" s="21">
        <f>Fra_FHI!D444</f>
        <v>13714</v>
      </c>
      <c r="E402" s="21" t="str">
        <f>Fra_FHI!E444</f>
        <v>Volda helsestasjon</v>
      </c>
      <c r="F402" s="15">
        <f>Fra_FHI!I444</f>
        <v>1</v>
      </c>
      <c r="G402" s="15">
        <f>Fra_FHI!J444</f>
        <v>0</v>
      </c>
      <c r="H402" s="15">
        <f>Fra_FHI!K444</f>
        <v>0</v>
      </c>
      <c r="I402" s="15">
        <f>Fra_FHI!L444</f>
        <v>0</v>
      </c>
      <c r="J402" s="15">
        <f>Fra_FHI!M444</f>
        <v>0</v>
      </c>
      <c r="K402" s="15">
        <f>Fra_FHI!N444</f>
        <v>0</v>
      </c>
      <c r="L402" s="15">
        <f>Fra_FHI!O444</f>
        <v>0</v>
      </c>
      <c r="M402" s="15">
        <f>Fra_FHI!P444</f>
        <v>0</v>
      </c>
      <c r="N402" s="15">
        <f>Fra_FHI!Q444</f>
        <v>6</v>
      </c>
      <c r="O402" s="3">
        <f t="shared" si="6"/>
        <v>1</v>
      </c>
    </row>
    <row r="403" spans="1:15" x14ac:dyDescent="0.2">
      <c r="A403" s="21">
        <f>Fra_FHI!A445</f>
        <v>390018677</v>
      </c>
      <c r="B403" s="21">
        <f>Fra_FHI!B445</f>
        <v>6143</v>
      </c>
      <c r="C403" s="21" t="str">
        <f>Fra_FHI!C445</f>
        <v>FISKÅ</v>
      </c>
      <c r="D403" s="21">
        <f>Fra_FHI!D445</f>
        <v>85654</v>
      </c>
      <c r="E403" s="21" t="str">
        <f>Fra_FHI!E445</f>
        <v>Vanylven helsestasjon</v>
      </c>
      <c r="F403" s="15">
        <f>Fra_FHI!I445</f>
        <v>1</v>
      </c>
      <c r="G403" s="15">
        <f>Fra_FHI!J445</f>
        <v>0</v>
      </c>
      <c r="H403" s="15">
        <f>Fra_FHI!K445</f>
        <v>0</v>
      </c>
      <c r="I403" s="15">
        <f>Fra_FHI!L445</f>
        <v>0</v>
      </c>
      <c r="J403" s="15">
        <f>Fra_FHI!M445</f>
        <v>0</v>
      </c>
      <c r="K403" s="15">
        <f>Fra_FHI!N445</f>
        <v>0</v>
      </c>
      <c r="L403" s="15">
        <f>Fra_FHI!O445</f>
        <v>2</v>
      </c>
      <c r="M403" s="15">
        <f>Fra_FHI!P445</f>
        <v>0</v>
      </c>
      <c r="N403" s="15">
        <f>Fra_FHI!Q445</f>
        <v>3</v>
      </c>
      <c r="O403" s="3">
        <f t="shared" si="6"/>
        <v>3</v>
      </c>
    </row>
    <row r="404" spans="1:15" x14ac:dyDescent="0.2">
      <c r="A404" s="21">
        <f>Fra_FHI!A446</f>
        <v>390018335</v>
      </c>
      <c r="B404" s="21">
        <f>Fra_FHI!B446</f>
        <v>6153</v>
      </c>
      <c r="C404" s="21" t="str">
        <f>Fra_FHI!C446</f>
        <v>ØRSTA</v>
      </c>
      <c r="D404" s="21">
        <f>Fra_FHI!D446</f>
        <v>95323</v>
      </c>
      <c r="E404" s="21" t="str">
        <f>Fra_FHI!E446</f>
        <v>Ørsta helsestasjon</v>
      </c>
      <c r="F404" s="15">
        <f>Fra_FHI!I446</f>
        <v>0</v>
      </c>
      <c r="G404" s="15">
        <f>Fra_FHI!J446</f>
        <v>0</v>
      </c>
      <c r="H404" s="15">
        <f>Fra_FHI!K446</f>
        <v>0</v>
      </c>
      <c r="I404" s="15">
        <f>Fra_FHI!L446</f>
        <v>0</v>
      </c>
      <c r="J404" s="15">
        <f>Fra_FHI!M446</f>
        <v>0</v>
      </c>
      <c r="K404" s="15">
        <f>Fra_FHI!N446</f>
        <v>0</v>
      </c>
      <c r="L404" s="15">
        <f>Fra_FHI!O446</f>
        <v>6</v>
      </c>
      <c r="M404" s="15">
        <f>Fra_FHI!P446</f>
        <v>0</v>
      </c>
      <c r="N404" s="15">
        <f>Fra_FHI!Q446</f>
        <v>6</v>
      </c>
      <c r="O404" s="3">
        <f t="shared" si="6"/>
        <v>6</v>
      </c>
    </row>
    <row r="405" spans="1:15" x14ac:dyDescent="0.2">
      <c r="A405" s="21">
        <f>Fra_FHI!A447</f>
        <v>390018373</v>
      </c>
      <c r="B405" s="21">
        <f>Fra_FHI!B447</f>
        <v>6200</v>
      </c>
      <c r="C405" s="21" t="str">
        <f>Fra_FHI!C447</f>
        <v>STRANDA</v>
      </c>
      <c r="D405" s="21">
        <f>Fra_FHI!D447</f>
        <v>95653</v>
      </c>
      <c r="E405" s="21" t="str">
        <f>Fra_FHI!E447</f>
        <v>Stranda legekontor</v>
      </c>
      <c r="F405" s="15">
        <f>Fra_FHI!I447</f>
        <v>1</v>
      </c>
      <c r="G405" s="15">
        <f>Fra_FHI!J447</f>
        <v>0</v>
      </c>
      <c r="H405" s="15">
        <f>Fra_FHI!K447</f>
        <v>0</v>
      </c>
      <c r="I405" s="15">
        <f>Fra_FHI!L447</f>
        <v>0</v>
      </c>
      <c r="J405" s="15">
        <f>Fra_FHI!M447</f>
        <v>0</v>
      </c>
      <c r="K405" s="15">
        <f>Fra_FHI!N447</f>
        <v>0</v>
      </c>
      <c r="L405" s="15">
        <f>Fra_FHI!O447</f>
        <v>0</v>
      </c>
      <c r="M405" s="15">
        <f>Fra_FHI!P447</f>
        <v>0</v>
      </c>
      <c r="N405" s="15">
        <f>Fra_FHI!Q447</f>
        <v>0</v>
      </c>
      <c r="O405" s="3">
        <f t="shared" si="6"/>
        <v>1</v>
      </c>
    </row>
    <row r="406" spans="1:15" x14ac:dyDescent="0.2">
      <c r="A406" s="21">
        <f>Fra_FHI!A448</f>
        <v>390018373</v>
      </c>
      <c r="B406" s="21">
        <f>Fra_FHI!B448</f>
        <v>6200</v>
      </c>
      <c r="C406" s="21" t="str">
        <f>Fra_FHI!C448</f>
        <v>STRANDA</v>
      </c>
      <c r="D406" s="21">
        <f>Fra_FHI!D448</f>
        <v>95653</v>
      </c>
      <c r="E406" s="21" t="str">
        <f>Fra_FHI!E448</f>
        <v>Stranda legekontor</v>
      </c>
      <c r="F406" s="15">
        <f>Fra_FHI!I448</f>
        <v>0</v>
      </c>
      <c r="G406" s="15">
        <f>Fra_FHI!J448</f>
        <v>0</v>
      </c>
      <c r="H406" s="15">
        <f>Fra_FHI!K448</f>
        <v>0</v>
      </c>
      <c r="I406" s="15">
        <f>Fra_FHI!L448</f>
        <v>0</v>
      </c>
      <c r="J406" s="15">
        <f>Fra_FHI!M448</f>
        <v>0</v>
      </c>
      <c r="K406" s="15">
        <f>Fra_FHI!N448</f>
        <v>0</v>
      </c>
      <c r="L406" s="15">
        <f>Fra_FHI!O448</f>
        <v>3</v>
      </c>
      <c r="M406" s="15">
        <f>Fra_FHI!P448</f>
        <v>0</v>
      </c>
      <c r="N406" s="15">
        <f>Fra_FHI!Q448</f>
        <v>4</v>
      </c>
      <c r="O406" s="3">
        <f t="shared" si="6"/>
        <v>3</v>
      </c>
    </row>
    <row r="407" spans="1:15" x14ac:dyDescent="0.2">
      <c r="A407" s="21">
        <f>Fra_FHI!A449</f>
        <v>390018461</v>
      </c>
      <c r="B407" s="21">
        <f>Fra_FHI!B449</f>
        <v>6230</v>
      </c>
      <c r="C407" s="21" t="str">
        <f>Fra_FHI!C449</f>
        <v>SYKKYLVEN</v>
      </c>
      <c r="D407" s="21">
        <f>Fra_FHI!D449</f>
        <v>84764</v>
      </c>
      <c r="E407" s="21" t="str">
        <f>Fra_FHI!E449</f>
        <v>Sykkylven helsestasjon</v>
      </c>
      <c r="F407" s="15">
        <f>Fra_FHI!I449</f>
        <v>1</v>
      </c>
      <c r="G407" s="15">
        <f>Fra_FHI!J449</f>
        <v>0</v>
      </c>
      <c r="H407" s="15">
        <f>Fra_FHI!K449</f>
        <v>0</v>
      </c>
      <c r="I407" s="15">
        <f>Fra_FHI!L449</f>
        <v>0</v>
      </c>
      <c r="J407" s="15">
        <f>Fra_FHI!M449</f>
        <v>0</v>
      </c>
      <c r="K407" s="15">
        <f>Fra_FHI!N449</f>
        <v>0</v>
      </c>
      <c r="L407" s="15">
        <f>Fra_FHI!O449</f>
        <v>2</v>
      </c>
      <c r="M407" s="15">
        <f>Fra_FHI!P449</f>
        <v>0</v>
      </c>
      <c r="N407" s="15">
        <f>Fra_FHI!Q449</f>
        <v>3</v>
      </c>
      <c r="O407" s="3">
        <f t="shared" si="6"/>
        <v>3</v>
      </c>
    </row>
    <row r="408" spans="1:15" x14ac:dyDescent="0.2">
      <c r="A408" s="21">
        <f>Fra_FHI!A450</f>
        <v>390018476</v>
      </c>
      <c r="B408" s="21">
        <f>Fra_FHI!B450</f>
        <v>6240</v>
      </c>
      <c r="C408" s="21" t="str">
        <f>Fra_FHI!C450</f>
        <v>ØRSKOG</v>
      </c>
      <c r="D408" s="21">
        <f>Fra_FHI!D450</f>
        <v>5165</v>
      </c>
      <c r="E408" s="21" t="str">
        <f>Fra_FHI!E450</f>
        <v>Ørskog legekontor</v>
      </c>
      <c r="F408" s="15">
        <f>Fra_FHI!I450</f>
        <v>0</v>
      </c>
      <c r="G408" s="15">
        <f>Fra_FHI!J450</f>
        <v>0</v>
      </c>
      <c r="H408" s="15">
        <f>Fra_FHI!K450</f>
        <v>0</v>
      </c>
      <c r="I408" s="15">
        <f>Fra_FHI!L450</f>
        <v>0</v>
      </c>
      <c r="J408" s="15">
        <f>Fra_FHI!M450</f>
        <v>0</v>
      </c>
      <c r="K408" s="15">
        <f>Fra_FHI!N450</f>
        <v>0</v>
      </c>
      <c r="L408" s="15">
        <f>Fra_FHI!O450</f>
        <v>2</v>
      </c>
      <c r="M408" s="15">
        <f>Fra_FHI!P450</f>
        <v>0</v>
      </c>
      <c r="N408" s="15">
        <f>Fra_FHI!Q450</f>
        <v>2</v>
      </c>
      <c r="O408" s="3">
        <f t="shared" si="6"/>
        <v>2</v>
      </c>
    </row>
    <row r="409" spans="1:15" x14ac:dyDescent="0.2">
      <c r="A409" s="21">
        <f>Fra_FHI!A451</f>
        <v>390018330</v>
      </c>
      <c r="B409" s="21">
        <f>Fra_FHI!B451</f>
        <v>6250</v>
      </c>
      <c r="C409" s="21" t="str">
        <f>Fra_FHI!C451</f>
        <v>STORDAL</v>
      </c>
      <c r="D409" s="21">
        <f>Fra_FHI!D451</f>
        <v>91793</v>
      </c>
      <c r="E409" s="21" t="str">
        <f>Fra_FHI!E451</f>
        <v>Kommunelegekontoret i Stordal</v>
      </c>
      <c r="F409" s="15">
        <f>Fra_FHI!I451</f>
        <v>0</v>
      </c>
      <c r="G409" s="15">
        <f>Fra_FHI!J451</f>
        <v>0</v>
      </c>
      <c r="H409" s="15">
        <f>Fra_FHI!K451</f>
        <v>0</v>
      </c>
      <c r="I409" s="15">
        <f>Fra_FHI!L451</f>
        <v>0</v>
      </c>
      <c r="J409" s="15">
        <f>Fra_FHI!M451</f>
        <v>0</v>
      </c>
      <c r="K409" s="15">
        <f>Fra_FHI!N451</f>
        <v>0</v>
      </c>
      <c r="L409" s="15">
        <f>Fra_FHI!O451</f>
        <v>1</v>
      </c>
      <c r="M409" s="15">
        <f>Fra_FHI!P451</f>
        <v>0</v>
      </c>
      <c r="N409" s="15">
        <f>Fra_FHI!Q451</f>
        <v>0</v>
      </c>
      <c r="O409" s="3">
        <f t="shared" si="6"/>
        <v>1</v>
      </c>
    </row>
    <row r="410" spans="1:15" x14ac:dyDescent="0.2">
      <c r="A410" s="21">
        <f>Fra_FHI!A452</f>
        <v>390018330</v>
      </c>
      <c r="B410" s="21">
        <f>Fra_FHI!B452</f>
        <v>6250</v>
      </c>
      <c r="C410" s="21" t="str">
        <f>Fra_FHI!C452</f>
        <v>STORDAL</v>
      </c>
      <c r="D410" s="21">
        <f>Fra_FHI!D452</f>
        <v>91793</v>
      </c>
      <c r="E410" s="21" t="str">
        <f>Fra_FHI!E452</f>
        <v>Kommunelegekontoret i Stordal</v>
      </c>
      <c r="F410" s="15">
        <f>Fra_FHI!I452</f>
        <v>0</v>
      </c>
      <c r="G410" s="15">
        <f>Fra_FHI!J452</f>
        <v>0</v>
      </c>
      <c r="H410" s="15">
        <f>Fra_FHI!K452</f>
        <v>0</v>
      </c>
      <c r="I410" s="15">
        <f>Fra_FHI!L452</f>
        <v>0</v>
      </c>
      <c r="J410" s="15">
        <f>Fra_FHI!M452</f>
        <v>0</v>
      </c>
      <c r="K410" s="15">
        <f>Fra_FHI!N452</f>
        <v>0</v>
      </c>
      <c r="L410" s="15">
        <f>Fra_FHI!O452</f>
        <v>0</v>
      </c>
      <c r="M410" s="15">
        <f>Fra_FHI!P452</f>
        <v>0</v>
      </c>
      <c r="N410" s="15">
        <f>Fra_FHI!Q452</f>
        <v>1</v>
      </c>
      <c r="O410" s="3">
        <f t="shared" si="6"/>
        <v>0</v>
      </c>
    </row>
    <row r="411" spans="1:15" x14ac:dyDescent="0.2">
      <c r="A411" s="21">
        <f>Fra_FHI!A453</f>
        <v>390018446</v>
      </c>
      <c r="B411" s="21">
        <f>Fra_FHI!B453</f>
        <v>6260</v>
      </c>
      <c r="C411" s="21" t="str">
        <f>Fra_FHI!C453</f>
        <v>SKODJE</v>
      </c>
      <c r="D411" s="21">
        <f>Fra_FHI!D453</f>
        <v>49346</v>
      </c>
      <c r="E411" s="21" t="str">
        <f>Fra_FHI!E453</f>
        <v>Kommunelegekontoret i Skodje</v>
      </c>
      <c r="F411" s="15">
        <f>Fra_FHI!I453</f>
        <v>0</v>
      </c>
      <c r="G411" s="15">
        <f>Fra_FHI!J453</f>
        <v>1</v>
      </c>
      <c r="H411" s="15">
        <f>Fra_FHI!K453</f>
        <v>0</v>
      </c>
      <c r="I411" s="15">
        <f>Fra_FHI!L453</f>
        <v>0</v>
      </c>
      <c r="J411" s="15">
        <f>Fra_FHI!M453</f>
        <v>0</v>
      </c>
      <c r="K411" s="15">
        <f>Fra_FHI!N453</f>
        <v>0</v>
      </c>
      <c r="L411" s="15">
        <f>Fra_FHI!O453</f>
        <v>0</v>
      </c>
      <c r="M411" s="15">
        <f>Fra_FHI!P453</f>
        <v>0</v>
      </c>
      <c r="N411" s="15">
        <f>Fra_FHI!Q453</f>
        <v>0</v>
      </c>
      <c r="O411" s="3">
        <f t="shared" si="6"/>
        <v>1</v>
      </c>
    </row>
    <row r="412" spans="1:15" x14ac:dyDescent="0.2">
      <c r="A412" s="21">
        <f>Fra_FHI!A454</f>
        <v>390018446</v>
      </c>
      <c r="B412" s="21">
        <f>Fra_FHI!B454</f>
        <v>6260</v>
      </c>
      <c r="C412" s="21" t="str">
        <f>Fra_FHI!C454</f>
        <v>SKODJE</v>
      </c>
      <c r="D412" s="21">
        <f>Fra_FHI!D454</f>
        <v>49346</v>
      </c>
      <c r="E412" s="21" t="str">
        <f>Fra_FHI!E454</f>
        <v>Kommunelegekontoret i Skodje</v>
      </c>
      <c r="F412" s="15">
        <f>Fra_FHI!I454</f>
        <v>0</v>
      </c>
      <c r="G412" s="15">
        <f>Fra_FHI!J454</f>
        <v>0</v>
      </c>
      <c r="H412" s="15">
        <f>Fra_FHI!K454</f>
        <v>0</v>
      </c>
      <c r="I412" s="15">
        <f>Fra_FHI!L454</f>
        <v>0</v>
      </c>
      <c r="J412" s="15">
        <f>Fra_FHI!M454</f>
        <v>0</v>
      </c>
      <c r="K412" s="15">
        <f>Fra_FHI!N454</f>
        <v>0</v>
      </c>
      <c r="L412" s="15">
        <f>Fra_FHI!O454</f>
        <v>2</v>
      </c>
      <c r="M412" s="15">
        <f>Fra_FHI!P454</f>
        <v>0</v>
      </c>
      <c r="N412" s="15">
        <f>Fra_FHI!Q454</f>
        <v>3</v>
      </c>
      <c r="O412" s="3">
        <f t="shared" si="6"/>
        <v>2</v>
      </c>
    </row>
    <row r="413" spans="1:15" x14ac:dyDescent="0.2">
      <c r="A413" s="21">
        <f>Fra_FHI!A455</f>
        <v>390018681</v>
      </c>
      <c r="B413" s="21">
        <f>Fra_FHI!B455</f>
        <v>6300</v>
      </c>
      <c r="C413" s="21" t="str">
        <f>Fra_FHI!C455</f>
        <v>ÅNDALSNES</v>
      </c>
      <c r="D413" s="21">
        <f>Fra_FHI!D455</f>
        <v>59022</v>
      </c>
      <c r="E413" s="21" t="str">
        <f>Fra_FHI!E455</f>
        <v>Rauma legesenter</v>
      </c>
      <c r="F413" s="15">
        <f>Fra_FHI!I455</f>
        <v>1</v>
      </c>
      <c r="G413" s="15">
        <f>Fra_FHI!J455</f>
        <v>0</v>
      </c>
      <c r="H413" s="15">
        <f>Fra_FHI!K455</f>
        <v>0</v>
      </c>
      <c r="I413" s="15">
        <f>Fra_FHI!L455</f>
        <v>0</v>
      </c>
      <c r="J413" s="15">
        <f>Fra_FHI!M455</f>
        <v>0</v>
      </c>
      <c r="K413" s="15">
        <f>Fra_FHI!N455</f>
        <v>0</v>
      </c>
      <c r="L413" s="15">
        <f>Fra_FHI!O455</f>
        <v>4</v>
      </c>
      <c r="M413" s="15">
        <f>Fra_FHI!P455</f>
        <v>0</v>
      </c>
      <c r="N413" s="15">
        <f>Fra_FHI!Q455</f>
        <v>5</v>
      </c>
      <c r="O413" s="3">
        <f t="shared" si="6"/>
        <v>5</v>
      </c>
    </row>
    <row r="414" spans="1:15" x14ac:dyDescent="0.2">
      <c r="A414" s="21">
        <f>Fra_FHI!A456</f>
        <v>390018427</v>
      </c>
      <c r="B414" s="21">
        <f>Fra_FHI!B456</f>
        <v>6390</v>
      </c>
      <c r="C414" s="21" t="str">
        <f>Fra_FHI!C456</f>
        <v>VESTNES</v>
      </c>
      <c r="D414" s="21">
        <f>Fra_FHI!D456</f>
        <v>62315</v>
      </c>
      <c r="E414" s="21" t="str">
        <f>Fra_FHI!E456</f>
        <v>Vestnes legesenter</v>
      </c>
      <c r="F414" s="15">
        <f>Fra_FHI!I456</f>
        <v>0</v>
      </c>
      <c r="G414" s="15">
        <f>Fra_FHI!J456</f>
        <v>0</v>
      </c>
      <c r="H414" s="15">
        <f>Fra_FHI!K456</f>
        <v>0</v>
      </c>
      <c r="I414" s="15">
        <f>Fra_FHI!L456</f>
        <v>0</v>
      </c>
      <c r="J414" s="15">
        <f>Fra_FHI!M456</f>
        <v>0</v>
      </c>
      <c r="K414" s="15">
        <f>Fra_FHI!N456</f>
        <v>0</v>
      </c>
      <c r="L414" s="15">
        <f>Fra_FHI!O456</f>
        <v>4</v>
      </c>
      <c r="M414" s="15">
        <f>Fra_FHI!P456</f>
        <v>0</v>
      </c>
      <c r="N414" s="15">
        <f>Fra_FHI!Q456</f>
        <v>0</v>
      </c>
      <c r="O414" s="3">
        <f t="shared" si="6"/>
        <v>4</v>
      </c>
    </row>
    <row r="415" spans="1:15" x14ac:dyDescent="0.2">
      <c r="A415" s="21">
        <f>Fra_FHI!A457</f>
        <v>390018427</v>
      </c>
      <c r="B415" s="21">
        <f>Fra_FHI!B457</f>
        <v>6390</v>
      </c>
      <c r="C415" s="21" t="str">
        <f>Fra_FHI!C457</f>
        <v>VESTNES</v>
      </c>
      <c r="D415" s="21">
        <f>Fra_FHI!D457</f>
        <v>62315</v>
      </c>
      <c r="E415" s="21" t="str">
        <f>Fra_FHI!E457</f>
        <v>Vestnes legesenter</v>
      </c>
      <c r="F415" s="15">
        <f>Fra_FHI!I457</f>
        <v>0</v>
      </c>
      <c r="G415" s="15">
        <f>Fra_FHI!J457</f>
        <v>0</v>
      </c>
      <c r="H415" s="15">
        <f>Fra_FHI!K457</f>
        <v>0</v>
      </c>
      <c r="I415" s="15">
        <f>Fra_FHI!L457</f>
        <v>0</v>
      </c>
      <c r="J415" s="15">
        <f>Fra_FHI!M457</f>
        <v>0</v>
      </c>
      <c r="K415" s="15">
        <f>Fra_FHI!N457</f>
        <v>0</v>
      </c>
      <c r="L415" s="15">
        <f>Fra_FHI!O457</f>
        <v>0</v>
      </c>
      <c r="M415" s="15">
        <f>Fra_FHI!P457</f>
        <v>0</v>
      </c>
      <c r="N415" s="15">
        <f>Fra_FHI!Q457</f>
        <v>4</v>
      </c>
      <c r="O415" s="3">
        <f t="shared" si="6"/>
        <v>0</v>
      </c>
    </row>
    <row r="416" spans="1:15" x14ac:dyDescent="0.2">
      <c r="A416" s="21">
        <f>Fra_FHI!A458</f>
        <v>390018384</v>
      </c>
      <c r="B416" s="21">
        <f>Fra_FHI!B458</f>
        <v>6412</v>
      </c>
      <c r="C416" s="21" t="str">
        <f>Fra_FHI!C458</f>
        <v>MOLDE</v>
      </c>
      <c r="D416" s="21">
        <f>Fra_FHI!D458</f>
        <v>24364</v>
      </c>
      <c r="E416" s="21" t="str">
        <f>Fra_FHI!E458</f>
        <v>Sykehusapoteket Molde</v>
      </c>
      <c r="F416" s="15">
        <f>Fra_FHI!I458</f>
        <v>1</v>
      </c>
      <c r="G416" s="15">
        <f>Fra_FHI!J458</f>
        <v>0</v>
      </c>
      <c r="H416" s="15">
        <f>Fra_FHI!K458</f>
        <v>0</v>
      </c>
      <c r="I416" s="15">
        <f>Fra_FHI!L458</f>
        <v>0</v>
      </c>
      <c r="J416" s="15">
        <f>Fra_FHI!M458</f>
        <v>0</v>
      </c>
      <c r="K416" s="15">
        <f>Fra_FHI!N458</f>
        <v>0</v>
      </c>
      <c r="L416" s="15">
        <f>Fra_FHI!O458</f>
        <v>4</v>
      </c>
      <c r="M416" s="15">
        <f>Fra_FHI!P458</f>
        <v>0</v>
      </c>
      <c r="N416" s="15">
        <f>Fra_FHI!Q458</f>
        <v>5</v>
      </c>
      <c r="O416" s="3">
        <f t="shared" si="6"/>
        <v>5</v>
      </c>
    </row>
    <row r="417" spans="1:15" x14ac:dyDescent="0.2">
      <c r="A417" s="21">
        <f>Fra_FHI!A459</f>
        <v>390018426</v>
      </c>
      <c r="B417" s="21">
        <f>Fra_FHI!B459</f>
        <v>6413</v>
      </c>
      <c r="C417" s="21" t="str">
        <f>Fra_FHI!C459</f>
        <v>MOLDE</v>
      </c>
      <c r="D417" s="21">
        <f>Fra_FHI!D459</f>
        <v>13417</v>
      </c>
      <c r="E417" s="21" t="str">
        <f>Fra_FHI!E459</f>
        <v>Molde kommune</v>
      </c>
      <c r="F417" s="15">
        <f>Fra_FHI!I459</f>
        <v>0</v>
      </c>
      <c r="G417" s="15">
        <f>Fra_FHI!J459</f>
        <v>0</v>
      </c>
      <c r="H417" s="15">
        <f>Fra_FHI!K459</f>
        <v>0</v>
      </c>
      <c r="I417" s="15">
        <f>Fra_FHI!L459</f>
        <v>0</v>
      </c>
      <c r="J417" s="15">
        <f>Fra_FHI!M459</f>
        <v>0</v>
      </c>
      <c r="K417" s="15">
        <f>Fra_FHI!N459</f>
        <v>0</v>
      </c>
      <c r="L417" s="15">
        <f>Fra_FHI!O459</f>
        <v>16</v>
      </c>
      <c r="M417" s="15">
        <f>Fra_FHI!P459</f>
        <v>0</v>
      </c>
      <c r="N417" s="15">
        <f>Fra_FHI!Q459</f>
        <v>0</v>
      </c>
      <c r="O417" s="3">
        <f t="shared" si="6"/>
        <v>16</v>
      </c>
    </row>
    <row r="418" spans="1:15" x14ac:dyDescent="0.2">
      <c r="A418" s="21">
        <f>Fra_FHI!A460</f>
        <v>390018426</v>
      </c>
      <c r="B418" s="21">
        <f>Fra_FHI!B460</f>
        <v>6413</v>
      </c>
      <c r="C418" s="21" t="str">
        <f>Fra_FHI!C460</f>
        <v>MOLDE</v>
      </c>
      <c r="D418" s="21">
        <f>Fra_FHI!D460</f>
        <v>13417</v>
      </c>
      <c r="E418" s="21" t="str">
        <f>Fra_FHI!E460</f>
        <v>Molde kommune</v>
      </c>
      <c r="F418" s="15">
        <f>Fra_FHI!I460</f>
        <v>0</v>
      </c>
      <c r="G418" s="15">
        <f>Fra_FHI!J460</f>
        <v>0</v>
      </c>
      <c r="H418" s="15">
        <f>Fra_FHI!K460</f>
        <v>0</v>
      </c>
      <c r="I418" s="15">
        <f>Fra_FHI!L460</f>
        <v>0</v>
      </c>
      <c r="J418" s="15">
        <f>Fra_FHI!M460</f>
        <v>0</v>
      </c>
      <c r="K418" s="15">
        <f>Fra_FHI!N460</f>
        <v>1</v>
      </c>
      <c r="L418" s="15">
        <f>Fra_FHI!O460</f>
        <v>0</v>
      </c>
      <c r="M418" s="15">
        <f>Fra_FHI!P460</f>
        <v>0</v>
      </c>
      <c r="N418" s="15">
        <f>Fra_FHI!Q460</f>
        <v>17</v>
      </c>
      <c r="O418" s="3">
        <f t="shared" si="6"/>
        <v>1</v>
      </c>
    </row>
    <row r="419" spans="1:15" x14ac:dyDescent="0.2">
      <c r="A419" s="21">
        <f>Fra_FHI!A461</f>
        <v>390018402</v>
      </c>
      <c r="B419" s="21">
        <f>Fra_FHI!B461</f>
        <v>6440</v>
      </c>
      <c r="C419" s="21" t="str">
        <f>Fra_FHI!C461</f>
        <v>ELNESVÅGEN</v>
      </c>
      <c r="D419" s="21">
        <f>Fra_FHI!D461</f>
        <v>1035</v>
      </c>
      <c r="E419" s="21" t="str">
        <f>Fra_FHI!E461</f>
        <v>Fræna helsestasjon</v>
      </c>
      <c r="F419" s="15">
        <f>Fra_FHI!I461</f>
        <v>0</v>
      </c>
      <c r="G419" s="15">
        <f>Fra_FHI!J461</f>
        <v>1</v>
      </c>
      <c r="H419" s="15">
        <f>Fra_FHI!K461</f>
        <v>0</v>
      </c>
      <c r="I419" s="15">
        <f>Fra_FHI!L461</f>
        <v>0</v>
      </c>
      <c r="J419" s="15">
        <f>Fra_FHI!M461</f>
        <v>0</v>
      </c>
      <c r="K419" s="15">
        <f>Fra_FHI!N461</f>
        <v>0</v>
      </c>
      <c r="L419" s="15">
        <f>Fra_FHI!O461</f>
        <v>0</v>
      </c>
      <c r="M419" s="15">
        <f>Fra_FHI!P461</f>
        <v>0</v>
      </c>
      <c r="N419" s="15">
        <f>Fra_FHI!Q461</f>
        <v>0</v>
      </c>
      <c r="O419" s="3">
        <f t="shared" si="6"/>
        <v>1</v>
      </c>
    </row>
    <row r="420" spans="1:15" x14ac:dyDescent="0.2">
      <c r="A420" s="21">
        <f>Fra_FHI!A462</f>
        <v>390018402</v>
      </c>
      <c r="B420" s="21">
        <f>Fra_FHI!B462</f>
        <v>6440</v>
      </c>
      <c r="C420" s="21" t="str">
        <f>Fra_FHI!C462</f>
        <v>ELNESVÅGEN</v>
      </c>
      <c r="D420" s="21">
        <f>Fra_FHI!D462</f>
        <v>1035</v>
      </c>
      <c r="E420" s="21" t="str">
        <f>Fra_FHI!E462</f>
        <v>Fræna helsestasjon</v>
      </c>
      <c r="F420" s="15">
        <f>Fra_FHI!I462</f>
        <v>0</v>
      </c>
      <c r="G420" s="15">
        <f>Fra_FHI!J462</f>
        <v>0</v>
      </c>
      <c r="H420" s="15">
        <f>Fra_FHI!K462</f>
        <v>0</v>
      </c>
      <c r="I420" s="15">
        <f>Fra_FHI!L462</f>
        <v>0</v>
      </c>
      <c r="J420" s="15">
        <f>Fra_FHI!M462</f>
        <v>0</v>
      </c>
      <c r="K420" s="15">
        <f>Fra_FHI!N462</f>
        <v>0</v>
      </c>
      <c r="L420" s="15">
        <f>Fra_FHI!O462</f>
        <v>3</v>
      </c>
      <c r="M420" s="15">
        <f>Fra_FHI!P462</f>
        <v>0</v>
      </c>
      <c r="N420" s="15">
        <f>Fra_FHI!Q462</f>
        <v>4</v>
      </c>
      <c r="O420" s="3">
        <f t="shared" si="6"/>
        <v>3</v>
      </c>
    </row>
    <row r="421" spans="1:15" x14ac:dyDescent="0.2">
      <c r="A421" s="21">
        <f>Fra_FHI!A463</f>
        <v>390018451</v>
      </c>
      <c r="B421" s="21">
        <f>Fra_FHI!B463</f>
        <v>6460</v>
      </c>
      <c r="C421" s="21" t="str">
        <f>Fra_FHI!C463</f>
        <v>EIDSVÅG I ROMSDAL</v>
      </c>
      <c r="D421" s="21">
        <f>Fra_FHI!D463</f>
        <v>27748</v>
      </c>
      <c r="E421" s="21" t="str">
        <f>Fra_FHI!E463</f>
        <v>Nesset helsestasjon</v>
      </c>
      <c r="F421" s="15">
        <f>Fra_FHI!I463</f>
        <v>1</v>
      </c>
      <c r="G421" s="15">
        <f>Fra_FHI!J463</f>
        <v>0</v>
      </c>
      <c r="H421" s="15">
        <f>Fra_FHI!K463</f>
        <v>0</v>
      </c>
      <c r="I421" s="15">
        <f>Fra_FHI!L463</f>
        <v>0</v>
      </c>
      <c r="J421" s="15">
        <f>Fra_FHI!M463</f>
        <v>0</v>
      </c>
      <c r="K421" s="15">
        <f>Fra_FHI!N463</f>
        <v>0</v>
      </c>
      <c r="L421" s="15">
        <f>Fra_FHI!O463</f>
        <v>0</v>
      </c>
      <c r="M421" s="15">
        <f>Fra_FHI!P463</f>
        <v>0</v>
      </c>
      <c r="N421" s="15">
        <f>Fra_FHI!Q463</f>
        <v>0</v>
      </c>
      <c r="O421" s="3">
        <f t="shared" si="6"/>
        <v>1</v>
      </c>
    </row>
    <row r="422" spans="1:15" x14ac:dyDescent="0.2">
      <c r="A422" s="21">
        <f>Fra_FHI!A464</f>
        <v>390018451</v>
      </c>
      <c r="B422" s="21">
        <f>Fra_FHI!B464</f>
        <v>6460</v>
      </c>
      <c r="C422" s="21" t="str">
        <f>Fra_FHI!C464</f>
        <v>EIDSVÅG I ROMSDAL</v>
      </c>
      <c r="D422" s="21">
        <f>Fra_FHI!D464</f>
        <v>27748</v>
      </c>
      <c r="E422" s="21" t="str">
        <f>Fra_FHI!E464</f>
        <v>Nesset helsestasjon</v>
      </c>
      <c r="F422" s="15">
        <f>Fra_FHI!I464</f>
        <v>0</v>
      </c>
      <c r="G422" s="15">
        <f>Fra_FHI!J464</f>
        <v>0</v>
      </c>
      <c r="H422" s="15">
        <f>Fra_FHI!K464</f>
        <v>0</v>
      </c>
      <c r="I422" s="15">
        <f>Fra_FHI!L464</f>
        <v>0</v>
      </c>
      <c r="J422" s="15">
        <f>Fra_FHI!M464</f>
        <v>0</v>
      </c>
      <c r="K422" s="15">
        <f>Fra_FHI!N464</f>
        <v>0</v>
      </c>
      <c r="L422" s="15">
        <f>Fra_FHI!O464</f>
        <v>2</v>
      </c>
      <c r="M422" s="15">
        <f>Fra_FHI!P464</f>
        <v>0</v>
      </c>
      <c r="N422" s="15">
        <f>Fra_FHI!Q464</f>
        <v>3</v>
      </c>
      <c r="O422" s="3">
        <f t="shared" si="6"/>
        <v>2</v>
      </c>
    </row>
    <row r="423" spans="1:15" x14ac:dyDescent="0.2">
      <c r="A423" s="21">
        <f>Fra_FHI!A466</f>
        <v>390018305</v>
      </c>
      <c r="B423" s="21">
        <f>Fra_FHI!B466</f>
        <v>6475</v>
      </c>
      <c r="C423" s="21" t="str">
        <f>Fra_FHI!C466</f>
        <v>MIDSUND</v>
      </c>
      <c r="D423" s="21">
        <f>Fra_FHI!D466</f>
        <v>98319</v>
      </c>
      <c r="E423" s="21" t="str">
        <f>Fra_FHI!E466</f>
        <v>Kommunelegekontoret i Midsund</v>
      </c>
      <c r="F423" s="15">
        <f>Fra_FHI!I466</f>
        <v>0</v>
      </c>
      <c r="G423" s="15">
        <f>Fra_FHI!J466</f>
        <v>0</v>
      </c>
      <c r="H423" s="15">
        <f>Fra_FHI!K466</f>
        <v>0</v>
      </c>
      <c r="I423" s="15">
        <f>Fra_FHI!L466</f>
        <v>0</v>
      </c>
      <c r="J423" s="15">
        <f>Fra_FHI!M466</f>
        <v>0</v>
      </c>
      <c r="K423" s="15">
        <f>Fra_FHI!N466</f>
        <v>0</v>
      </c>
      <c r="L423" s="15">
        <f>Fra_FHI!O466</f>
        <v>2</v>
      </c>
      <c r="M423" s="15">
        <f>Fra_FHI!P466</f>
        <v>0</v>
      </c>
      <c r="N423" s="15">
        <f>Fra_FHI!Q466</f>
        <v>2</v>
      </c>
      <c r="O423" s="3">
        <f t="shared" si="6"/>
        <v>2</v>
      </c>
    </row>
    <row r="424" spans="1:15" x14ac:dyDescent="0.2">
      <c r="A424" s="21">
        <f>Fra_FHI!A467</f>
        <v>390018359</v>
      </c>
      <c r="B424" s="21">
        <f>Fra_FHI!B467</f>
        <v>6480</v>
      </c>
      <c r="C424" s="21" t="str">
        <f>Fra_FHI!C467</f>
        <v>AUKRA</v>
      </c>
      <c r="D424" s="21">
        <f>Fra_FHI!D467</f>
        <v>83683</v>
      </c>
      <c r="E424" s="21" t="str">
        <f>Fra_FHI!E467</f>
        <v>Aukra legekontor</v>
      </c>
      <c r="F424" s="15">
        <f>Fra_FHI!I467</f>
        <v>1</v>
      </c>
      <c r="G424" s="15">
        <f>Fra_FHI!J467</f>
        <v>0</v>
      </c>
      <c r="H424" s="15">
        <f>Fra_FHI!K467</f>
        <v>0</v>
      </c>
      <c r="I424" s="15">
        <f>Fra_FHI!L467</f>
        <v>0</v>
      </c>
      <c r="J424" s="15">
        <f>Fra_FHI!M467</f>
        <v>0</v>
      </c>
      <c r="K424" s="15">
        <f>Fra_FHI!N467</f>
        <v>0</v>
      </c>
      <c r="L424" s="15">
        <f>Fra_FHI!O467</f>
        <v>3</v>
      </c>
      <c r="M424" s="15">
        <f>Fra_FHI!P467</f>
        <v>0</v>
      </c>
      <c r="N424" s="15">
        <f>Fra_FHI!Q467</f>
        <v>4</v>
      </c>
      <c r="O424" s="3">
        <f t="shared" si="6"/>
        <v>4</v>
      </c>
    </row>
    <row r="425" spans="1:15" x14ac:dyDescent="0.2">
      <c r="A425" s="21">
        <f>Fra_FHI!A468</f>
        <v>390018567</v>
      </c>
      <c r="B425" s="21">
        <f>Fra_FHI!B468</f>
        <v>6490</v>
      </c>
      <c r="C425" s="21" t="str">
        <f>Fra_FHI!C468</f>
        <v>EIDE</v>
      </c>
      <c r="D425" s="21">
        <f>Fra_FHI!D468</f>
        <v>84004</v>
      </c>
      <c r="E425" s="21" t="str">
        <f>Fra_FHI!E468</f>
        <v>Eide helsestasjon</v>
      </c>
      <c r="F425" s="15">
        <f>Fra_FHI!I468</f>
        <v>0</v>
      </c>
      <c r="G425" s="15">
        <f>Fra_FHI!J468</f>
        <v>0</v>
      </c>
      <c r="H425" s="15">
        <f>Fra_FHI!K468</f>
        <v>0</v>
      </c>
      <c r="I425" s="15">
        <f>Fra_FHI!L468</f>
        <v>0</v>
      </c>
      <c r="J425" s="15">
        <f>Fra_FHI!M468</f>
        <v>0</v>
      </c>
      <c r="K425" s="15">
        <f>Fra_FHI!N468</f>
        <v>0</v>
      </c>
      <c r="L425" s="15">
        <f>Fra_FHI!O468</f>
        <v>2</v>
      </c>
      <c r="M425" s="15">
        <f>Fra_FHI!P468</f>
        <v>0</v>
      </c>
      <c r="N425" s="15">
        <f>Fra_FHI!Q468</f>
        <v>0</v>
      </c>
      <c r="O425" s="3">
        <f t="shared" si="6"/>
        <v>2</v>
      </c>
    </row>
    <row r="426" spans="1:15" x14ac:dyDescent="0.2">
      <c r="A426" s="21">
        <f>Fra_FHI!A469</f>
        <v>390018567</v>
      </c>
      <c r="B426" s="21">
        <f>Fra_FHI!B469</f>
        <v>6490</v>
      </c>
      <c r="C426" s="21" t="str">
        <f>Fra_FHI!C469</f>
        <v>EIDE</v>
      </c>
      <c r="D426" s="21">
        <f>Fra_FHI!D469</f>
        <v>84004</v>
      </c>
      <c r="E426" s="21" t="str">
        <f>Fra_FHI!E469</f>
        <v>Eide helsestasjon</v>
      </c>
      <c r="F426" s="15">
        <f>Fra_FHI!I469</f>
        <v>1</v>
      </c>
      <c r="G426" s="15">
        <f>Fra_FHI!J469</f>
        <v>0</v>
      </c>
      <c r="H426" s="15">
        <f>Fra_FHI!K469</f>
        <v>0</v>
      </c>
      <c r="I426" s="15">
        <f>Fra_FHI!L469</f>
        <v>0</v>
      </c>
      <c r="J426" s="15">
        <f>Fra_FHI!M469</f>
        <v>0</v>
      </c>
      <c r="K426" s="15">
        <f>Fra_FHI!N469</f>
        <v>0</v>
      </c>
      <c r="L426" s="15">
        <f>Fra_FHI!O469</f>
        <v>0</v>
      </c>
      <c r="M426" s="15">
        <f>Fra_FHI!P469</f>
        <v>0</v>
      </c>
      <c r="N426" s="15">
        <f>Fra_FHI!Q469</f>
        <v>3</v>
      </c>
      <c r="O426" s="3">
        <f t="shared" si="6"/>
        <v>1</v>
      </c>
    </row>
    <row r="427" spans="1:15" x14ac:dyDescent="0.2">
      <c r="A427" s="21">
        <f>Fra_FHI!A470</f>
        <v>390018454</v>
      </c>
      <c r="B427" s="21">
        <f>Fra_FHI!B470</f>
        <v>6508</v>
      </c>
      <c r="C427" s="21" t="str">
        <f>Fra_FHI!C470</f>
        <v>KRISTIANSUND N</v>
      </c>
      <c r="D427" s="21">
        <f>Fra_FHI!D470</f>
        <v>69336</v>
      </c>
      <c r="E427" s="21" t="str">
        <f>Fra_FHI!E470</f>
        <v>Sykehusapoteket Kristiansund</v>
      </c>
      <c r="F427" s="15">
        <f>Fra_FHI!I470</f>
        <v>1</v>
      </c>
      <c r="G427" s="15">
        <f>Fra_FHI!J470</f>
        <v>0</v>
      </c>
      <c r="H427" s="15">
        <f>Fra_FHI!K470</f>
        <v>0</v>
      </c>
      <c r="I427" s="15">
        <f>Fra_FHI!L470</f>
        <v>0</v>
      </c>
      <c r="J427" s="15">
        <f>Fra_FHI!M470</f>
        <v>0</v>
      </c>
      <c r="K427" s="15">
        <f>Fra_FHI!N470</f>
        <v>0</v>
      </c>
      <c r="L427" s="15">
        <f>Fra_FHI!O470</f>
        <v>2</v>
      </c>
      <c r="M427" s="15">
        <f>Fra_FHI!P470</f>
        <v>0</v>
      </c>
      <c r="N427" s="15">
        <f>Fra_FHI!Q470</f>
        <v>3</v>
      </c>
      <c r="O427" s="3">
        <f t="shared" si="6"/>
        <v>3</v>
      </c>
    </row>
    <row r="428" spans="1:15" x14ac:dyDescent="0.2">
      <c r="A428" s="21">
        <f>Fra_FHI!A472</f>
        <v>390018566</v>
      </c>
      <c r="B428" s="21">
        <f>Fra_FHI!B472</f>
        <v>6509</v>
      </c>
      <c r="C428" s="21" t="str">
        <f>Fra_FHI!C472</f>
        <v>KRISTIANSUND N</v>
      </c>
      <c r="D428" s="21">
        <f>Fra_FHI!D472</f>
        <v>47522</v>
      </c>
      <c r="E428" s="21" t="str">
        <f>Fra_FHI!E472</f>
        <v>Vaksinasjonskontoret Kristiansund</v>
      </c>
      <c r="F428" s="15">
        <f>Fra_FHI!I472</f>
        <v>0</v>
      </c>
      <c r="G428" s="15">
        <f>Fra_FHI!J472</f>
        <v>0</v>
      </c>
      <c r="H428" s="15">
        <f>Fra_FHI!K472</f>
        <v>0</v>
      </c>
      <c r="I428" s="15">
        <f>Fra_FHI!L472</f>
        <v>0</v>
      </c>
      <c r="J428" s="15">
        <f>Fra_FHI!M472</f>
        <v>0</v>
      </c>
      <c r="K428" s="15">
        <f>Fra_FHI!N472</f>
        <v>0</v>
      </c>
      <c r="L428" s="15">
        <f>Fra_FHI!O472</f>
        <v>13</v>
      </c>
      <c r="M428" s="15">
        <f>Fra_FHI!P472</f>
        <v>0</v>
      </c>
      <c r="N428" s="15">
        <f>Fra_FHI!Q472</f>
        <v>13</v>
      </c>
      <c r="O428" s="3">
        <f t="shared" si="6"/>
        <v>13</v>
      </c>
    </row>
    <row r="429" spans="1:15" x14ac:dyDescent="0.2">
      <c r="A429" s="21">
        <f>Fra_FHI!A474</f>
        <v>390018375</v>
      </c>
      <c r="B429" s="21">
        <f>Fra_FHI!B474</f>
        <v>6530</v>
      </c>
      <c r="C429" s="21" t="str">
        <f>Fra_FHI!C474</f>
        <v>AVERØY</v>
      </c>
      <c r="D429" s="21">
        <f>Fra_FHI!D474</f>
        <v>78030</v>
      </c>
      <c r="E429" s="21" t="str">
        <f>Fra_FHI!E474</f>
        <v>Averøy helsestasjon</v>
      </c>
      <c r="F429" s="15">
        <f>Fra_FHI!I474</f>
        <v>0</v>
      </c>
      <c r="G429" s="15">
        <f>Fra_FHI!J474</f>
        <v>0</v>
      </c>
      <c r="H429" s="15">
        <f>Fra_FHI!K474</f>
        <v>0</v>
      </c>
      <c r="I429" s="15">
        <f>Fra_FHI!L474</f>
        <v>0</v>
      </c>
      <c r="J429" s="15">
        <f>Fra_FHI!M474</f>
        <v>0</v>
      </c>
      <c r="K429" s="15">
        <f>Fra_FHI!N474</f>
        <v>0</v>
      </c>
      <c r="L429" s="15">
        <f>Fra_FHI!O474</f>
        <v>3</v>
      </c>
      <c r="M429" s="15">
        <f>Fra_FHI!P474</f>
        <v>0</v>
      </c>
      <c r="N429" s="15">
        <f>Fra_FHI!Q474</f>
        <v>3</v>
      </c>
      <c r="O429" s="3">
        <f t="shared" si="6"/>
        <v>3</v>
      </c>
    </row>
    <row r="430" spans="1:15" x14ac:dyDescent="0.2">
      <c r="A430" s="21">
        <f>Fra_FHI!A476</f>
        <v>390018691</v>
      </c>
      <c r="B430" s="21">
        <f>Fra_FHI!B476</f>
        <v>6570</v>
      </c>
      <c r="C430" s="21" t="str">
        <f>Fra_FHI!C476</f>
        <v>SMØLA</v>
      </c>
      <c r="D430" s="21">
        <f>Fra_FHI!D476</f>
        <v>80986</v>
      </c>
      <c r="E430" s="21" t="str">
        <f>Fra_FHI!E476</f>
        <v>Smøla helsestasjon</v>
      </c>
      <c r="F430" s="15">
        <f>Fra_FHI!I476</f>
        <v>0</v>
      </c>
      <c r="G430" s="15">
        <f>Fra_FHI!J476</f>
        <v>0</v>
      </c>
      <c r="H430" s="15">
        <f>Fra_FHI!K476</f>
        <v>0</v>
      </c>
      <c r="I430" s="15">
        <f>Fra_FHI!L476</f>
        <v>0</v>
      </c>
      <c r="J430" s="15">
        <f>Fra_FHI!M476</f>
        <v>0</v>
      </c>
      <c r="K430" s="15">
        <f>Fra_FHI!N476</f>
        <v>0</v>
      </c>
      <c r="L430" s="15">
        <f>Fra_FHI!O476</f>
        <v>2</v>
      </c>
      <c r="M430" s="15">
        <f>Fra_FHI!P476</f>
        <v>0</v>
      </c>
      <c r="N430" s="15">
        <f>Fra_FHI!Q476</f>
        <v>2</v>
      </c>
      <c r="O430" s="3">
        <f t="shared" si="6"/>
        <v>2</v>
      </c>
    </row>
    <row r="431" spans="1:15" x14ac:dyDescent="0.2">
      <c r="A431" s="21">
        <f>Fra_FHI!A477</f>
        <v>390018357</v>
      </c>
      <c r="B431" s="21">
        <f>Fra_FHI!B477</f>
        <v>6600</v>
      </c>
      <c r="C431" s="21" t="str">
        <f>Fra_FHI!C477</f>
        <v>SUNNDALSØRA</v>
      </c>
      <c r="D431" s="21">
        <f>Fra_FHI!D477</f>
        <v>31617</v>
      </c>
      <c r="E431" s="21" t="str">
        <f>Fra_FHI!E477</f>
        <v>Sunndal helsestasjon</v>
      </c>
      <c r="F431" s="15">
        <f>Fra_FHI!I477</f>
        <v>0</v>
      </c>
      <c r="G431" s="15">
        <f>Fra_FHI!J477</f>
        <v>0</v>
      </c>
      <c r="H431" s="15">
        <f>Fra_FHI!K477</f>
        <v>0</v>
      </c>
      <c r="I431" s="15">
        <f>Fra_FHI!L477</f>
        <v>0</v>
      </c>
      <c r="J431" s="15">
        <f>Fra_FHI!M477</f>
        <v>0</v>
      </c>
      <c r="K431" s="15">
        <f>Fra_FHI!N477</f>
        <v>0</v>
      </c>
      <c r="L431" s="15">
        <f>Fra_FHI!O477</f>
        <v>5</v>
      </c>
      <c r="M431" s="15">
        <f>Fra_FHI!P477</f>
        <v>0</v>
      </c>
      <c r="N431" s="15">
        <f>Fra_FHI!Q477</f>
        <v>0</v>
      </c>
      <c r="O431" s="3">
        <f t="shared" si="6"/>
        <v>5</v>
      </c>
    </row>
    <row r="432" spans="1:15" x14ac:dyDescent="0.2">
      <c r="A432" s="21">
        <f>Fra_FHI!A478</f>
        <v>390018357</v>
      </c>
      <c r="B432" s="21">
        <f>Fra_FHI!B478</f>
        <v>6600</v>
      </c>
      <c r="C432" s="21" t="str">
        <f>Fra_FHI!C478</f>
        <v>SUNNDALSØRA</v>
      </c>
      <c r="D432" s="21">
        <f>Fra_FHI!D478</f>
        <v>31617</v>
      </c>
      <c r="E432" s="21" t="str">
        <f>Fra_FHI!E478</f>
        <v>Sunndal helsestasjon</v>
      </c>
      <c r="F432" s="15">
        <f>Fra_FHI!I478</f>
        <v>0</v>
      </c>
      <c r="G432" s="15">
        <f>Fra_FHI!J478</f>
        <v>0</v>
      </c>
      <c r="H432" s="15">
        <f>Fra_FHI!K478</f>
        <v>0</v>
      </c>
      <c r="I432" s="15">
        <f>Fra_FHI!L478</f>
        <v>0</v>
      </c>
      <c r="J432" s="15">
        <f>Fra_FHI!M478</f>
        <v>0</v>
      </c>
      <c r="K432" s="15">
        <f>Fra_FHI!N478</f>
        <v>1</v>
      </c>
      <c r="L432" s="15">
        <f>Fra_FHI!O478</f>
        <v>0</v>
      </c>
      <c r="M432" s="15">
        <f>Fra_FHI!P478</f>
        <v>0</v>
      </c>
      <c r="N432" s="15">
        <f>Fra_FHI!Q478</f>
        <v>6</v>
      </c>
      <c r="O432" s="3">
        <f t="shared" si="6"/>
        <v>1</v>
      </c>
    </row>
    <row r="433" spans="1:15" x14ac:dyDescent="0.2">
      <c r="A433" s="21">
        <f>Fra_FHI!A479</f>
        <v>390018509</v>
      </c>
      <c r="B433" s="21">
        <f>Fra_FHI!B479</f>
        <v>6630</v>
      </c>
      <c r="C433" s="21" t="str">
        <f>Fra_FHI!C479</f>
        <v>TINGVOLL</v>
      </c>
      <c r="D433" s="21">
        <f>Fra_FHI!D479</f>
        <v>106487</v>
      </c>
      <c r="E433" s="21" t="str">
        <f>Fra_FHI!E479</f>
        <v>Tingvoll Legesenter</v>
      </c>
      <c r="F433" s="15">
        <f>Fra_FHI!I479</f>
        <v>1</v>
      </c>
      <c r="G433" s="15">
        <f>Fra_FHI!J479</f>
        <v>0</v>
      </c>
      <c r="H433" s="15">
        <f>Fra_FHI!K479</f>
        <v>0</v>
      </c>
      <c r="I433" s="15">
        <f>Fra_FHI!L479</f>
        <v>0</v>
      </c>
      <c r="J433" s="15">
        <f>Fra_FHI!M479</f>
        <v>0</v>
      </c>
      <c r="K433" s="15">
        <f>Fra_FHI!N479</f>
        <v>0</v>
      </c>
      <c r="L433" s="15">
        <f>Fra_FHI!O479</f>
        <v>2</v>
      </c>
      <c r="M433" s="15">
        <f>Fra_FHI!P479</f>
        <v>0</v>
      </c>
      <c r="N433" s="15">
        <f>Fra_FHI!Q479</f>
        <v>3</v>
      </c>
      <c r="O433" s="3">
        <f t="shared" si="6"/>
        <v>3</v>
      </c>
    </row>
    <row r="434" spans="1:15" x14ac:dyDescent="0.2">
      <c r="A434" s="21">
        <f>Fra_FHI!A480</f>
        <v>390018298</v>
      </c>
      <c r="B434" s="21">
        <f>Fra_FHI!B480</f>
        <v>6631</v>
      </c>
      <c r="C434" s="21" t="str">
        <f>Fra_FHI!C480</f>
        <v>BATNFJORDSØRA</v>
      </c>
      <c r="D434" s="21">
        <f>Fra_FHI!D480</f>
        <v>53850</v>
      </c>
      <c r="E434" s="21" t="str">
        <f>Fra_FHI!E480</f>
        <v>Gjemnes legesenter</v>
      </c>
      <c r="F434" s="15">
        <f>Fra_FHI!I480</f>
        <v>1</v>
      </c>
      <c r="G434" s="15">
        <f>Fra_FHI!J480</f>
        <v>0</v>
      </c>
      <c r="H434" s="15">
        <f>Fra_FHI!K480</f>
        <v>0</v>
      </c>
      <c r="I434" s="15">
        <f>Fra_FHI!L480</f>
        <v>0</v>
      </c>
      <c r="J434" s="15">
        <f>Fra_FHI!M480</f>
        <v>0</v>
      </c>
      <c r="K434" s="15">
        <f>Fra_FHI!N480</f>
        <v>0</v>
      </c>
      <c r="L434" s="15">
        <f>Fra_FHI!O480</f>
        <v>0</v>
      </c>
      <c r="M434" s="15">
        <f>Fra_FHI!P480</f>
        <v>0</v>
      </c>
      <c r="N434" s="15">
        <f>Fra_FHI!Q480</f>
        <v>0</v>
      </c>
      <c r="O434" s="3">
        <f t="shared" si="6"/>
        <v>1</v>
      </c>
    </row>
    <row r="435" spans="1:15" x14ac:dyDescent="0.2">
      <c r="A435" s="21">
        <f>Fra_FHI!A481</f>
        <v>390018298</v>
      </c>
      <c r="B435" s="21">
        <f>Fra_FHI!B481</f>
        <v>6631</v>
      </c>
      <c r="C435" s="21" t="str">
        <f>Fra_FHI!C481</f>
        <v>BATNFJORDSØRA</v>
      </c>
      <c r="D435" s="21">
        <f>Fra_FHI!D481</f>
        <v>53850</v>
      </c>
      <c r="E435" s="21" t="str">
        <f>Fra_FHI!E481</f>
        <v>Gjemnes legesenter</v>
      </c>
      <c r="F435" s="15">
        <f>Fra_FHI!I481</f>
        <v>0</v>
      </c>
      <c r="G435" s="15">
        <f>Fra_FHI!J481</f>
        <v>0</v>
      </c>
      <c r="H435" s="15">
        <f>Fra_FHI!K481</f>
        <v>0</v>
      </c>
      <c r="I435" s="15">
        <f>Fra_FHI!L481</f>
        <v>0</v>
      </c>
      <c r="J435" s="15">
        <f>Fra_FHI!M481</f>
        <v>0</v>
      </c>
      <c r="K435" s="15">
        <f>Fra_FHI!N481</f>
        <v>0</v>
      </c>
      <c r="L435" s="15">
        <f>Fra_FHI!O481</f>
        <v>2</v>
      </c>
      <c r="M435" s="15">
        <f>Fra_FHI!P481</f>
        <v>0</v>
      </c>
      <c r="N435" s="15">
        <f>Fra_FHI!Q481</f>
        <v>3</v>
      </c>
      <c r="O435" s="3">
        <f t="shared" si="6"/>
        <v>2</v>
      </c>
    </row>
    <row r="436" spans="1:15" x14ac:dyDescent="0.2">
      <c r="A436" s="21">
        <f>Fra_FHI!A482</f>
        <v>390018489</v>
      </c>
      <c r="B436" s="21">
        <f>Fra_FHI!B482</f>
        <v>6650</v>
      </c>
      <c r="C436" s="21" t="str">
        <f>Fra_FHI!C482</f>
        <v>SURNADAL</v>
      </c>
      <c r="D436" s="21">
        <f>Fra_FHI!D482</f>
        <v>78956</v>
      </c>
      <c r="E436" s="21" t="str">
        <f>Fra_FHI!E482</f>
        <v>Surnadal helsestasjon</v>
      </c>
      <c r="F436" s="15">
        <f>Fra_FHI!I482</f>
        <v>0</v>
      </c>
      <c r="G436" s="15">
        <f>Fra_FHI!J482</f>
        <v>1</v>
      </c>
      <c r="H436" s="15">
        <f>Fra_FHI!K482</f>
        <v>0</v>
      </c>
      <c r="I436" s="15">
        <f>Fra_FHI!L482</f>
        <v>0</v>
      </c>
      <c r="J436" s="15">
        <f>Fra_FHI!M482</f>
        <v>0</v>
      </c>
      <c r="K436" s="15">
        <f>Fra_FHI!N482</f>
        <v>0</v>
      </c>
      <c r="L436" s="15">
        <f>Fra_FHI!O482</f>
        <v>0</v>
      </c>
      <c r="M436" s="15">
        <f>Fra_FHI!P482</f>
        <v>0</v>
      </c>
      <c r="N436" s="15">
        <f>Fra_FHI!Q482</f>
        <v>0</v>
      </c>
      <c r="O436" s="3">
        <f t="shared" si="6"/>
        <v>1</v>
      </c>
    </row>
    <row r="437" spans="1:15" x14ac:dyDescent="0.2">
      <c r="A437" s="21">
        <f>Fra_FHI!A483</f>
        <v>390018489</v>
      </c>
      <c r="B437" s="21">
        <f>Fra_FHI!B483</f>
        <v>6650</v>
      </c>
      <c r="C437" s="21" t="str">
        <f>Fra_FHI!C483</f>
        <v>SURNADAL</v>
      </c>
      <c r="D437" s="21">
        <f>Fra_FHI!D483</f>
        <v>78956</v>
      </c>
      <c r="E437" s="21" t="str">
        <f>Fra_FHI!E483</f>
        <v>Surnadal helsestasjon</v>
      </c>
      <c r="F437" s="15">
        <f>Fra_FHI!I483</f>
        <v>0</v>
      </c>
      <c r="G437" s="15">
        <f>Fra_FHI!J483</f>
        <v>0</v>
      </c>
      <c r="H437" s="15">
        <f>Fra_FHI!K483</f>
        <v>0</v>
      </c>
      <c r="I437" s="15">
        <f>Fra_FHI!L483</f>
        <v>0</v>
      </c>
      <c r="J437" s="15">
        <f>Fra_FHI!M483</f>
        <v>0</v>
      </c>
      <c r="K437" s="15">
        <f>Fra_FHI!N483</f>
        <v>0</v>
      </c>
      <c r="L437" s="15">
        <f>Fra_FHI!O483</f>
        <v>3</v>
      </c>
      <c r="M437" s="15">
        <f>Fra_FHI!P483</f>
        <v>0</v>
      </c>
      <c r="N437" s="15">
        <f>Fra_FHI!Q483</f>
        <v>4</v>
      </c>
      <c r="O437" s="3">
        <f t="shared" si="6"/>
        <v>3</v>
      </c>
    </row>
    <row r="438" spans="1:15" x14ac:dyDescent="0.2">
      <c r="A438" s="21">
        <f>Fra_FHI!A485</f>
        <v>390018479</v>
      </c>
      <c r="B438" s="21">
        <f>Fra_FHI!B485</f>
        <v>6657</v>
      </c>
      <c r="C438" s="21" t="str">
        <f>Fra_FHI!C485</f>
        <v>RINDAL</v>
      </c>
      <c r="D438" s="21">
        <f>Fra_FHI!D485</f>
        <v>24794</v>
      </c>
      <c r="E438" s="21" t="str">
        <f>Fra_FHI!E485</f>
        <v>Kommunelegekontoret i Rindal</v>
      </c>
      <c r="F438" s="15">
        <f>Fra_FHI!I485</f>
        <v>0</v>
      </c>
      <c r="G438" s="15">
        <f>Fra_FHI!J485</f>
        <v>0</v>
      </c>
      <c r="H438" s="15">
        <f>Fra_FHI!K485</f>
        <v>0</v>
      </c>
      <c r="I438" s="15">
        <f>Fra_FHI!L485</f>
        <v>0</v>
      </c>
      <c r="J438" s="15">
        <f>Fra_FHI!M485</f>
        <v>0</v>
      </c>
      <c r="K438" s="15">
        <f>Fra_FHI!N485</f>
        <v>0</v>
      </c>
      <c r="L438" s="15">
        <f>Fra_FHI!O485</f>
        <v>2</v>
      </c>
      <c r="M438" s="15">
        <f>Fra_FHI!P485</f>
        <v>0</v>
      </c>
      <c r="N438" s="15">
        <f>Fra_FHI!Q485</f>
        <v>2</v>
      </c>
      <c r="O438" s="3">
        <f t="shared" si="6"/>
        <v>2</v>
      </c>
    </row>
    <row r="439" spans="1:15" x14ac:dyDescent="0.2">
      <c r="A439" s="21">
        <f>Fra_FHI!A486</f>
        <v>390018380</v>
      </c>
      <c r="B439" s="21">
        <f>Fra_FHI!B486</f>
        <v>6683</v>
      </c>
      <c r="C439" s="21" t="str">
        <f>Fra_FHI!C486</f>
        <v>VÅGLAND</v>
      </c>
      <c r="D439" s="21">
        <f>Fra_FHI!D486</f>
        <v>102308</v>
      </c>
      <c r="E439" s="21" t="str">
        <f>Fra_FHI!E486</f>
        <v>Halsa legekontor</v>
      </c>
      <c r="F439" s="15">
        <f>Fra_FHI!I486</f>
        <v>0</v>
      </c>
      <c r="G439" s="15">
        <f>Fra_FHI!J486</f>
        <v>0</v>
      </c>
      <c r="H439" s="15">
        <f>Fra_FHI!K486</f>
        <v>0</v>
      </c>
      <c r="I439" s="15">
        <f>Fra_FHI!L486</f>
        <v>0</v>
      </c>
      <c r="J439" s="15">
        <f>Fra_FHI!M486</f>
        <v>0</v>
      </c>
      <c r="K439" s="15">
        <f>Fra_FHI!N486</f>
        <v>0</v>
      </c>
      <c r="L439" s="15">
        <f>Fra_FHI!O486</f>
        <v>2</v>
      </c>
      <c r="M439" s="15">
        <f>Fra_FHI!P486</f>
        <v>0</v>
      </c>
      <c r="N439" s="15">
        <f>Fra_FHI!Q486</f>
        <v>0</v>
      </c>
      <c r="O439" s="3">
        <f t="shared" si="6"/>
        <v>2</v>
      </c>
    </row>
    <row r="440" spans="1:15" x14ac:dyDescent="0.2">
      <c r="A440" s="21">
        <f>Fra_FHI!A487</f>
        <v>390018380</v>
      </c>
      <c r="B440" s="21">
        <f>Fra_FHI!B487</f>
        <v>6683</v>
      </c>
      <c r="C440" s="21" t="str">
        <f>Fra_FHI!C487</f>
        <v>VÅGLAND</v>
      </c>
      <c r="D440" s="21">
        <f>Fra_FHI!D487</f>
        <v>102308</v>
      </c>
      <c r="E440" s="21" t="str">
        <f>Fra_FHI!E487</f>
        <v>Halsa legekontor</v>
      </c>
      <c r="F440" s="15">
        <f>Fra_FHI!I487</f>
        <v>0</v>
      </c>
      <c r="G440" s="15">
        <f>Fra_FHI!J487</f>
        <v>0</v>
      </c>
      <c r="H440" s="15">
        <f>Fra_FHI!K487</f>
        <v>0</v>
      </c>
      <c r="I440" s="15">
        <f>Fra_FHI!L487</f>
        <v>0</v>
      </c>
      <c r="J440" s="15">
        <f>Fra_FHI!M487</f>
        <v>0</v>
      </c>
      <c r="K440" s="15">
        <f>Fra_FHI!N487</f>
        <v>0</v>
      </c>
      <c r="L440" s="15">
        <f>Fra_FHI!O487</f>
        <v>0</v>
      </c>
      <c r="M440" s="15">
        <f>Fra_FHI!P487</f>
        <v>0</v>
      </c>
      <c r="N440" s="15">
        <f>Fra_FHI!Q487</f>
        <v>2</v>
      </c>
      <c r="O440" s="3">
        <f t="shared" si="6"/>
        <v>0</v>
      </c>
    </row>
    <row r="441" spans="1:15" x14ac:dyDescent="0.2">
      <c r="A441" s="21">
        <f>Fra_FHI!A488</f>
        <v>390018653</v>
      </c>
      <c r="B441" s="21">
        <f>Fra_FHI!B488</f>
        <v>6690</v>
      </c>
      <c r="C441" s="21" t="str">
        <f>Fra_FHI!C488</f>
        <v>AURE</v>
      </c>
      <c r="D441" s="21">
        <f>Fra_FHI!D488</f>
        <v>79780</v>
      </c>
      <c r="E441" s="21" t="str">
        <f>Fra_FHI!E488</f>
        <v>Aure helsestasjon</v>
      </c>
      <c r="F441" s="15">
        <f>Fra_FHI!I488</f>
        <v>0</v>
      </c>
      <c r="G441" s="15">
        <f>Fra_FHI!J488</f>
        <v>0</v>
      </c>
      <c r="H441" s="15">
        <f>Fra_FHI!K488</f>
        <v>0</v>
      </c>
      <c r="I441" s="15">
        <f>Fra_FHI!L488</f>
        <v>0</v>
      </c>
      <c r="J441" s="15">
        <f>Fra_FHI!M488</f>
        <v>0</v>
      </c>
      <c r="K441" s="15">
        <f>Fra_FHI!N488</f>
        <v>0</v>
      </c>
      <c r="L441" s="15">
        <f>Fra_FHI!O488</f>
        <v>3</v>
      </c>
      <c r="M441" s="15">
        <f>Fra_FHI!P488</f>
        <v>0</v>
      </c>
      <c r="N441" s="15">
        <f>Fra_FHI!Q488</f>
        <v>0</v>
      </c>
      <c r="O441" s="3">
        <f t="shared" si="6"/>
        <v>3</v>
      </c>
    </row>
    <row r="442" spans="1:15" x14ac:dyDescent="0.2">
      <c r="A442" s="21">
        <f>Fra_FHI!A489</f>
        <v>390018653</v>
      </c>
      <c r="B442" s="21">
        <f>Fra_FHI!B489</f>
        <v>6690</v>
      </c>
      <c r="C442" s="21" t="str">
        <f>Fra_FHI!C489</f>
        <v>AURE</v>
      </c>
      <c r="D442" s="21">
        <f>Fra_FHI!D489</f>
        <v>79780</v>
      </c>
      <c r="E442" s="21" t="str">
        <f>Fra_FHI!E489</f>
        <v>Aure helsestasjon</v>
      </c>
      <c r="F442" s="15">
        <f>Fra_FHI!I489</f>
        <v>0</v>
      </c>
      <c r="G442" s="15">
        <f>Fra_FHI!J489</f>
        <v>0</v>
      </c>
      <c r="H442" s="15">
        <f>Fra_FHI!K489</f>
        <v>0</v>
      </c>
      <c r="I442" s="15">
        <f>Fra_FHI!L489</f>
        <v>0</v>
      </c>
      <c r="J442" s="15">
        <f>Fra_FHI!M489</f>
        <v>0</v>
      </c>
      <c r="K442" s="15">
        <f>Fra_FHI!N489</f>
        <v>0</v>
      </c>
      <c r="L442" s="15">
        <f>Fra_FHI!O489</f>
        <v>0</v>
      </c>
      <c r="M442" s="15">
        <f>Fra_FHI!P489</f>
        <v>0</v>
      </c>
      <c r="N442" s="15">
        <f>Fra_FHI!Q489</f>
        <v>3</v>
      </c>
      <c r="O442" s="3">
        <f t="shared" si="6"/>
        <v>0</v>
      </c>
    </row>
    <row r="443" spans="1:15" x14ac:dyDescent="0.2">
      <c r="A443" s="21">
        <f>Fra_FHI!A490</f>
        <v>390018624</v>
      </c>
      <c r="B443" s="21">
        <f>Fra_FHI!B490</f>
        <v>6700</v>
      </c>
      <c r="C443" s="21" t="str">
        <f>Fra_FHI!C490</f>
        <v>MÅLØY</v>
      </c>
      <c r="D443" s="21">
        <f>Fra_FHI!D490</f>
        <v>87627</v>
      </c>
      <c r="E443" s="21" t="str">
        <f>Fra_FHI!E490</f>
        <v>Måløy legekontor</v>
      </c>
      <c r="F443" s="15">
        <f>Fra_FHI!I490</f>
        <v>0</v>
      </c>
      <c r="G443" s="15">
        <f>Fra_FHI!J490</f>
        <v>0</v>
      </c>
      <c r="H443" s="15">
        <f>Fra_FHI!K490</f>
        <v>0</v>
      </c>
      <c r="I443" s="15">
        <f>Fra_FHI!L490</f>
        <v>0</v>
      </c>
      <c r="J443" s="15">
        <f>Fra_FHI!M490</f>
        <v>0</v>
      </c>
      <c r="K443" s="15">
        <f>Fra_FHI!N490</f>
        <v>0</v>
      </c>
      <c r="L443" s="15">
        <f>Fra_FHI!O490</f>
        <v>3</v>
      </c>
      <c r="M443" s="15">
        <f>Fra_FHI!P490</f>
        <v>0</v>
      </c>
      <c r="N443" s="15">
        <f>Fra_FHI!Q490</f>
        <v>0</v>
      </c>
      <c r="O443" s="3">
        <f t="shared" si="6"/>
        <v>3</v>
      </c>
    </row>
    <row r="444" spans="1:15" x14ac:dyDescent="0.2">
      <c r="A444" s="21">
        <f>Fra_FHI!A491</f>
        <v>390018624</v>
      </c>
      <c r="B444" s="21">
        <f>Fra_FHI!B491</f>
        <v>6700</v>
      </c>
      <c r="C444" s="21" t="str">
        <f>Fra_FHI!C491</f>
        <v>MÅLØY</v>
      </c>
      <c r="D444" s="21">
        <f>Fra_FHI!D491</f>
        <v>87627</v>
      </c>
      <c r="E444" s="21" t="str">
        <f>Fra_FHI!E491</f>
        <v>Måløy legekontor</v>
      </c>
      <c r="F444" s="15">
        <f>Fra_FHI!I491</f>
        <v>0</v>
      </c>
      <c r="G444" s="15">
        <f>Fra_FHI!J491</f>
        <v>1</v>
      </c>
      <c r="H444" s="15">
        <f>Fra_FHI!K491</f>
        <v>0</v>
      </c>
      <c r="I444" s="15">
        <f>Fra_FHI!L491</f>
        <v>0</v>
      </c>
      <c r="J444" s="15">
        <f>Fra_FHI!M491</f>
        <v>0</v>
      </c>
      <c r="K444" s="15">
        <f>Fra_FHI!N491</f>
        <v>0</v>
      </c>
      <c r="L444" s="15">
        <f>Fra_FHI!O491</f>
        <v>0</v>
      </c>
      <c r="M444" s="15">
        <f>Fra_FHI!P491</f>
        <v>0</v>
      </c>
      <c r="N444" s="15">
        <f>Fra_FHI!Q491</f>
        <v>4</v>
      </c>
      <c r="O444" s="3">
        <f t="shared" si="6"/>
        <v>1</v>
      </c>
    </row>
    <row r="445" spans="1:15" x14ac:dyDescent="0.2">
      <c r="A445" s="21">
        <f>Fra_FHI!A492</f>
        <v>390018690</v>
      </c>
      <c r="B445" s="21">
        <f>Fra_FHI!B492</f>
        <v>6723</v>
      </c>
      <c r="C445" s="21" t="str">
        <f>Fra_FHI!C492</f>
        <v>SVELGEN</v>
      </c>
      <c r="D445" s="21">
        <f>Fra_FHI!D492</f>
        <v>1541</v>
      </c>
      <c r="E445" s="21" t="str">
        <f>Fra_FHI!E492</f>
        <v>Bremanger kommune</v>
      </c>
      <c r="F445" s="15">
        <f>Fra_FHI!I492</f>
        <v>1</v>
      </c>
      <c r="G445" s="15">
        <f>Fra_FHI!J492</f>
        <v>0</v>
      </c>
      <c r="H445" s="15">
        <f>Fra_FHI!K492</f>
        <v>0</v>
      </c>
      <c r="I445" s="15">
        <f>Fra_FHI!L492</f>
        <v>0</v>
      </c>
      <c r="J445" s="15">
        <f>Fra_FHI!M492</f>
        <v>0</v>
      </c>
      <c r="K445" s="15">
        <f>Fra_FHI!N492</f>
        <v>0</v>
      </c>
      <c r="L445" s="15">
        <f>Fra_FHI!O492</f>
        <v>2</v>
      </c>
      <c r="M445" s="15">
        <f>Fra_FHI!P492</f>
        <v>0</v>
      </c>
      <c r="N445" s="15">
        <f>Fra_FHI!Q492</f>
        <v>3</v>
      </c>
      <c r="O445" s="3">
        <f t="shared" si="6"/>
        <v>3</v>
      </c>
    </row>
    <row r="446" spans="1:15" x14ac:dyDescent="0.2">
      <c r="A446" s="21">
        <f>Fra_FHI!A493</f>
        <v>390018588</v>
      </c>
      <c r="B446" s="21">
        <f>Fra_FHI!B493</f>
        <v>6740</v>
      </c>
      <c r="C446" s="21" t="str">
        <f>Fra_FHI!C493</f>
        <v>SELJE</v>
      </c>
      <c r="D446" s="21">
        <f>Fra_FHI!D493</f>
        <v>42911</v>
      </c>
      <c r="E446" s="21" t="str">
        <f>Fra_FHI!E493</f>
        <v>Selje legekontor</v>
      </c>
      <c r="F446" s="15">
        <f>Fra_FHI!I493</f>
        <v>0</v>
      </c>
      <c r="G446" s="15">
        <f>Fra_FHI!J493</f>
        <v>1</v>
      </c>
      <c r="H446" s="15">
        <f>Fra_FHI!K493</f>
        <v>0</v>
      </c>
      <c r="I446" s="15">
        <f>Fra_FHI!L493</f>
        <v>0</v>
      </c>
      <c r="J446" s="15">
        <f>Fra_FHI!M493</f>
        <v>0</v>
      </c>
      <c r="K446" s="15">
        <f>Fra_FHI!N493</f>
        <v>0</v>
      </c>
      <c r="L446" s="15">
        <f>Fra_FHI!O493</f>
        <v>1</v>
      </c>
      <c r="M446" s="15">
        <f>Fra_FHI!P493</f>
        <v>0</v>
      </c>
      <c r="N446" s="15">
        <f>Fra_FHI!Q493</f>
        <v>2</v>
      </c>
      <c r="O446" s="3">
        <f t="shared" si="6"/>
        <v>2</v>
      </c>
    </row>
    <row r="447" spans="1:15" x14ac:dyDescent="0.2">
      <c r="A447" s="21">
        <f>Fra_FHI!A494</f>
        <v>390018714</v>
      </c>
      <c r="B447" s="21">
        <f>Fra_FHI!B494</f>
        <v>6763</v>
      </c>
      <c r="C447" s="21" t="str">
        <f>Fra_FHI!C494</f>
        <v>HORNINDAL</v>
      </c>
      <c r="D447" s="21">
        <f>Fra_FHI!D494</f>
        <v>19372</v>
      </c>
      <c r="E447" s="21" t="str">
        <f>Fra_FHI!E494</f>
        <v>Kommunelegekontoret i Hornindal</v>
      </c>
      <c r="F447" s="15">
        <f>Fra_FHI!I494</f>
        <v>0</v>
      </c>
      <c r="G447" s="15">
        <f>Fra_FHI!J494</f>
        <v>0</v>
      </c>
      <c r="H447" s="15">
        <f>Fra_FHI!K494</f>
        <v>0</v>
      </c>
      <c r="I447" s="15">
        <f>Fra_FHI!L494</f>
        <v>0</v>
      </c>
      <c r="J447" s="15">
        <f>Fra_FHI!M494</f>
        <v>0</v>
      </c>
      <c r="K447" s="15">
        <f>Fra_FHI!N494</f>
        <v>0</v>
      </c>
      <c r="L447" s="15">
        <f>Fra_FHI!O494</f>
        <v>1</v>
      </c>
      <c r="M447" s="15">
        <f>Fra_FHI!P494</f>
        <v>0</v>
      </c>
      <c r="N447" s="15">
        <f>Fra_FHI!Q494</f>
        <v>1</v>
      </c>
      <c r="O447" s="3">
        <f t="shared" si="6"/>
        <v>1</v>
      </c>
    </row>
    <row r="448" spans="1:15" x14ac:dyDescent="0.2">
      <c r="A448" s="21">
        <f>Fra_FHI!A495</f>
        <v>390018462</v>
      </c>
      <c r="B448" s="21">
        <f>Fra_FHI!B495</f>
        <v>6770</v>
      </c>
      <c r="C448" s="21" t="str">
        <f>Fra_FHI!C495</f>
        <v>NORDFJORDEID</v>
      </c>
      <c r="D448" s="21">
        <f>Fra_FHI!D495</f>
        <v>105178</v>
      </c>
      <c r="E448" s="21" t="str">
        <f>Fra_FHI!E495</f>
        <v>Eid legekontor</v>
      </c>
      <c r="F448" s="15">
        <f>Fra_FHI!I495</f>
        <v>0</v>
      </c>
      <c r="G448" s="15">
        <f>Fra_FHI!J495</f>
        <v>1</v>
      </c>
      <c r="H448" s="15">
        <f>Fra_FHI!K495</f>
        <v>0</v>
      </c>
      <c r="I448" s="15">
        <f>Fra_FHI!L495</f>
        <v>0</v>
      </c>
      <c r="J448" s="15">
        <f>Fra_FHI!M495</f>
        <v>0</v>
      </c>
      <c r="K448" s="15">
        <f>Fra_FHI!N495</f>
        <v>0</v>
      </c>
      <c r="L448" s="15">
        <f>Fra_FHI!O495</f>
        <v>3</v>
      </c>
      <c r="M448" s="15">
        <f>Fra_FHI!P495</f>
        <v>0</v>
      </c>
      <c r="N448" s="15">
        <f>Fra_FHI!Q495</f>
        <v>4</v>
      </c>
      <c r="O448" s="3">
        <f t="shared" si="6"/>
        <v>4</v>
      </c>
    </row>
    <row r="449" spans="1:15" x14ac:dyDescent="0.2">
      <c r="A449" s="21">
        <f>Fra_FHI!A496</f>
        <v>390018694</v>
      </c>
      <c r="B449" s="21">
        <f>Fra_FHI!B496</f>
        <v>6783</v>
      </c>
      <c r="C449" s="21" t="str">
        <f>Fra_FHI!C496</f>
        <v>STRYN</v>
      </c>
      <c r="D449" s="21">
        <f>Fra_FHI!D496</f>
        <v>102273</v>
      </c>
      <c r="E449" s="21" t="str">
        <f>Fra_FHI!E496</f>
        <v>Kommunelegekontoret i Stryn</v>
      </c>
      <c r="F449" s="15">
        <f>Fra_FHI!I496</f>
        <v>0</v>
      </c>
      <c r="G449" s="15">
        <f>Fra_FHI!J496</f>
        <v>0</v>
      </c>
      <c r="H449" s="15">
        <f>Fra_FHI!K496</f>
        <v>0</v>
      </c>
      <c r="I449" s="15">
        <f>Fra_FHI!L496</f>
        <v>0</v>
      </c>
      <c r="J449" s="15">
        <f>Fra_FHI!M496</f>
        <v>0</v>
      </c>
      <c r="K449" s="15">
        <f>Fra_FHI!N496</f>
        <v>0</v>
      </c>
      <c r="L449" s="15">
        <f>Fra_FHI!O496</f>
        <v>4</v>
      </c>
      <c r="M449" s="15">
        <f>Fra_FHI!P496</f>
        <v>0</v>
      </c>
      <c r="N449" s="15">
        <f>Fra_FHI!Q496</f>
        <v>4</v>
      </c>
      <c r="O449" s="3">
        <f t="shared" si="6"/>
        <v>4</v>
      </c>
    </row>
    <row r="450" spans="1:15" x14ac:dyDescent="0.2">
      <c r="A450" s="21">
        <f>Fra_FHI!A498</f>
        <v>390018300</v>
      </c>
      <c r="B450" s="21">
        <f>Fra_FHI!B498</f>
        <v>6800</v>
      </c>
      <c r="C450" s="21" t="str">
        <f>Fra_FHI!C498</f>
        <v>FØRDE</v>
      </c>
      <c r="D450" s="21">
        <f>Fra_FHI!D498</f>
        <v>99671</v>
      </c>
      <c r="E450" s="21" t="str">
        <f>Fra_FHI!E498</f>
        <v>Førde legesenter</v>
      </c>
      <c r="F450" s="15">
        <f>Fra_FHI!I498</f>
        <v>0</v>
      </c>
      <c r="G450" s="15">
        <f>Fra_FHI!J498</f>
        <v>0</v>
      </c>
      <c r="H450" s="15">
        <f>Fra_FHI!K498</f>
        <v>0</v>
      </c>
      <c r="I450" s="15">
        <f>Fra_FHI!L498</f>
        <v>0</v>
      </c>
      <c r="J450" s="15">
        <f>Fra_FHI!M498</f>
        <v>0</v>
      </c>
      <c r="K450" s="15">
        <f>Fra_FHI!N498</f>
        <v>0</v>
      </c>
      <c r="L450" s="15">
        <f>Fra_FHI!O498</f>
        <v>8</v>
      </c>
      <c r="M450" s="15">
        <f>Fra_FHI!P498</f>
        <v>0</v>
      </c>
      <c r="N450" s="15">
        <f>Fra_FHI!Q498</f>
        <v>0</v>
      </c>
      <c r="O450" s="3">
        <f t="shared" si="6"/>
        <v>8</v>
      </c>
    </row>
    <row r="451" spans="1:15" x14ac:dyDescent="0.2">
      <c r="A451" s="21">
        <f>Fra_FHI!A497</f>
        <v>390018617</v>
      </c>
      <c r="B451" s="21">
        <f>Fra_FHI!B497</f>
        <v>6800</v>
      </c>
      <c r="C451" s="21" t="str">
        <f>Fra_FHI!C497</f>
        <v>FØRDE</v>
      </c>
      <c r="D451" s="21">
        <f>Fra_FHI!D497</f>
        <v>20163</v>
      </c>
      <c r="E451" s="21" t="str">
        <f>Fra_FHI!E497</f>
        <v>Førde Sentralsjukehus</v>
      </c>
      <c r="F451" s="15">
        <f>Fra_FHI!I497</f>
        <v>0</v>
      </c>
      <c r="G451" s="15">
        <f>Fra_FHI!J497</f>
        <v>1</v>
      </c>
      <c r="H451" s="15">
        <f>Fra_FHI!K497</f>
        <v>0</v>
      </c>
      <c r="I451" s="15">
        <f>Fra_FHI!L497</f>
        <v>0</v>
      </c>
      <c r="J451" s="15">
        <f>Fra_FHI!M497</f>
        <v>0</v>
      </c>
      <c r="K451" s="15">
        <f>Fra_FHI!N497</f>
        <v>0</v>
      </c>
      <c r="L451" s="15">
        <f>Fra_FHI!O497</f>
        <v>6</v>
      </c>
      <c r="M451" s="15">
        <f>Fra_FHI!P497</f>
        <v>0</v>
      </c>
      <c r="N451" s="15">
        <f>Fra_FHI!Q497</f>
        <v>7</v>
      </c>
      <c r="O451" s="3">
        <f t="shared" ref="O451:O514" si="7">SUM(F451:M451)</f>
        <v>7</v>
      </c>
    </row>
    <row r="452" spans="1:15" x14ac:dyDescent="0.2">
      <c r="A452" s="21">
        <f>Fra_FHI!A499</f>
        <v>390018300</v>
      </c>
      <c r="B452" s="21">
        <f>Fra_FHI!B499</f>
        <v>6800</v>
      </c>
      <c r="C452" s="21" t="str">
        <f>Fra_FHI!C499</f>
        <v>FØRDE</v>
      </c>
      <c r="D452" s="21">
        <f>Fra_FHI!D499</f>
        <v>99671</v>
      </c>
      <c r="E452" s="21" t="str">
        <f>Fra_FHI!E499</f>
        <v>Førde legesenter</v>
      </c>
      <c r="F452" s="15">
        <f>Fra_FHI!I499</f>
        <v>0</v>
      </c>
      <c r="G452" s="15">
        <f>Fra_FHI!J499</f>
        <v>0</v>
      </c>
      <c r="H452" s="15">
        <f>Fra_FHI!K499</f>
        <v>0</v>
      </c>
      <c r="I452" s="15">
        <f>Fra_FHI!L499</f>
        <v>0</v>
      </c>
      <c r="J452" s="15">
        <f>Fra_FHI!M499</f>
        <v>0</v>
      </c>
      <c r="K452" s="15">
        <f>Fra_FHI!N499</f>
        <v>0</v>
      </c>
      <c r="L452" s="15">
        <f>Fra_FHI!O499</f>
        <v>0</v>
      </c>
      <c r="M452" s="15">
        <f>Fra_FHI!P499</f>
        <v>0</v>
      </c>
      <c r="N452" s="15">
        <f>Fra_FHI!Q499</f>
        <v>8</v>
      </c>
      <c r="O452" s="3">
        <f t="shared" si="7"/>
        <v>0</v>
      </c>
    </row>
    <row r="453" spans="1:15" x14ac:dyDescent="0.2">
      <c r="A453" s="21">
        <f>Fra_FHI!A500</f>
        <v>390018356</v>
      </c>
      <c r="B453" s="21">
        <f>Fra_FHI!B500</f>
        <v>6817</v>
      </c>
      <c r="C453" s="21" t="str">
        <f>Fra_FHI!C500</f>
        <v>NAUSTDAL</v>
      </c>
      <c r="D453" s="21">
        <f>Fra_FHI!D500</f>
        <v>87866</v>
      </c>
      <c r="E453" s="21" t="str">
        <f>Fra_FHI!E500</f>
        <v>Naustdal helsesenter</v>
      </c>
      <c r="F453" s="15">
        <f>Fra_FHI!I500</f>
        <v>1</v>
      </c>
      <c r="G453" s="15">
        <f>Fra_FHI!J500</f>
        <v>0</v>
      </c>
      <c r="H453" s="15">
        <f>Fra_FHI!K500</f>
        <v>0</v>
      </c>
      <c r="I453" s="15">
        <f>Fra_FHI!L500</f>
        <v>0</v>
      </c>
      <c r="J453" s="15">
        <f>Fra_FHI!M500</f>
        <v>0</v>
      </c>
      <c r="K453" s="15">
        <f>Fra_FHI!N500</f>
        <v>0</v>
      </c>
      <c r="L453" s="15">
        <f>Fra_FHI!O500</f>
        <v>0</v>
      </c>
      <c r="M453" s="15">
        <f>Fra_FHI!P500</f>
        <v>0</v>
      </c>
      <c r="N453" s="15">
        <f>Fra_FHI!Q500</f>
        <v>0</v>
      </c>
      <c r="O453" s="3">
        <f t="shared" si="7"/>
        <v>1</v>
      </c>
    </row>
    <row r="454" spans="1:15" x14ac:dyDescent="0.2">
      <c r="A454" s="21">
        <f>Fra_FHI!A501</f>
        <v>390018356</v>
      </c>
      <c r="B454" s="21">
        <f>Fra_FHI!B501</f>
        <v>6817</v>
      </c>
      <c r="C454" s="21" t="str">
        <f>Fra_FHI!C501</f>
        <v>NAUSTDAL</v>
      </c>
      <c r="D454" s="21">
        <f>Fra_FHI!D501</f>
        <v>87866</v>
      </c>
      <c r="E454" s="21" t="str">
        <f>Fra_FHI!E501</f>
        <v>Naustdal helsesenter</v>
      </c>
      <c r="F454" s="15">
        <f>Fra_FHI!I501</f>
        <v>0</v>
      </c>
      <c r="G454" s="15">
        <f>Fra_FHI!J501</f>
        <v>0</v>
      </c>
      <c r="H454" s="15">
        <f>Fra_FHI!K501</f>
        <v>0</v>
      </c>
      <c r="I454" s="15">
        <f>Fra_FHI!L501</f>
        <v>0</v>
      </c>
      <c r="J454" s="15">
        <f>Fra_FHI!M501</f>
        <v>0</v>
      </c>
      <c r="K454" s="15">
        <f>Fra_FHI!N501</f>
        <v>0</v>
      </c>
      <c r="L454" s="15">
        <f>Fra_FHI!O501</f>
        <v>2</v>
      </c>
      <c r="M454" s="15">
        <f>Fra_FHI!P501</f>
        <v>0</v>
      </c>
      <c r="N454" s="15">
        <f>Fra_FHI!Q501</f>
        <v>3</v>
      </c>
      <c r="O454" s="3">
        <f t="shared" si="7"/>
        <v>2</v>
      </c>
    </row>
    <row r="455" spans="1:15" x14ac:dyDescent="0.2">
      <c r="A455" s="21">
        <f>Fra_FHI!A503</f>
        <v>390018716</v>
      </c>
      <c r="B455" s="21">
        <f>Fra_FHI!B503</f>
        <v>6823</v>
      </c>
      <c r="C455" s="21" t="str">
        <f>Fra_FHI!C503</f>
        <v>SANDANE</v>
      </c>
      <c r="D455" s="21">
        <f>Fra_FHI!D503</f>
        <v>55632</v>
      </c>
      <c r="E455" s="21" t="str">
        <f>Fra_FHI!E503</f>
        <v>Gloppen legesenter</v>
      </c>
      <c r="F455" s="15">
        <f>Fra_FHI!I503</f>
        <v>0</v>
      </c>
      <c r="G455" s="15">
        <f>Fra_FHI!J503</f>
        <v>0</v>
      </c>
      <c r="H455" s="15">
        <f>Fra_FHI!K503</f>
        <v>0</v>
      </c>
      <c r="I455" s="15">
        <f>Fra_FHI!L503</f>
        <v>0</v>
      </c>
      <c r="J455" s="15">
        <f>Fra_FHI!M503</f>
        <v>0</v>
      </c>
      <c r="K455" s="15">
        <f>Fra_FHI!N503</f>
        <v>0</v>
      </c>
      <c r="L455" s="15">
        <f>Fra_FHI!O503</f>
        <v>4</v>
      </c>
      <c r="M455" s="15">
        <f>Fra_FHI!P503</f>
        <v>0</v>
      </c>
      <c r="N455" s="15">
        <f>Fra_FHI!Q503</f>
        <v>4</v>
      </c>
      <c r="O455" s="3">
        <f t="shared" si="7"/>
        <v>4</v>
      </c>
    </row>
    <row r="456" spans="1:15" x14ac:dyDescent="0.2">
      <c r="A456" s="21">
        <f>Fra_FHI!A504</f>
        <v>390018325</v>
      </c>
      <c r="B456" s="21">
        <f>Fra_FHI!B504</f>
        <v>6843</v>
      </c>
      <c r="C456" s="21" t="str">
        <f>Fra_FHI!C504</f>
        <v>SKEI I JØLSTER</v>
      </c>
      <c r="D456" s="21">
        <f>Fra_FHI!D504</f>
        <v>106177</v>
      </c>
      <c r="E456" s="21" t="str">
        <f>Fra_FHI!E504</f>
        <v>Jølster legekontor</v>
      </c>
      <c r="F456" s="15">
        <f>Fra_FHI!I504</f>
        <v>0</v>
      </c>
      <c r="G456" s="15">
        <f>Fra_FHI!J504</f>
        <v>0</v>
      </c>
      <c r="H456" s="15">
        <f>Fra_FHI!K504</f>
        <v>0</v>
      </c>
      <c r="I456" s="15">
        <f>Fra_FHI!L504</f>
        <v>0</v>
      </c>
      <c r="J456" s="15">
        <f>Fra_FHI!M504</f>
        <v>0</v>
      </c>
      <c r="K456" s="15">
        <f>Fra_FHI!N504</f>
        <v>0</v>
      </c>
      <c r="L456" s="15">
        <f>Fra_FHI!O504</f>
        <v>2</v>
      </c>
      <c r="M456" s="15">
        <f>Fra_FHI!P504</f>
        <v>0</v>
      </c>
      <c r="N456" s="15">
        <f>Fra_FHI!Q504</f>
        <v>2</v>
      </c>
      <c r="O456" s="3">
        <f t="shared" si="7"/>
        <v>2</v>
      </c>
    </row>
    <row r="457" spans="1:15" x14ac:dyDescent="0.2">
      <c r="A457" s="21">
        <f>Fra_FHI!A505</f>
        <v>390018469</v>
      </c>
      <c r="B457" s="21">
        <f>Fra_FHI!B505</f>
        <v>6856</v>
      </c>
      <c r="C457" s="21" t="str">
        <f>Fra_FHI!C505</f>
        <v>SOGNDAL</v>
      </c>
      <c r="D457" s="21">
        <f>Fra_FHI!D505</f>
        <v>95976</v>
      </c>
      <c r="E457" s="21" t="str">
        <f>Fra_FHI!E505</f>
        <v>Sogndal legesenter</v>
      </c>
      <c r="F457" s="15">
        <f>Fra_FHI!I505</f>
        <v>0</v>
      </c>
      <c r="G457" s="15">
        <f>Fra_FHI!J505</f>
        <v>1</v>
      </c>
      <c r="H457" s="15">
        <f>Fra_FHI!K505</f>
        <v>0</v>
      </c>
      <c r="I457" s="15">
        <f>Fra_FHI!L505</f>
        <v>0</v>
      </c>
      <c r="J457" s="15">
        <f>Fra_FHI!M505</f>
        <v>0</v>
      </c>
      <c r="K457" s="15">
        <f>Fra_FHI!N505</f>
        <v>0</v>
      </c>
      <c r="L457" s="15">
        <f>Fra_FHI!O505</f>
        <v>0</v>
      </c>
      <c r="M457" s="15">
        <f>Fra_FHI!P505</f>
        <v>0</v>
      </c>
      <c r="N457" s="15">
        <f>Fra_FHI!Q505</f>
        <v>0</v>
      </c>
      <c r="O457" s="3">
        <f t="shared" si="7"/>
        <v>1</v>
      </c>
    </row>
    <row r="458" spans="1:15" x14ac:dyDescent="0.2">
      <c r="A458" s="21">
        <f>Fra_FHI!A506</f>
        <v>390018469</v>
      </c>
      <c r="B458" s="21">
        <f>Fra_FHI!B506</f>
        <v>6856</v>
      </c>
      <c r="C458" s="21" t="str">
        <f>Fra_FHI!C506</f>
        <v>SOGNDAL</v>
      </c>
      <c r="D458" s="21">
        <f>Fra_FHI!D506</f>
        <v>95976</v>
      </c>
      <c r="E458" s="21" t="str">
        <f>Fra_FHI!E506</f>
        <v>Sogndal legesenter</v>
      </c>
      <c r="F458" s="15">
        <f>Fra_FHI!I506</f>
        <v>0</v>
      </c>
      <c r="G458" s="15">
        <f>Fra_FHI!J506</f>
        <v>0</v>
      </c>
      <c r="H458" s="15">
        <f>Fra_FHI!K506</f>
        <v>0</v>
      </c>
      <c r="I458" s="15">
        <f>Fra_FHI!L506</f>
        <v>0</v>
      </c>
      <c r="J458" s="15">
        <f>Fra_FHI!M506</f>
        <v>0</v>
      </c>
      <c r="K458" s="15">
        <f>Fra_FHI!N506</f>
        <v>0</v>
      </c>
      <c r="L458" s="15">
        <f>Fra_FHI!O506</f>
        <v>3</v>
      </c>
      <c r="M458" s="15">
        <f>Fra_FHI!P506</f>
        <v>0</v>
      </c>
      <c r="N458" s="15">
        <f>Fra_FHI!Q506</f>
        <v>4</v>
      </c>
      <c r="O458" s="3">
        <f t="shared" si="7"/>
        <v>3</v>
      </c>
    </row>
    <row r="459" spans="1:15" x14ac:dyDescent="0.2">
      <c r="A459" s="21">
        <f>Fra_FHI!A507</f>
        <v>390018362</v>
      </c>
      <c r="B459" s="21">
        <f>Fra_FHI!B507</f>
        <v>6863</v>
      </c>
      <c r="C459" s="21" t="str">
        <f>Fra_FHI!C507</f>
        <v>LEIKANGER</v>
      </c>
      <c r="D459" s="21">
        <f>Fra_FHI!D507</f>
        <v>78576</v>
      </c>
      <c r="E459" s="21" t="str">
        <f>Fra_FHI!E507</f>
        <v>Leikanger helsestasjon</v>
      </c>
      <c r="F459" s="15">
        <f>Fra_FHI!I507</f>
        <v>0</v>
      </c>
      <c r="G459" s="15">
        <f>Fra_FHI!J507</f>
        <v>0</v>
      </c>
      <c r="H459" s="15">
        <f>Fra_FHI!K507</f>
        <v>0</v>
      </c>
      <c r="I459" s="15">
        <f>Fra_FHI!L507</f>
        <v>0</v>
      </c>
      <c r="J459" s="15">
        <f>Fra_FHI!M507</f>
        <v>0</v>
      </c>
      <c r="K459" s="15">
        <f>Fra_FHI!N507</f>
        <v>0</v>
      </c>
      <c r="L459" s="15">
        <f>Fra_FHI!O507</f>
        <v>2</v>
      </c>
      <c r="M459" s="15">
        <f>Fra_FHI!P507</f>
        <v>0</v>
      </c>
      <c r="N459" s="15">
        <f>Fra_FHI!Q507</f>
        <v>0</v>
      </c>
      <c r="O459" s="3">
        <f t="shared" si="7"/>
        <v>2</v>
      </c>
    </row>
    <row r="460" spans="1:15" x14ac:dyDescent="0.2">
      <c r="A460" s="21">
        <f>Fra_FHI!A508</f>
        <v>390018362</v>
      </c>
      <c r="B460" s="21">
        <f>Fra_FHI!B508</f>
        <v>6863</v>
      </c>
      <c r="C460" s="21" t="str">
        <f>Fra_FHI!C508</f>
        <v>LEIKANGER</v>
      </c>
      <c r="D460" s="21">
        <f>Fra_FHI!D508</f>
        <v>78576</v>
      </c>
      <c r="E460" s="21" t="str">
        <f>Fra_FHI!E508</f>
        <v>Leikanger helsestasjon</v>
      </c>
      <c r="F460" s="15">
        <f>Fra_FHI!I508</f>
        <v>1</v>
      </c>
      <c r="G460" s="15">
        <f>Fra_FHI!J508</f>
        <v>0</v>
      </c>
      <c r="H460" s="15">
        <f>Fra_FHI!K508</f>
        <v>0</v>
      </c>
      <c r="I460" s="15">
        <f>Fra_FHI!L508</f>
        <v>0</v>
      </c>
      <c r="J460" s="15">
        <f>Fra_FHI!M508</f>
        <v>0</v>
      </c>
      <c r="K460" s="15">
        <f>Fra_FHI!N508</f>
        <v>0</v>
      </c>
      <c r="L460" s="15">
        <f>Fra_FHI!O508</f>
        <v>0</v>
      </c>
      <c r="M460" s="15">
        <f>Fra_FHI!P508</f>
        <v>0</v>
      </c>
      <c r="N460" s="15">
        <f>Fra_FHI!Q508</f>
        <v>3</v>
      </c>
      <c r="O460" s="3">
        <f t="shared" si="7"/>
        <v>1</v>
      </c>
    </row>
    <row r="461" spans="1:15" x14ac:dyDescent="0.2">
      <c r="A461" s="21">
        <f>Fra_FHI!A509</f>
        <v>390018431</v>
      </c>
      <c r="B461" s="21">
        <f>Fra_FHI!B509</f>
        <v>6868</v>
      </c>
      <c r="C461" s="21" t="str">
        <f>Fra_FHI!C509</f>
        <v>GAUPNE</v>
      </c>
      <c r="D461" s="21">
        <f>Fra_FHI!D509</f>
        <v>85472</v>
      </c>
      <c r="E461" s="21" t="str">
        <f>Fra_FHI!E509</f>
        <v>Luster helsestasjon</v>
      </c>
      <c r="F461" s="15">
        <f>Fra_FHI!I509</f>
        <v>0</v>
      </c>
      <c r="G461" s="15">
        <f>Fra_FHI!J509</f>
        <v>0</v>
      </c>
      <c r="H461" s="15">
        <f>Fra_FHI!K509</f>
        <v>0</v>
      </c>
      <c r="I461" s="15">
        <f>Fra_FHI!L509</f>
        <v>0</v>
      </c>
      <c r="J461" s="15">
        <f>Fra_FHI!M509</f>
        <v>0</v>
      </c>
      <c r="K461" s="15">
        <f>Fra_FHI!N509</f>
        <v>0</v>
      </c>
      <c r="L461" s="15">
        <f>Fra_FHI!O509</f>
        <v>4</v>
      </c>
      <c r="M461" s="15">
        <f>Fra_FHI!P509</f>
        <v>0</v>
      </c>
      <c r="N461" s="15">
        <f>Fra_FHI!Q509</f>
        <v>0</v>
      </c>
      <c r="O461" s="3">
        <f t="shared" si="7"/>
        <v>4</v>
      </c>
    </row>
    <row r="462" spans="1:15" x14ac:dyDescent="0.2">
      <c r="A462" s="21">
        <f>Fra_FHI!A510</f>
        <v>390018431</v>
      </c>
      <c r="B462" s="21">
        <f>Fra_FHI!B510</f>
        <v>6868</v>
      </c>
      <c r="C462" s="21" t="str">
        <f>Fra_FHI!C510</f>
        <v>GAUPNE</v>
      </c>
      <c r="D462" s="21">
        <f>Fra_FHI!D510</f>
        <v>85472</v>
      </c>
      <c r="E462" s="21" t="str">
        <f>Fra_FHI!E510</f>
        <v>Luster helsestasjon</v>
      </c>
      <c r="F462" s="15">
        <f>Fra_FHI!I510</f>
        <v>0</v>
      </c>
      <c r="G462" s="15">
        <f>Fra_FHI!J510</f>
        <v>1</v>
      </c>
      <c r="H462" s="15">
        <f>Fra_FHI!K510</f>
        <v>0</v>
      </c>
      <c r="I462" s="15">
        <f>Fra_FHI!L510</f>
        <v>0</v>
      </c>
      <c r="J462" s="15">
        <f>Fra_FHI!M510</f>
        <v>0</v>
      </c>
      <c r="K462" s="15">
        <f>Fra_FHI!N510</f>
        <v>0</v>
      </c>
      <c r="L462" s="15">
        <f>Fra_FHI!O510</f>
        <v>0</v>
      </c>
      <c r="M462" s="15">
        <f>Fra_FHI!P510</f>
        <v>0</v>
      </c>
      <c r="N462" s="15">
        <f>Fra_FHI!Q510</f>
        <v>5</v>
      </c>
      <c r="O462" s="3">
        <f t="shared" si="7"/>
        <v>1</v>
      </c>
    </row>
    <row r="463" spans="1:15" x14ac:dyDescent="0.2">
      <c r="A463" s="21">
        <f>Fra_FHI!A511</f>
        <v>390018339</v>
      </c>
      <c r="B463" s="21">
        <f>Fra_FHI!B511</f>
        <v>6884</v>
      </c>
      <c r="C463" s="21" t="str">
        <f>Fra_FHI!C511</f>
        <v>ØVRE ÅRDAL</v>
      </c>
      <c r="D463" s="21">
        <f>Fra_FHI!D511</f>
        <v>31864</v>
      </c>
      <c r="E463" s="21" t="str">
        <f>Fra_FHI!E511</f>
        <v>Årdal helsestasjon</v>
      </c>
      <c r="F463" s="15">
        <f>Fra_FHI!I511</f>
        <v>0</v>
      </c>
      <c r="G463" s="15">
        <f>Fra_FHI!J511</f>
        <v>1</v>
      </c>
      <c r="H463" s="15">
        <f>Fra_FHI!K511</f>
        <v>0</v>
      </c>
      <c r="I463" s="15">
        <f>Fra_FHI!L511</f>
        <v>0</v>
      </c>
      <c r="J463" s="15">
        <f>Fra_FHI!M511</f>
        <v>0</v>
      </c>
      <c r="K463" s="15">
        <f>Fra_FHI!N511</f>
        <v>0</v>
      </c>
      <c r="L463" s="15">
        <f>Fra_FHI!O511</f>
        <v>0</v>
      </c>
      <c r="M463" s="15">
        <f>Fra_FHI!P511</f>
        <v>0</v>
      </c>
      <c r="N463" s="15">
        <f>Fra_FHI!Q511</f>
        <v>0</v>
      </c>
      <c r="O463" s="3">
        <f t="shared" si="7"/>
        <v>1</v>
      </c>
    </row>
    <row r="464" spans="1:15" x14ac:dyDescent="0.2">
      <c r="A464" s="21">
        <f>Fra_FHI!A512</f>
        <v>390018339</v>
      </c>
      <c r="B464" s="21">
        <f>Fra_FHI!B512</f>
        <v>6884</v>
      </c>
      <c r="C464" s="21" t="str">
        <f>Fra_FHI!C512</f>
        <v>ØVRE ÅRDAL</v>
      </c>
      <c r="D464" s="21">
        <f>Fra_FHI!D512</f>
        <v>31864</v>
      </c>
      <c r="E464" s="21" t="str">
        <f>Fra_FHI!E512</f>
        <v>Årdal helsestasjon</v>
      </c>
      <c r="F464" s="15">
        <f>Fra_FHI!I512</f>
        <v>0</v>
      </c>
      <c r="G464" s="15">
        <f>Fra_FHI!J512</f>
        <v>0</v>
      </c>
      <c r="H464" s="15">
        <f>Fra_FHI!K512</f>
        <v>0</v>
      </c>
      <c r="I464" s="15">
        <f>Fra_FHI!L512</f>
        <v>0</v>
      </c>
      <c r="J464" s="15">
        <f>Fra_FHI!M512</f>
        <v>0</v>
      </c>
      <c r="K464" s="15">
        <f>Fra_FHI!N512</f>
        <v>0</v>
      </c>
      <c r="L464" s="15">
        <f>Fra_FHI!O512</f>
        <v>4</v>
      </c>
      <c r="M464" s="15">
        <f>Fra_FHI!P512</f>
        <v>0</v>
      </c>
      <c r="N464" s="15">
        <f>Fra_FHI!Q512</f>
        <v>5</v>
      </c>
      <c r="O464" s="3">
        <f t="shared" si="7"/>
        <v>4</v>
      </c>
    </row>
    <row r="465" spans="1:15" x14ac:dyDescent="0.2">
      <c r="A465" s="21">
        <f>Fra_FHI!A514</f>
        <v>390018443</v>
      </c>
      <c r="B465" s="21">
        <f>Fra_FHI!B514</f>
        <v>6893</v>
      </c>
      <c r="C465" s="21" t="str">
        <f>Fra_FHI!C514</f>
        <v>VIK I SOGN</v>
      </c>
      <c r="D465" s="21">
        <f>Fra_FHI!D514</f>
        <v>22640</v>
      </c>
      <c r="E465" s="21" t="str">
        <f>Fra_FHI!E514</f>
        <v>Vik legekontor</v>
      </c>
      <c r="F465" s="15">
        <f>Fra_FHI!I514</f>
        <v>0</v>
      </c>
      <c r="G465" s="15">
        <f>Fra_FHI!J514</f>
        <v>0</v>
      </c>
      <c r="H465" s="15">
        <f>Fra_FHI!K514</f>
        <v>0</v>
      </c>
      <c r="I465" s="15">
        <f>Fra_FHI!L514</f>
        <v>0</v>
      </c>
      <c r="J465" s="15">
        <f>Fra_FHI!M514</f>
        <v>0</v>
      </c>
      <c r="K465" s="15">
        <f>Fra_FHI!N514</f>
        <v>0</v>
      </c>
      <c r="L465" s="15">
        <f>Fra_FHI!O514</f>
        <v>3</v>
      </c>
      <c r="M465" s="15">
        <f>Fra_FHI!P514</f>
        <v>0</v>
      </c>
      <c r="N465" s="15">
        <f>Fra_FHI!Q514</f>
        <v>3</v>
      </c>
      <c r="O465" s="3">
        <f t="shared" si="7"/>
        <v>3</v>
      </c>
    </row>
    <row r="466" spans="1:15" x14ac:dyDescent="0.2">
      <c r="A466" s="21">
        <f>Fra_FHI!A515</f>
        <v>390018358</v>
      </c>
      <c r="B466" s="21">
        <f>Fra_FHI!B515</f>
        <v>6899</v>
      </c>
      <c r="C466" s="21" t="str">
        <f>Fra_FHI!C515</f>
        <v>BALESTRAND</v>
      </c>
      <c r="D466" s="21">
        <f>Fra_FHI!D515</f>
        <v>27524</v>
      </c>
      <c r="E466" s="21" t="str">
        <f>Fra_FHI!E515</f>
        <v>Balestrand helsestasjon</v>
      </c>
      <c r="F466" s="15">
        <f>Fra_FHI!I515</f>
        <v>0</v>
      </c>
      <c r="G466" s="15">
        <f>Fra_FHI!J515</f>
        <v>0</v>
      </c>
      <c r="H466" s="15">
        <f>Fra_FHI!K515</f>
        <v>0</v>
      </c>
      <c r="I466" s="15">
        <f>Fra_FHI!L515</f>
        <v>0</v>
      </c>
      <c r="J466" s="15">
        <f>Fra_FHI!M515</f>
        <v>0</v>
      </c>
      <c r="K466" s="15">
        <f>Fra_FHI!N515</f>
        <v>0</v>
      </c>
      <c r="L466" s="15">
        <f>Fra_FHI!O515</f>
        <v>1</v>
      </c>
      <c r="M466" s="15">
        <f>Fra_FHI!P515</f>
        <v>0</v>
      </c>
      <c r="N466" s="15">
        <f>Fra_FHI!Q515</f>
        <v>0</v>
      </c>
      <c r="O466" s="3">
        <f t="shared" si="7"/>
        <v>1</v>
      </c>
    </row>
    <row r="467" spans="1:15" x14ac:dyDescent="0.2">
      <c r="A467" s="21">
        <f>Fra_FHI!A516</f>
        <v>390018358</v>
      </c>
      <c r="B467" s="21">
        <f>Fra_FHI!B516</f>
        <v>6899</v>
      </c>
      <c r="C467" s="21" t="str">
        <f>Fra_FHI!C516</f>
        <v>BALESTRAND</v>
      </c>
      <c r="D467" s="21">
        <f>Fra_FHI!D516</f>
        <v>27524</v>
      </c>
      <c r="E467" s="21" t="str">
        <f>Fra_FHI!E516</f>
        <v>Balestrand helsestasjon</v>
      </c>
      <c r="F467" s="15">
        <f>Fra_FHI!I516</f>
        <v>0</v>
      </c>
      <c r="G467" s="15">
        <f>Fra_FHI!J516</f>
        <v>1</v>
      </c>
      <c r="H467" s="15">
        <f>Fra_FHI!K516</f>
        <v>0</v>
      </c>
      <c r="I467" s="15">
        <f>Fra_FHI!L516</f>
        <v>0</v>
      </c>
      <c r="J467" s="15">
        <f>Fra_FHI!M516</f>
        <v>0</v>
      </c>
      <c r="K467" s="15">
        <f>Fra_FHI!N516</f>
        <v>0</v>
      </c>
      <c r="L467" s="15">
        <f>Fra_FHI!O516</f>
        <v>0</v>
      </c>
      <c r="M467" s="15">
        <f>Fra_FHI!P516</f>
        <v>0</v>
      </c>
      <c r="N467" s="15">
        <f>Fra_FHI!Q516</f>
        <v>2</v>
      </c>
      <c r="O467" s="3">
        <f t="shared" si="7"/>
        <v>1</v>
      </c>
    </row>
    <row r="468" spans="1:15" x14ac:dyDescent="0.2">
      <c r="A468" s="21">
        <f>Fra_FHI!A517</f>
        <v>390018302</v>
      </c>
      <c r="B468" s="21">
        <f>Fra_FHI!B517</f>
        <v>6905</v>
      </c>
      <c r="C468" s="21" t="str">
        <f>Fra_FHI!C517</f>
        <v>FLORØ</v>
      </c>
      <c r="D468" s="21">
        <f>Fra_FHI!D517</f>
        <v>103357</v>
      </c>
      <c r="E468" s="21" t="str">
        <f>Fra_FHI!E517</f>
        <v>Legegruppa SMS AS</v>
      </c>
      <c r="F468" s="15">
        <f>Fra_FHI!I517</f>
        <v>0</v>
      </c>
      <c r="G468" s="15">
        <f>Fra_FHI!J517</f>
        <v>0</v>
      </c>
      <c r="H468" s="15">
        <f>Fra_FHI!K517</f>
        <v>1</v>
      </c>
      <c r="I468" s="15">
        <f>Fra_FHI!L517</f>
        <v>0</v>
      </c>
      <c r="J468" s="15">
        <f>Fra_FHI!M517</f>
        <v>0</v>
      </c>
      <c r="K468" s="15">
        <f>Fra_FHI!N517</f>
        <v>0</v>
      </c>
      <c r="L468" s="15">
        <f>Fra_FHI!O517</f>
        <v>0</v>
      </c>
      <c r="M468" s="15">
        <f>Fra_FHI!P517</f>
        <v>0</v>
      </c>
      <c r="N468" s="15">
        <f>Fra_FHI!Q517</f>
        <v>0</v>
      </c>
      <c r="O468" s="3">
        <f t="shared" si="7"/>
        <v>1</v>
      </c>
    </row>
    <row r="469" spans="1:15" x14ac:dyDescent="0.2">
      <c r="A469" s="21">
        <f>Fra_FHI!A518</f>
        <v>390018302</v>
      </c>
      <c r="B469" s="21">
        <f>Fra_FHI!B518</f>
        <v>6905</v>
      </c>
      <c r="C469" s="21" t="str">
        <f>Fra_FHI!C518</f>
        <v>FLORØ</v>
      </c>
      <c r="D469" s="21">
        <f>Fra_FHI!D518</f>
        <v>103357</v>
      </c>
      <c r="E469" s="21" t="str">
        <f>Fra_FHI!E518</f>
        <v>Legegruppa SMS AS</v>
      </c>
      <c r="F469" s="15">
        <f>Fra_FHI!I518</f>
        <v>0</v>
      </c>
      <c r="G469" s="15">
        <f>Fra_FHI!J518</f>
        <v>0</v>
      </c>
      <c r="H469" s="15">
        <f>Fra_FHI!K518</f>
        <v>0</v>
      </c>
      <c r="I469" s="15">
        <f>Fra_FHI!L518</f>
        <v>0</v>
      </c>
      <c r="J469" s="15">
        <f>Fra_FHI!M518</f>
        <v>0</v>
      </c>
      <c r="K469" s="15">
        <f>Fra_FHI!N518</f>
        <v>0</v>
      </c>
      <c r="L469" s="15">
        <f>Fra_FHI!O518</f>
        <v>5</v>
      </c>
      <c r="M469" s="15">
        <f>Fra_FHI!P518</f>
        <v>0</v>
      </c>
      <c r="N469" s="15">
        <f>Fra_FHI!Q518</f>
        <v>6</v>
      </c>
      <c r="O469" s="3">
        <f t="shared" si="7"/>
        <v>5</v>
      </c>
    </row>
    <row r="470" spans="1:15" x14ac:dyDescent="0.2">
      <c r="A470" s="21">
        <f>Fra_FHI!A519</f>
        <v>390018355</v>
      </c>
      <c r="B470" s="21">
        <f>Fra_FHI!B519</f>
        <v>6957</v>
      </c>
      <c r="C470" s="21" t="str">
        <f>Fra_FHI!C519</f>
        <v>HYLLESTAD</v>
      </c>
      <c r="D470" s="21">
        <f>Fra_FHI!D519</f>
        <v>30759</v>
      </c>
      <c r="E470" s="21" t="str">
        <f>Fra_FHI!E519</f>
        <v>Hyllestad legekontor</v>
      </c>
      <c r="F470" s="15">
        <f>Fra_FHI!I519</f>
        <v>1</v>
      </c>
      <c r="G470" s="15">
        <f>Fra_FHI!J519</f>
        <v>0</v>
      </c>
      <c r="H470" s="15">
        <f>Fra_FHI!K519</f>
        <v>0</v>
      </c>
      <c r="I470" s="15">
        <f>Fra_FHI!L519</f>
        <v>0</v>
      </c>
      <c r="J470" s="15">
        <f>Fra_FHI!M519</f>
        <v>0</v>
      </c>
      <c r="K470" s="15">
        <f>Fra_FHI!N519</f>
        <v>0</v>
      </c>
      <c r="L470" s="15">
        <f>Fra_FHI!O519</f>
        <v>1</v>
      </c>
      <c r="M470" s="15">
        <f>Fra_FHI!P519</f>
        <v>0</v>
      </c>
      <c r="N470" s="15">
        <f>Fra_FHI!Q519</f>
        <v>2</v>
      </c>
      <c r="O470" s="3">
        <f t="shared" si="7"/>
        <v>2</v>
      </c>
    </row>
    <row r="471" spans="1:15" x14ac:dyDescent="0.2">
      <c r="A471" s="21">
        <f>Fra_FHI!A520</f>
        <v>390018337</v>
      </c>
      <c r="B471" s="21">
        <f>Fra_FHI!B520</f>
        <v>6963</v>
      </c>
      <c r="C471" s="21" t="str">
        <f>Fra_FHI!C520</f>
        <v>DALE I SUNNFJORD</v>
      </c>
      <c r="D471" s="21">
        <f>Fra_FHI!D520</f>
        <v>53645</v>
      </c>
      <c r="E471" s="21" t="str">
        <f>Fra_FHI!E520</f>
        <v>Kommunelegekontoret i Fjaler</v>
      </c>
      <c r="F471" s="15">
        <f>Fra_FHI!I520</f>
        <v>1</v>
      </c>
      <c r="G471" s="15">
        <f>Fra_FHI!J520</f>
        <v>0</v>
      </c>
      <c r="H471" s="15">
        <f>Fra_FHI!K520</f>
        <v>0</v>
      </c>
      <c r="I471" s="15">
        <f>Fra_FHI!L520</f>
        <v>0</v>
      </c>
      <c r="J471" s="15">
        <f>Fra_FHI!M520</f>
        <v>0</v>
      </c>
      <c r="K471" s="15">
        <f>Fra_FHI!N520</f>
        <v>0</v>
      </c>
      <c r="L471" s="15">
        <f>Fra_FHI!O520</f>
        <v>0</v>
      </c>
      <c r="M471" s="15">
        <f>Fra_FHI!P520</f>
        <v>0</v>
      </c>
      <c r="N471" s="15">
        <f>Fra_FHI!Q520</f>
        <v>0</v>
      </c>
      <c r="O471" s="3">
        <f t="shared" si="7"/>
        <v>1</v>
      </c>
    </row>
    <row r="472" spans="1:15" x14ac:dyDescent="0.2">
      <c r="A472" s="21">
        <f>Fra_FHI!A521</f>
        <v>390018337</v>
      </c>
      <c r="B472" s="21">
        <f>Fra_FHI!B521</f>
        <v>6963</v>
      </c>
      <c r="C472" s="21" t="str">
        <f>Fra_FHI!C521</f>
        <v>DALE I SUNNFJORD</v>
      </c>
      <c r="D472" s="21">
        <f>Fra_FHI!D521</f>
        <v>53645</v>
      </c>
      <c r="E472" s="21" t="str">
        <f>Fra_FHI!E521</f>
        <v>Kommunelegekontoret i Fjaler</v>
      </c>
      <c r="F472" s="15">
        <f>Fra_FHI!I521</f>
        <v>0</v>
      </c>
      <c r="G472" s="15">
        <f>Fra_FHI!J521</f>
        <v>0</v>
      </c>
      <c r="H472" s="15">
        <f>Fra_FHI!K521</f>
        <v>0</v>
      </c>
      <c r="I472" s="15">
        <f>Fra_FHI!L521</f>
        <v>0</v>
      </c>
      <c r="J472" s="15">
        <f>Fra_FHI!M521</f>
        <v>0</v>
      </c>
      <c r="K472" s="15">
        <f>Fra_FHI!N521</f>
        <v>0</v>
      </c>
      <c r="L472" s="15">
        <f>Fra_FHI!O521</f>
        <v>2</v>
      </c>
      <c r="M472" s="15">
        <f>Fra_FHI!P521</f>
        <v>0</v>
      </c>
      <c r="N472" s="15">
        <f>Fra_FHI!Q521</f>
        <v>3</v>
      </c>
      <c r="O472" s="3">
        <f t="shared" si="7"/>
        <v>2</v>
      </c>
    </row>
    <row r="473" spans="1:15" x14ac:dyDescent="0.2">
      <c r="A473" s="21">
        <f>Fra_FHI!A522</f>
        <v>390018397</v>
      </c>
      <c r="B473" s="21">
        <f>Fra_FHI!B522</f>
        <v>6973</v>
      </c>
      <c r="C473" s="21" t="str">
        <f>Fra_FHI!C522</f>
        <v>SANDE I SUNNFJORD</v>
      </c>
      <c r="D473" s="21">
        <f>Fra_FHI!D522</f>
        <v>87122</v>
      </c>
      <c r="E473" s="21" t="str">
        <f>Fra_FHI!E522</f>
        <v>Kommunelegekontoret i Gaular</v>
      </c>
      <c r="F473" s="15">
        <f>Fra_FHI!I522</f>
        <v>1</v>
      </c>
      <c r="G473" s="15">
        <f>Fra_FHI!J522</f>
        <v>0</v>
      </c>
      <c r="H473" s="15">
        <f>Fra_FHI!K522</f>
        <v>0</v>
      </c>
      <c r="I473" s="15">
        <f>Fra_FHI!L522</f>
        <v>0</v>
      </c>
      <c r="J473" s="15">
        <f>Fra_FHI!M522</f>
        <v>0</v>
      </c>
      <c r="K473" s="15">
        <f>Fra_FHI!N522</f>
        <v>0</v>
      </c>
      <c r="L473" s="15">
        <f>Fra_FHI!O522</f>
        <v>1</v>
      </c>
      <c r="M473" s="15">
        <f>Fra_FHI!P522</f>
        <v>0</v>
      </c>
      <c r="N473" s="15">
        <f>Fra_FHI!Q522</f>
        <v>2</v>
      </c>
      <c r="O473" s="3">
        <f t="shared" si="7"/>
        <v>2</v>
      </c>
    </row>
    <row r="474" spans="1:15" x14ac:dyDescent="0.2">
      <c r="A474" s="21">
        <f>Fra_FHI!A523</f>
        <v>390018313</v>
      </c>
      <c r="B474" s="21">
        <f>Fra_FHI!B523</f>
        <v>6980</v>
      </c>
      <c r="C474" s="21" t="str">
        <f>Fra_FHI!C523</f>
        <v>ASKVOLL</v>
      </c>
      <c r="D474" s="21">
        <f>Fra_FHI!D523</f>
        <v>1238</v>
      </c>
      <c r="E474" s="21" t="str">
        <f>Fra_FHI!E523</f>
        <v>Askvoll legesenter</v>
      </c>
      <c r="F474" s="15">
        <f>Fra_FHI!I523</f>
        <v>0</v>
      </c>
      <c r="G474" s="15">
        <f>Fra_FHI!J523</f>
        <v>0</v>
      </c>
      <c r="H474" s="15">
        <f>Fra_FHI!K523</f>
        <v>0</v>
      </c>
      <c r="I474" s="15">
        <f>Fra_FHI!L523</f>
        <v>0</v>
      </c>
      <c r="J474" s="15">
        <f>Fra_FHI!M523</f>
        <v>0</v>
      </c>
      <c r="K474" s="15">
        <f>Fra_FHI!N523</f>
        <v>0</v>
      </c>
      <c r="L474" s="15">
        <f>Fra_FHI!O523</f>
        <v>2</v>
      </c>
      <c r="M474" s="15">
        <f>Fra_FHI!P523</f>
        <v>0</v>
      </c>
      <c r="N474" s="15">
        <f>Fra_FHI!Q523</f>
        <v>0</v>
      </c>
      <c r="O474" s="3">
        <f t="shared" si="7"/>
        <v>2</v>
      </c>
    </row>
    <row r="475" spans="1:15" x14ac:dyDescent="0.2">
      <c r="A475" s="21">
        <f>Fra_FHI!A524</f>
        <v>390018313</v>
      </c>
      <c r="B475" s="21">
        <f>Fra_FHI!B524</f>
        <v>6980</v>
      </c>
      <c r="C475" s="21" t="str">
        <f>Fra_FHI!C524</f>
        <v>ASKVOLL</v>
      </c>
      <c r="D475" s="21">
        <f>Fra_FHI!D524</f>
        <v>1238</v>
      </c>
      <c r="E475" s="21" t="str">
        <f>Fra_FHI!E524</f>
        <v>Askvoll legesenter</v>
      </c>
      <c r="F475" s="15">
        <f>Fra_FHI!I524</f>
        <v>0</v>
      </c>
      <c r="G475" s="15">
        <f>Fra_FHI!J524</f>
        <v>1</v>
      </c>
      <c r="H475" s="15">
        <f>Fra_FHI!K524</f>
        <v>0</v>
      </c>
      <c r="I475" s="15">
        <f>Fra_FHI!L524</f>
        <v>0</v>
      </c>
      <c r="J475" s="15">
        <f>Fra_FHI!M524</f>
        <v>0</v>
      </c>
      <c r="K475" s="15">
        <f>Fra_FHI!N524</f>
        <v>0</v>
      </c>
      <c r="L475" s="15">
        <f>Fra_FHI!O524</f>
        <v>0</v>
      </c>
      <c r="M475" s="15">
        <f>Fra_FHI!P524</f>
        <v>0</v>
      </c>
      <c r="N475" s="15">
        <f>Fra_FHI!Q524</f>
        <v>3</v>
      </c>
      <c r="O475" s="3">
        <f t="shared" si="7"/>
        <v>1</v>
      </c>
    </row>
    <row r="476" spans="1:15" x14ac:dyDescent="0.2">
      <c r="A476" s="21">
        <f>Fra_FHI!A525</f>
        <v>390018699</v>
      </c>
      <c r="B476" s="21">
        <f>Fra_FHI!B525</f>
        <v>6993</v>
      </c>
      <c r="C476" s="21" t="str">
        <f>Fra_FHI!C525</f>
        <v>HØYANGER</v>
      </c>
      <c r="D476" s="21">
        <f>Fra_FHI!D525</f>
        <v>85365</v>
      </c>
      <c r="E476" s="21" t="str">
        <f>Fra_FHI!E525</f>
        <v>Høyanger helsestasjon</v>
      </c>
      <c r="F476" s="15">
        <f>Fra_FHI!I525</f>
        <v>1</v>
      </c>
      <c r="G476" s="15">
        <f>Fra_FHI!J525</f>
        <v>0</v>
      </c>
      <c r="H476" s="15">
        <f>Fra_FHI!K525</f>
        <v>0</v>
      </c>
      <c r="I476" s="15">
        <f>Fra_FHI!L525</f>
        <v>0</v>
      </c>
      <c r="J476" s="15">
        <f>Fra_FHI!M525</f>
        <v>0</v>
      </c>
      <c r="K476" s="15">
        <f>Fra_FHI!N525</f>
        <v>0</v>
      </c>
      <c r="L476" s="15">
        <f>Fra_FHI!O525</f>
        <v>3</v>
      </c>
      <c r="M476" s="15">
        <f>Fra_FHI!P525</f>
        <v>0</v>
      </c>
      <c r="N476" s="15">
        <f>Fra_FHI!Q525</f>
        <v>4</v>
      </c>
      <c r="O476" s="3">
        <f t="shared" si="7"/>
        <v>4</v>
      </c>
    </row>
    <row r="477" spans="1:15" x14ac:dyDescent="0.2">
      <c r="A477" s="21">
        <f>Fra_FHI!A526</f>
        <v>390018622</v>
      </c>
      <c r="B477" s="21">
        <f>Fra_FHI!B526</f>
        <v>7012</v>
      </c>
      <c r="C477" s="21" t="str">
        <f>Fra_FHI!C526</f>
        <v>TRONDHEIM</v>
      </c>
      <c r="D477" s="21">
        <f>Fra_FHI!D526</f>
        <v>72132</v>
      </c>
      <c r="E477" s="21" t="str">
        <f>Fra_FHI!E526</f>
        <v>Trondheim kommune</v>
      </c>
      <c r="F477" s="15">
        <f>Fra_FHI!I526</f>
        <v>0</v>
      </c>
      <c r="G477" s="15">
        <f>Fra_FHI!J526</f>
        <v>0</v>
      </c>
      <c r="H477" s="15">
        <f>Fra_FHI!K526</f>
        <v>0</v>
      </c>
      <c r="I477" s="15">
        <f>Fra_FHI!L526</f>
        <v>0</v>
      </c>
      <c r="J477" s="15">
        <f>Fra_FHI!M526</f>
        <v>0</v>
      </c>
      <c r="K477" s="15">
        <f>Fra_FHI!N526</f>
        <v>0</v>
      </c>
      <c r="L477" s="15">
        <f>Fra_FHI!O526</f>
        <v>83</v>
      </c>
      <c r="M477" s="15">
        <f>Fra_FHI!P526</f>
        <v>0</v>
      </c>
      <c r="N477" s="15">
        <f>Fra_FHI!Q526</f>
        <v>0</v>
      </c>
      <c r="O477" s="3">
        <f t="shared" si="7"/>
        <v>83</v>
      </c>
    </row>
    <row r="478" spans="1:15" x14ac:dyDescent="0.2">
      <c r="A478" s="21">
        <f>Fra_FHI!A527</f>
        <v>390018622</v>
      </c>
      <c r="B478" s="21">
        <f>Fra_FHI!B527</f>
        <v>7012</v>
      </c>
      <c r="C478" s="21" t="str">
        <f>Fra_FHI!C527</f>
        <v>TRONDHEIM</v>
      </c>
      <c r="D478" s="21">
        <f>Fra_FHI!D527</f>
        <v>72132</v>
      </c>
      <c r="E478" s="21" t="str">
        <f>Fra_FHI!E527</f>
        <v>Trondheim kommune</v>
      </c>
      <c r="F478" s="15">
        <f>Fra_FHI!I527</f>
        <v>0</v>
      </c>
      <c r="G478" s="15">
        <f>Fra_FHI!J527</f>
        <v>0</v>
      </c>
      <c r="H478" s="15">
        <f>Fra_FHI!K527</f>
        <v>0</v>
      </c>
      <c r="I478" s="15">
        <f>Fra_FHI!L527</f>
        <v>0</v>
      </c>
      <c r="J478" s="15">
        <f>Fra_FHI!M527</f>
        <v>0</v>
      </c>
      <c r="K478" s="15">
        <f>Fra_FHI!N527</f>
        <v>5</v>
      </c>
      <c r="L478" s="15">
        <f>Fra_FHI!O527</f>
        <v>0</v>
      </c>
      <c r="M478" s="15">
        <f>Fra_FHI!P527</f>
        <v>0</v>
      </c>
      <c r="N478" s="15">
        <f>Fra_FHI!Q527</f>
        <v>88</v>
      </c>
      <c r="O478" s="3">
        <f t="shared" si="7"/>
        <v>5</v>
      </c>
    </row>
    <row r="479" spans="1:15" x14ac:dyDescent="0.2">
      <c r="A479" s="21">
        <f>Fra_FHI!A528</f>
        <v>390018611</v>
      </c>
      <c r="B479" s="21">
        <f>Fra_FHI!B528</f>
        <v>7030</v>
      </c>
      <c r="C479" s="21" t="str">
        <f>Fra_FHI!C528</f>
        <v>TRONDHEIM</v>
      </c>
      <c r="D479" s="21">
        <f>Fra_FHI!D528</f>
        <v>112361</v>
      </c>
      <c r="E479" s="21" t="str">
        <f>Fra_FHI!E528</f>
        <v>St. Olavs Hospital HF BHT</v>
      </c>
      <c r="F479" s="15">
        <f>Fra_FHI!I528</f>
        <v>1</v>
      </c>
      <c r="G479" s="15">
        <f>Fra_FHI!J528</f>
        <v>0</v>
      </c>
      <c r="H479" s="15">
        <f>Fra_FHI!K528</f>
        <v>0</v>
      </c>
      <c r="I479" s="15">
        <f>Fra_FHI!L528</f>
        <v>0</v>
      </c>
      <c r="J479" s="15">
        <f>Fra_FHI!M528</f>
        <v>0</v>
      </c>
      <c r="K479" s="15">
        <f>Fra_FHI!N528</f>
        <v>0</v>
      </c>
      <c r="L479" s="15">
        <f>Fra_FHI!O528</f>
        <v>29</v>
      </c>
      <c r="M479" s="15">
        <f>Fra_FHI!P528</f>
        <v>0</v>
      </c>
      <c r="N479" s="15">
        <f>Fra_FHI!Q528</f>
        <v>30</v>
      </c>
      <c r="O479" s="3">
        <f t="shared" si="7"/>
        <v>30</v>
      </c>
    </row>
    <row r="480" spans="1:15" x14ac:dyDescent="0.2">
      <c r="A480" s="21">
        <f>Fra_FHI!A529</f>
        <v>390018440</v>
      </c>
      <c r="B480" s="21">
        <f>Fra_FHI!B529</f>
        <v>7100</v>
      </c>
      <c r="C480" s="21" t="str">
        <f>Fra_FHI!C529</f>
        <v>RISSA</v>
      </c>
      <c r="D480" s="21">
        <f>Fra_FHI!D529</f>
        <v>113080</v>
      </c>
      <c r="E480" s="21" t="str">
        <f>Fra_FHI!E529</f>
        <v>Indre Fosen legesenter</v>
      </c>
      <c r="F480" s="15">
        <f>Fra_FHI!I529</f>
        <v>0</v>
      </c>
      <c r="G480" s="15">
        <f>Fra_FHI!J529</f>
        <v>0</v>
      </c>
      <c r="H480" s="15">
        <f>Fra_FHI!K529</f>
        <v>0</v>
      </c>
      <c r="I480" s="15">
        <f>Fra_FHI!L529</f>
        <v>0</v>
      </c>
      <c r="J480" s="15">
        <f>Fra_FHI!M529</f>
        <v>0</v>
      </c>
      <c r="K480" s="15">
        <f>Fra_FHI!N529</f>
        <v>0</v>
      </c>
      <c r="L480" s="15">
        <f>Fra_FHI!O529</f>
        <v>5</v>
      </c>
      <c r="M480" s="15">
        <f>Fra_FHI!P529</f>
        <v>0</v>
      </c>
      <c r="N480" s="15">
        <f>Fra_FHI!Q529</f>
        <v>5</v>
      </c>
      <c r="O480" s="3">
        <f t="shared" si="7"/>
        <v>5</v>
      </c>
    </row>
    <row r="481" spans="1:15" x14ac:dyDescent="0.2">
      <c r="A481" s="21">
        <f>Fra_FHI!A530</f>
        <v>390018570</v>
      </c>
      <c r="B481" s="21">
        <f>Fra_FHI!B530</f>
        <v>7130</v>
      </c>
      <c r="C481" s="21" t="str">
        <f>Fra_FHI!C530</f>
        <v>BREKSTAD</v>
      </c>
      <c r="D481" s="21">
        <f>Fra_FHI!D530</f>
        <v>1280</v>
      </c>
      <c r="E481" s="21" t="str">
        <f>Fra_FHI!E530</f>
        <v>Ørland legesenter</v>
      </c>
      <c r="F481" s="15">
        <f>Fra_FHI!I530</f>
        <v>1</v>
      </c>
      <c r="G481" s="15">
        <f>Fra_FHI!J530</f>
        <v>0</v>
      </c>
      <c r="H481" s="15">
        <f>Fra_FHI!K530</f>
        <v>0</v>
      </c>
      <c r="I481" s="15">
        <f>Fra_FHI!L530</f>
        <v>0</v>
      </c>
      <c r="J481" s="15">
        <f>Fra_FHI!M530</f>
        <v>0</v>
      </c>
      <c r="K481" s="15">
        <f>Fra_FHI!N530</f>
        <v>0</v>
      </c>
      <c r="L481" s="15">
        <f>Fra_FHI!O530</f>
        <v>2</v>
      </c>
      <c r="M481" s="15">
        <f>Fra_FHI!P530</f>
        <v>0</v>
      </c>
      <c r="N481" s="15">
        <f>Fra_FHI!Q530</f>
        <v>3</v>
      </c>
      <c r="O481" s="3">
        <f t="shared" si="7"/>
        <v>3</v>
      </c>
    </row>
    <row r="482" spans="1:15" x14ac:dyDescent="0.2">
      <c r="A482" s="21">
        <f>Fra_FHI!A531</f>
        <v>390018744</v>
      </c>
      <c r="B482" s="21">
        <f>Fra_FHI!B531</f>
        <v>7160</v>
      </c>
      <c r="C482" s="21" t="str">
        <f>Fra_FHI!C531</f>
        <v>BJUGN</v>
      </c>
      <c r="D482" s="21">
        <f>Fra_FHI!D531</f>
        <v>104351</v>
      </c>
      <c r="E482" s="21" t="str">
        <f>Fra_FHI!E531</f>
        <v>Bjugn Legekontor</v>
      </c>
      <c r="F482" s="15">
        <f>Fra_FHI!I531</f>
        <v>0</v>
      </c>
      <c r="G482" s="15">
        <f>Fra_FHI!J531</f>
        <v>0</v>
      </c>
      <c r="H482" s="15">
        <f>Fra_FHI!K531</f>
        <v>0</v>
      </c>
      <c r="I482" s="15">
        <f>Fra_FHI!L531</f>
        <v>0</v>
      </c>
      <c r="J482" s="15">
        <f>Fra_FHI!M531</f>
        <v>0</v>
      </c>
      <c r="K482" s="15">
        <f>Fra_FHI!N531</f>
        <v>0</v>
      </c>
      <c r="L482" s="15">
        <f>Fra_FHI!O531</f>
        <v>3</v>
      </c>
      <c r="M482" s="15">
        <f>Fra_FHI!P531</f>
        <v>0</v>
      </c>
      <c r="N482" s="15">
        <f>Fra_FHI!Q531</f>
        <v>0</v>
      </c>
      <c r="O482" s="3">
        <f t="shared" si="7"/>
        <v>3</v>
      </c>
    </row>
    <row r="483" spans="1:15" x14ac:dyDescent="0.2">
      <c r="A483" s="21">
        <f>Fra_FHI!A532</f>
        <v>390018744</v>
      </c>
      <c r="B483" s="21">
        <f>Fra_FHI!B532</f>
        <v>7160</v>
      </c>
      <c r="C483" s="21" t="str">
        <f>Fra_FHI!C532</f>
        <v>BJUGN</v>
      </c>
      <c r="D483" s="21">
        <f>Fra_FHI!D532</f>
        <v>104351</v>
      </c>
      <c r="E483" s="21" t="str">
        <f>Fra_FHI!E532</f>
        <v>Bjugn Legekontor</v>
      </c>
      <c r="F483" s="15">
        <f>Fra_FHI!I532</f>
        <v>1</v>
      </c>
      <c r="G483" s="15">
        <f>Fra_FHI!J532</f>
        <v>0</v>
      </c>
      <c r="H483" s="15">
        <f>Fra_FHI!K532</f>
        <v>0</v>
      </c>
      <c r="I483" s="15">
        <f>Fra_FHI!L532</f>
        <v>0</v>
      </c>
      <c r="J483" s="15">
        <f>Fra_FHI!M532</f>
        <v>0</v>
      </c>
      <c r="K483" s="15">
        <f>Fra_FHI!N532</f>
        <v>0</v>
      </c>
      <c r="L483" s="15">
        <f>Fra_FHI!O532</f>
        <v>0</v>
      </c>
      <c r="M483" s="15">
        <f>Fra_FHI!P532</f>
        <v>0</v>
      </c>
      <c r="N483" s="15">
        <f>Fra_FHI!Q532</f>
        <v>4</v>
      </c>
      <c r="O483" s="3">
        <f t="shared" si="7"/>
        <v>1</v>
      </c>
    </row>
    <row r="484" spans="1:15" x14ac:dyDescent="0.2">
      <c r="A484" s="21">
        <f>Fra_FHI!A533</f>
        <v>390018658</v>
      </c>
      <c r="B484" s="21">
        <f>Fra_FHI!B533</f>
        <v>7170</v>
      </c>
      <c r="C484" s="21" t="str">
        <f>Fra_FHI!C533</f>
        <v>ÅFJORD</v>
      </c>
      <c r="D484" s="21">
        <f>Fra_FHI!D533</f>
        <v>111292</v>
      </c>
      <c r="E484" s="21" t="str">
        <f>Fra_FHI!E533</f>
        <v>Åfjord og Roan legetjeneste</v>
      </c>
      <c r="F484" s="15">
        <f>Fra_FHI!I533</f>
        <v>1</v>
      </c>
      <c r="G484" s="15">
        <f>Fra_FHI!J533</f>
        <v>0</v>
      </c>
      <c r="H484" s="15">
        <f>Fra_FHI!K533</f>
        <v>0</v>
      </c>
      <c r="I484" s="15">
        <f>Fra_FHI!L533</f>
        <v>0</v>
      </c>
      <c r="J484" s="15">
        <f>Fra_FHI!M533</f>
        <v>0</v>
      </c>
      <c r="K484" s="15">
        <f>Fra_FHI!N533</f>
        <v>0</v>
      </c>
      <c r="L484" s="15">
        <f>Fra_FHI!O533</f>
        <v>2</v>
      </c>
      <c r="M484" s="15">
        <f>Fra_FHI!P533</f>
        <v>0</v>
      </c>
      <c r="N484" s="15">
        <f>Fra_FHI!Q533</f>
        <v>3</v>
      </c>
      <c r="O484" s="3">
        <f t="shared" si="7"/>
        <v>3</v>
      </c>
    </row>
    <row r="485" spans="1:15" x14ac:dyDescent="0.2">
      <c r="A485" s="21">
        <f>Fra_FHI!A534</f>
        <v>390018342</v>
      </c>
      <c r="B485" s="21">
        <f>Fra_FHI!B534</f>
        <v>7200</v>
      </c>
      <c r="C485" s="21" t="str">
        <f>Fra_FHI!C534</f>
        <v>KYRKSÆTERØRA</v>
      </c>
      <c r="D485" s="21">
        <f>Fra_FHI!D534</f>
        <v>86371</v>
      </c>
      <c r="E485" s="21" t="str">
        <f>Fra_FHI!E534</f>
        <v>Hemne helsestasjon</v>
      </c>
      <c r="F485" s="15">
        <f>Fra_FHI!I534</f>
        <v>1</v>
      </c>
      <c r="G485" s="15">
        <f>Fra_FHI!J534</f>
        <v>0</v>
      </c>
      <c r="H485" s="15">
        <f>Fra_FHI!K534</f>
        <v>0</v>
      </c>
      <c r="I485" s="15">
        <f>Fra_FHI!L534</f>
        <v>0</v>
      </c>
      <c r="J485" s="15">
        <f>Fra_FHI!M534</f>
        <v>0</v>
      </c>
      <c r="K485" s="15">
        <f>Fra_FHI!N534</f>
        <v>0</v>
      </c>
      <c r="L485" s="15">
        <f>Fra_FHI!O534</f>
        <v>2</v>
      </c>
      <c r="M485" s="15">
        <f>Fra_FHI!P534</f>
        <v>0</v>
      </c>
      <c r="N485" s="15">
        <f>Fra_FHI!Q534</f>
        <v>3</v>
      </c>
      <c r="O485" s="3">
        <f t="shared" si="7"/>
        <v>3</v>
      </c>
    </row>
    <row r="486" spans="1:15" x14ac:dyDescent="0.2">
      <c r="A486" s="21">
        <f>Fra_FHI!A535</f>
        <v>390018409</v>
      </c>
      <c r="B486" s="21">
        <f>Fra_FHI!B535</f>
        <v>7224</v>
      </c>
      <c r="C486" s="21" t="str">
        <f>Fra_FHI!C535</f>
        <v>MELHUS</v>
      </c>
      <c r="D486" s="21">
        <f>Fra_FHI!D535</f>
        <v>78709</v>
      </c>
      <c r="E486" s="21" t="str">
        <f>Fra_FHI!E535</f>
        <v>Melhus helsestasjon</v>
      </c>
      <c r="F486" s="15">
        <f>Fra_FHI!I535</f>
        <v>0</v>
      </c>
      <c r="G486" s="15">
        <f>Fra_FHI!J535</f>
        <v>1</v>
      </c>
      <c r="H486" s="15">
        <f>Fra_FHI!K535</f>
        <v>0</v>
      </c>
      <c r="I486" s="15">
        <f>Fra_FHI!L535</f>
        <v>0</v>
      </c>
      <c r="J486" s="15">
        <f>Fra_FHI!M535</f>
        <v>0</v>
      </c>
      <c r="K486" s="15">
        <f>Fra_FHI!N535</f>
        <v>0</v>
      </c>
      <c r="L486" s="15">
        <f>Fra_FHI!O535</f>
        <v>0</v>
      </c>
      <c r="M486" s="15">
        <f>Fra_FHI!P535</f>
        <v>0</v>
      </c>
      <c r="N486" s="15">
        <f>Fra_FHI!Q535</f>
        <v>0</v>
      </c>
      <c r="O486" s="3">
        <f t="shared" si="7"/>
        <v>1</v>
      </c>
    </row>
    <row r="487" spans="1:15" x14ac:dyDescent="0.2">
      <c r="A487" s="21">
        <f>Fra_FHI!A536</f>
        <v>390018409</v>
      </c>
      <c r="B487" s="21">
        <f>Fra_FHI!B536</f>
        <v>7224</v>
      </c>
      <c r="C487" s="21" t="str">
        <f>Fra_FHI!C536</f>
        <v>MELHUS</v>
      </c>
      <c r="D487" s="21">
        <f>Fra_FHI!D536</f>
        <v>78709</v>
      </c>
      <c r="E487" s="21" t="str">
        <f>Fra_FHI!E536</f>
        <v>Melhus helsestasjon</v>
      </c>
      <c r="F487" s="15">
        <f>Fra_FHI!I536</f>
        <v>0</v>
      </c>
      <c r="G487" s="15">
        <f>Fra_FHI!J536</f>
        <v>0</v>
      </c>
      <c r="H487" s="15">
        <f>Fra_FHI!K536</f>
        <v>0</v>
      </c>
      <c r="I487" s="15">
        <f>Fra_FHI!L536</f>
        <v>0</v>
      </c>
      <c r="J487" s="15">
        <f>Fra_FHI!M536</f>
        <v>0</v>
      </c>
      <c r="K487" s="15">
        <f>Fra_FHI!N536</f>
        <v>0</v>
      </c>
      <c r="L487" s="15">
        <f>Fra_FHI!O536</f>
        <v>8</v>
      </c>
      <c r="M487" s="15">
        <f>Fra_FHI!P536</f>
        <v>0</v>
      </c>
      <c r="N487" s="15">
        <f>Fra_FHI!Q536</f>
        <v>9</v>
      </c>
      <c r="O487" s="3">
        <f t="shared" si="7"/>
        <v>8</v>
      </c>
    </row>
    <row r="488" spans="1:15" x14ac:dyDescent="0.2">
      <c r="A488" s="21">
        <f>Fra_FHI!A537</f>
        <v>390018535</v>
      </c>
      <c r="B488" s="21">
        <f>Fra_FHI!B537</f>
        <v>7240</v>
      </c>
      <c r="C488" s="21" t="str">
        <f>Fra_FHI!C537</f>
        <v>HITRA</v>
      </c>
      <c r="D488" s="21">
        <f>Fra_FHI!D537</f>
        <v>24711</v>
      </c>
      <c r="E488" s="21" t="str">
        <f>Fra_FHI!E537</f>
        <v>Hitra legekontor</v>
      </c>
      <c r="F488" s="15">
        <f>Fra_FHI!I537</f>
        <v>0</v>
      </c>
      <c r="G488" s="15">
        <f>Fra_FHI!J537</f>
        <v>0</v>
      </c>
      <c r="H488" s="15">
        <f>Fra_FHI!K537</f>
        <v>0</v>
      </c>
      <c r="I488" s="15">
        <f>Fra_FHI!L537</f>
        <v>0</v>
      </c>
      <c r="J488" s="15">
        <f>Fra_FHI!M537</f>
        <v>0</v>
      </c>
      <c r="K488" s="15">
        <f>Fra_FHI!N537</f>
        <v>0</v>
      </c>
      <c r="L488" s="15">
        <f>Fra_FHI!O537</f>
        <v>4</v>
      </c>
      <c r="M488" s="15">
        <f>Fra_FHI!P537</f>
        <v>0</v>
      </c>
      <c r="N488" s="15">
        <f>Fra_FHI!Q537</f>
        <v>4</v>
      </c>
      <c r="O488" s="3">
        <f t="shared" si="7"/>
        <v>4</v>
      </c>
    </row>
    <row r="489" spans="1:15" x14ac:dyDescent="0.2">
      <c r="A489" s="21">
        <f>Fra_FHI!A538</f>
        <v>390018436</v>
      </c>
      <c r="B489" s="21">
        <f>Fra_FHI!B538</f>
        <v>7257</v>
      </c>
      <c r="C489" s="21" t="str">
        <f>Fra_FHI!C538</f>
        <v>SNILLFJORD</v>
      </c>
      <c r="D489" s="21">
        <f>Fra_FHI!D538</f>
        <v>112398</v>
      </c>
      <c r="E489" s="21" t="str">
        <f>Fra_FHI!E538</f>
        <v>Snillfjord omsorgssenter</v>
      </c>
      <c r="F489" s="15">
        <f>Fra_FHI!I538</f>
        <v>0</v>
      </c>
      <c r="G489" s="15">
        <f>Fra_FHI!J538</f>
        <v>1</v>
      </c>
      <c r="H489" s="15">
        <f>Fra_FHI!K538</f>
        <v>0</v>
      </c>
      <c r="I489" s="15">
        <f>Fra_FHI!L538</f>
        <v>0</v>
      </c>
      <c r="J489" s="15">
        <f>Fra_FHI!M538</f>
        <v>0</v>
      </c>
      <c r="K489" s="15">
        <f>Fra_FHI!N538</f>
        <v>0</v>
      </c>
      <c r="L489" s="15">
        <f>Fra_FHI!O538</f>
        <v>0</v>
      </c>
      <c r="M489" s="15">
        <f>Fra_FHI!P538</f>
        <v>0</v>
      </c>
      <c r="N489" s="15">
        <f>Fra_FHI!Q538</f>
        <v>1</v>
      </c>
      <c r="O489" s="3">
        <f t="shared" si="7"/>
        <v>1</v>
      </c>
    </row>
    <row r="490" spans="1:15" x14ac:dyDescent="0.2">
      <c r="A490" s="21">
        <f>Fra_FHI!A539</f>
        <v>390018671</v>
      </c>
      <c r="B490" s="21">
        <f>Fra_FHI!B539</f>
        <v>7260</v>
      </c>
      <c r="C490" s="21" t="str">
        <f>Fra_FHI!C539</f>
        <v>SISTRANDA</v>
      </c>
      <c r="D490" s="21">
        <f>Fra_FHI!D539</f>
        <v>1275</v>
      </c>
      <c r="E490" s="21" t="str">
        <f>Fra_FHI!E539</f>
        <v>Frøya legekontor</v>
      </c>
      <c r="F490" s="15">
        <f>Fra_FHI!I539</f>
        <v>0</v>
      </c>
      <c r="G490" s="15">
        <f>Fra_FHI!J539</f>
        <v>0</v>
      </c>
      <c r="H490" s="15">
        <f>Fra_FHI!K539</f>
        <v>0</v>
      </c>
      <c r="I490" s="15">
        <f>Fra_FHI!L539</f>
        <v>0</v>
      </c>
      <c r="J490" s="15">
        <f>Fra_FHI!M539</f>
        <v>0</v>
      </c>
      <c r="K490" s="15">
        <f>Fra_FHI!N539</f>
        <v>0</v>
      </c>
      <c r="L490" s="15">
        <f>Fra_FHI!O539</f>
        <v>3</v>
      </c>
      <c r="M490" s="15">
        <f>Fra_FHI!P539</f>
        <v>0</v>
      </c>
      <c r="N490" s="15">
        <f>Fra_FHI!Q539</f>
        <v>0</v>
      </c>
      <c r="O490" s="3">
        <f t="shared" si="7"/>
        <v>3</v>
      </c>
    </row>
    <row r="491" spans="1:15" x14ac:dyDescent="0.2">
      <c r="A491" s="21">
        <f>Fra_FHI!A540</f>
        <v>390018671</v>
      </c>
      <c r="B491" s="21">
        <f>Fra_FHI!B540</f>
        <v>7260</v>
      </c>
      <c r="C491" s="21" t="str">
        <f>Fra_FHI!C540</f>
        <v>SISTRANDA</v>
      </c>
      <c r="D491" s="21">
        <f>Fra_FHI!D540</f>
        <v>1275</v>
      </c>
      <c r="E491" s="21" t="str">
        <f>Fra_FHI!E540</f>
        <v>Frøya legekontor</v>
      </c>
      <c r="F491" s="15">
        <f>Fra_FHI!I540</f>
        <v>0</v>
      </c>
      <c r="G491" s="15">
        <f>Fra_FHI!J540</f>
        <v>0</v>
      </c>
      <c r="H491" s="15">
        <f>Fra_FHI!K540</f>
        <v>0</v>
      </c>
      <c r="I491" s="15">
        <f>Fra_FHI!L540</f>
        <v>0</v>
      </c>
      <c r="J491" s="15">
        <f>Fra_FHI!M540</f>
        <v>0</v>
      </c>
      <c r="K491" s="15">
        <f>Fra_FHI!N540</f>
        <v>0</v>
      </c>
      <c r="L491" s="15">
        <f>Fra_FHI!O540</f>
        <v>0</v>
      </c>
      <c r="M491" s="15">
        <f>Fra_FHI!P540</f>
        <v>0</v>
      </c>
      <c r="N491" s="15">
        <f>Fra_FHI!Q540</f>
        <v>3</v>
      </c>
      <c r="O491" s="3">
        <f t="shared" si="7"/>
        <v>0</v>
      </c>
    </row>
    <row r="492" spans="1:15" x14ac:dyDescent="0.2">
      <c r="A492" s="21">
        <f>Fra_FHI!A541</f>
        <v>390018423</v>
      </c>
      <c r="B492" s="21">
        <f>Fra_FHI!B541</f>
        <v>7290</v>
      </c>
      <c r="C492" s="21" t="str">
        <f>Fra_FHI!C541</f>
        <v>STØREN</v>
      </c>
      <c r="D492" s="21">
        <f>Fra_FHI!D541</f>
        <v>7062</v>
      </c>
      <c r="E492" s="21" t="str">
        <f>Fra_FHI!E541</f>
        <v>Kommunelegekontoret i Midtre Gauldal</v>
      </c>
      <c r="F492" s="15">
        <f>Fra_FHI!I541</f>
        <v>1</v>
      </c>
      <c r="G492" s="15">
        <f>Fra_FHI!J541</f>
        <v>0</v>
      </c>
      <c r="H492" s="15">
        <f>Fra_FHI!K541</f>
        <v>0</v>
      </c>
      <c r="I492" s="15">
        <f>Fra_FHI!L541</f>
        <v>0</v>
      </c>
      <c r="J492" s="15">
        <f>Fra_FHI!M541</f>
        <v>0</v>
      </c>
      <c r="K492" s="15">
        <f>Fra_FHI!N541</f>
        <v>0</v>
      </c>
      <c r="L492" s="15">
        <f>Fra_FHI!O541</f>
        <v>3</v>
      </c>
      <c r="M492" s="15">
        <f>Fra_FHI!P541</f>
        <v>0</v>
      </c>
      <c r="N492" s="15">
        <f>Fra_FHI!Q541</f>
        <v>4</v>
      </c>
      <c r="O492" s="3">
        <f t="shared" si="7"/>
        <v>4</v>
      </c>
    </row>
    <row r="493" spans="1:15" x14ac:dyDescent="0.2">
      <c r="A493" s="21">
        <f>Fra_FHI!A542</f>
        <v>390018400</v>
      </c>
      <c r="B493" s="21">
        <f>Fra_FHI!B542</f>
        <v>7300</v>
      </c>
      <c r="C493" s="21" t="str">
        <f>Fra_FHI!C542</f>
        <v>ORKANGER</v>
      </c>
      <c r="D493" s="21">
        <f>Fra_FHI!D542</f>
        <v>80580</v>
      </c>
      <c r="E493" s="21" t="str">
        <f>Fra_FHI!E542</f>
        <v>Orkdal helsestasjon</v>
      </c>
      <c r="F493" s="15">
        <f>Fra_FHI!I542</f>
        <v>1</v>
      </c>
      <c r="G493" s="15">
        <f>Fra_FHI!J542</f>
        <v>0</v>
      </c>
      <c r="H493" s="15">
        <f>Fra_FHI!K542</f>
        <v>0</v>
      </c>
      <c r="I493" s="15">
        <f>Fra_FHI!L542</f>
        <v>0</v>
      </c>
      <c r="J493" s="15">
        <f>Fra_FHI!M542</f>
        <v>0</v>
      </c>
      <c r="K493" s="15">
        <f>Fra_FHI!N542</f>
        <v>0</v>
      </c>
      <c r="L493" s="15">
        <f>Fra_FHI!O542</f>
        <v>6</v>
      </c>
      <c r="M493" s="15">
        <f>Fra_FHI!P542</f>
        <v>0</v>
      </c>
      <c r="N493" s="15">
        <f>Fra_FHI!Q542</f>
        <v>7</v>
      </c>
      <c r="O493" s="3">
        <f t="shared" si="7"/>
        <v>7</v>
      </c>
    </row>
    <row r="494" spans="1:15" x14ac:dyDescent="0.2">
      <c r="A494" s="21">
        <f>Fra_FHI!A543</f>
        <v>390018377</v>
      </c>
      <c r="B494" s="21">
        <f>Fra_FHI!B543</f>
        <v>7316</v>
      </c>
      <c r="C494" s="21" t="str">
        <f>Fra_FHI!C543</f>
        <v>LENSVIK</v>
      </c>
      <c r="D494" s="21">
        <f>Fra_FHI!D543</f>
        <v>112399</v>
      </c>
      <c r="E494" s="21" t="str">
        <f>Fra_FHI!E543</f>
        <v>Agdenes legekontor</v>
      </c>
      <c r="F494" s="15">
        <f>Fra_FHI!I543</f>
        <v>0</v>
      </c>
      <c r="G494" s="15">
        <f>Fra_FHI!J543</f>
        <v>0</v>
      </c>
      <c r="H494" s="15">
        <f>Fra_FHI!K543</f>
        <v>0</v>
      </c>
      <c r="I494" s="15">
        <f>Fra_FHI!L543</f>
        <v>0</v>
      </c>
      <c r="J494" s="15">
        <f>Fra_FHI!M543</f>
        <v>0</v>
      </c>
      <c r="K494" s="15">
        <f>Fra_FHI!N543</f>
        <v>0</v>
      </c>
      <c r="L494" s="15">
        <f>Fra_FHI!O543</f>
        <v>1</v>
      </c>
      <c r="M494" s="15">
        <f>Fra_FHI!P543</f>
        <v>0</v>
      </c>
      <c r="N494" s="15">
        <f>Fra_FHI!Q543</f>
        <v>1</v>
      </c>
      <c r="O494" s="3">
        <f t="shared" si="7"/>
        <v>1</v>
      </c>
    </row>
    <row r="495" spans="1:15" x14ac:dyDescent="0.2">
      <c r="A495" s="21">
        <f>Fra_FHI!A544</f>
        <v>390018497</v>
      </c>
      <c r="B495" s="21">
        <f>Fra_FHI!B544</f>
        <v>7336</v>
      </c>
      <c r="C495" s="21" t="str">
        <f>Fra_FHI!C544</f>
        <v>MELDAL</v>
      </c>
      <c r="D495" s="21">
        <f>Fra_FHI!D544</f>
        <v>45468</v>
      </c>
      <c r="E495" s="21" t="str">
        <f>Fra_FHI!E544</f>
        <v>Meldal helsestasjon</v>
      </c>
      <c r="F495" s="15">
        <f>Fra_FHI!I544</f>
        <v>0</v>
      </c>
      <c r="G495" s="15">
        <f>Fra_FHI!J544</f>
        <v>0</v>
      </c>
      <c r="H495" s="15">
        <f>Fra_FHI!K544</f>
        <v>0</v>
      </c>
      <c r="I495" s="15">
        <f>Fra_FHI!L544</f>
        <v>0</v>
      </c>
      <c r="J495" s="15">
        <f>Fra_FHI!M544</f>
        <v>0</v>
      </c>
      <c r="K495" s="15">
        <f>Fra_FHI!N544</f>
        <v>0</v>
      </c>
      <c r="L495" s="15">
        <f>Fra_FHI!O544</f>
        <v>3</v>
      </c>
      <c r="M495" s="15">
        <f>Fra_FHI!P544</f>
        <v>0</v>
      </c>
      <c r="N495" s="15">
        <f>Fra_FHI!Q544</f>
        <v>3</v>
      </c>
      <c r="O495" s="3">
        <f t="shared" si="7"/>
        <v>3</v>
      </c>
    </row>
    <row r="496" spans="1:15" x14ac:dyDescent="0.2">
      <c r="A496" s="21">
        <f>Fra_FHI!A545</f>
        <v>390018430</v>
      </c>
      <c r="B496" s="21">
        <f>Fra_FHI!B545</f>
        <v>7340</v>
      </c>
      <c r="C496" s="21" t="str">
        <f>Fra_FHI!C545</f>
        <v>OPPDAL</v>
      </c>
      <c r="D496" s="21">
        <f>Fra_FHI!D545</f>
        <v>53884</v>
      </c>
      <c r="E496" s="21" t="str">
        <f>Fra_FHI!E545</f>
        <v>Miljørettet Helsevern</v>
      </c>
      <c r="F496" s="15">
        <f>Fra_FHI!I545</f>
        <v>1</v>
      </c>
      <c r="G496" s="15">
        <f>Fra_FHI!J545</f>
        <v>0</v>
      </c>
      <c r="H496" s="15">
        <f>Fra_FHI!K545</f>
        <v>0</v>
      </c>
      <c r="I496" s="15">
        <f>Fra_FHI!L545</f>
        <v>0</v>
      </c>
      <c r="J496" s="15">
        <f>Fra_FHI!M545</f>
        <v>0</v>
      </c>
      <c r="K496" s="15">
        <f>Fra_FHI!N545</f>
        <v>0</v>
      </c>
      <c r="L496" s="15">
        <f>Fra_FHI!O545</f>
        <v>3</v>
      </c>
      <c r="M496" s="15">
        <f>Fra_FHI!P545</f>
        <v>0</v>
      </c>
      <c r="N496" s="15">
        <f>Fra_FHI!Q545</f>
        <v>4</v>
      </c>
      <c r="O496" s="3">
        <f t="shared" si="7"/>
        <v>4</v>
      </c>
    </row>
    <row r="497" spans="1:15" x14ac:dyDescent="0.2">
      <c r="A497" s="21">
        <f>Fra_FHI!A546</f>
        <v>390018600</v>
      </c>
      <c r="B497" s="21">
        <f>Fra_FHI!B546</f>
        <v>7353</v>
      </c>
      <c r="C497" s="21" t="str">
        <f>Fra_FHI!C546</f>
        <v>BØRSA</v>
      </c>
      <c r="D497" s="21">
        <f>Fra_FHI!D546</f>
        <v>2055</v>
      </c>
      <c r="E497" s="21" t="str">
        <f>Fra_FHI!E546</f>
        <v>Kommunelegekontoret i Skaun</v>
      </c>
      <c r="F497" s="15">
        <f>Fra_FHI!I546</f>
        <v>1</v>
      </c>
      <c r="G497" s="15">
        <f>Fra_FHI!J546</f>
        <v>0</v>
      </c>
      <c r="H497" s="15">
        <f>Fra_FHI!K546</f>
        <v>0</v>
      </c>
      <c r="I497" s="15">
        <f>Fra_FHI!L546</f>
        <v>0</v>
      </c>
      <c r="J497" s="15">
        <f>Fra_FHI!M546</f>
        <v>0</v>
      </c>
      <c r="K497" s="15">
        <f>Fra_FHI!N546</f>
        <v>0</v>
      </c>
      <c r="L497" s="15">
        <f>Fra_FHI!O546</f>
        <v>2</v>
      </c>
      <c r="M497" s="15">
        <f>Fra_FHI!P546</f>
        <v>0</v>
      </c>
      <c r="N497" s="15">
        <f>Fra_FHI!Q546</f>
        <v>3</v>
      </c>
      <c r="O497" s="3">
        <f t="shared" si="7"/>
        <v>3</v>
      </c>
    </row>
    <row r="498" spans="1:15" x14ac:dyDescent="0.2">
      <c r="A498" s="21">
        <f>Fra_FHI!A547</f>
        <v>390018506</v>
      </c>
      <c r="B498" s="21">
        <f>Fra_FHI!B547</f>
        <v>7374</v>
      </c>
      <c r="C498" s="21" t="str">
        <f>Fra_FHI!C547</f>
        <v>RØROS</v>
      </c>
      <c r="D498" s="21">
        <f>Fra_FHI!D547</f>
        <v>100829</v>
      </c>
      <c r="E498" s="21" t="str">
        <f>Fra_FHI!E547</f>
        <v>Røros legesenter</v>
      </c>
      <c r="F498" s="15">
        <f>Fra_FHI!I547</f>
        <v>1</v>
      </c>
      <c r="G498" s="15">
        <f>Fra_FHI!J547</f>
        <v>0</v>
      </c>
      <c r="H498" s="15">
        <f>Fra_FHI!K547</f>
        <v>0</v>
      </c>
      <c r="I498" s="15">
        <f>Fra_FHI!L547</f>
        <v>0</v>
      </c>
      <c r="J498" s="15">
        <f>Fra_FHI!M547</f>
        <v>0</v>
      </c>
      <c r="K498" s="15">
        <f>Fra_FHI!N547</f>
        <v>0</v>
      </c>
      <c r="L498" s="15">
        <f>Fra_FHI!O547</f>
        <v>4</v>
      </c>
      <c r="M498" s="15">
        <f>Fra_FHI!P547</f>
        <v>0</v>
      </c>
      <c r="N498" s="15">
        <f>Fra_FHI!Q547</f>
        <v>5</v>
      </c>
      <c r="O498" s="3">
        <f t="shared" si="7"/>
        <v>5</v>
      </c>
    </row>
    <row r="499" spans="1:15" x14ac:dyDescent="0.2">
      <c r="A499" s="21">
        <f>Fra_FHI!A548</f>
        <v>390018322</v>
      </c>
      <c r="B499" s="21">
        <f>Fra_FHI!B548</f>
        <v>7380</v>
      </c>
      <c r="C499" s="21" t="str">
        <f>Fra_FHI!C548</f>
        <v>ÅLEN</v>
      </c>
      <c r="D499" s="21">
        <f>Fra_FHI!D548</f>
        <v>35212</v>
      </c>
      <c r="E499" s="21" t="str">
        <f>Fra_FHI!E548</f>
        <v>Kommunelegekontoret i Holtålen</v>
      </c>
      <c r="F499" s="15">
        <f>Fra_FHI!I548</f>
        <v>0</v>
      </c>
      <c r="G499" s="15">
        <f>Fra_FHI!J548</f>
        <v>0</v>
      </c>
      <c r="H499" s="15">
        <f>Fra_FHI!K548</f>
        <v>0</v>
      </c>
      <c r="I499" s="15">
        <f>Fra_FHI!L548</f>
        <v>0</v>
      </c>
      <c r="J499" s="15">
        <f>Fra_FHI!M548</f>
        <v>0</v>
      </c>
      <c r="K499" s="15">
        <f>Fra_FHI!N548</f>
        <v>0</v>
      </c>
      <c r="L499" s="15">
        <f>Fra_FHI!O548</f>
        <v>1</v>
      </c>
      <c r="M499" s="15">
        <f>Fra_FHI!P548</f>
        <v>0</v>
      </c>
      <c r="N499" s="15">
        <f>Fra_FHI!Q548</f>
        <v>1</v>
      </c>
      <c r="O499" s="3">
        <f t="shared" si="7"/>
        <v>1</v>
      </c>
    </row>
    <row r="500" spans="1:15" x14ac:dyDescent="0.2">
      <c r="A500" s="21">
        <f>Fra_FHI!A549</f>
        <v>390018468</v>
      </c>
      <c r="B500" s="21">
        <f>Fra_FHI!B549</f>
        <v>7391</v>
      </c>
      <c r="C500" s="21" t="str">
        <f>Fra_FHI!C549</f>
        <v>RENNEBU</v>
      </c>
      <c r="D500" s="21">
        <f>Fra_FHI!D549</f>
        <v>77248</v>
      </c>
      <c r="E500" s="21" t="str">
        <f>Fra_FHI!E549</f>
        <v>Rennebu helsestasjon</v>
      </c>
      <c r="F500" s="15">
        <f>Fra_FHI!I549</f>
        <v>0</v>
      </c>
      <c r="G500" s="15">
        <f>Fra_FHI!J549</f>
        <v>1</v>
      </c>
      <c r="H500" s="15">
        <f>Fra_FHI!K549</f>
        <v>0</v>
      </c>
      <c r="I500" s="15">
        <f>Fra_FHI!L549</f>
        <v>0</v>
      </c>
      <c r="J500" s="15">
        <f>Fra_FHI!M549</f>
        <v>0</v>
      </c>
      <c r="K500" s="15">
        <f>Fra_FHI!N549</f>
        <v>0</v>
      </c>
      <c r="L500" s="15">
        <f>Fra_FHI!O549</f>
        <v>1</v>
      </c>
      <c r="M500" s="15">
        <f>Fra_FHI!P549</f>
        <v>0</v>
      </c>
      <c r="N500" s="15">
        <f>Fra_FHI!Q549</f>
        <v>2</v>
      </c>
      <c r="O500" s="3">
        <f t="shared" si="7"/>
        <v>2</v>
      </c>
    </row>
    <row r="501" spans="1:15" x14ac:dyDescent="0.2">
      <c r="A501" s="21">
        <f>Fra_FHI!A550</f>
        <v>390018679</v>
      </c>
      <c r="B501" s="21">
        <f>Fra_FHI!B550</f>
        <v>7500</v>
      </c>
      <c r="C501" s="21" t="str">
        <f>Fra_FHI!C550</f>
        <v>STJØRDAL</v>
      </c>
      <c r="D501" s="21">
        <f>Fra_FHI!D550</f>
        <v>78055</v>
      </c>
      <c r="E501" s="21" t="str">
        <f>Fra_FHI!E550</f>
        <v>Stjørdal helsestasjon</v>
      </c>
      <c r="F501" s="15">
        <f>Fra_FHI!I550</f>
        <v>1</v>
      </c>
      <c r="G501" s="15">
        <f>Fra_FHI!J550</f>
        <v>0</v>
      </c>
      <c r="H501" s="15">
        <f>Fra_FHI!K550</f>
        <v>0</v>
      </c>
      <c r="I501" s="15">
        <f>Fra_FHI!L550</f>
        <v>0</v>
      </c>
      <c r="J501" s="15">
        <f>Fra_FHI!M550</f>
        <v>0</v>
      </c>
      <c r="K501" s="15">
        <f>Fra_FHI!N550</f>
        <v>0</v>
      </c>
      <c r="L501" s="15">
        <f>Fra_FHI!O550</f>
        <v>9</v>
      </c>
      <c r="M501" s="15">
        <f>Fra_FHI!P550</f>
        <v>0</v>
      </c>
      <c r="N501" s="15">
        <f>Fra_FHI!Q550</f>
        <v>10</v>
      </c>
      <c r="O501" s="3">
        <f t="shared" si="7"/>
        <v>10</v>
      </c>
    </row>
    <row r="502" spans="1:15" x14ac:dyDescent="0.2">
      <c r="A502" s="21">
        <f>Fra_FHI!A551</f>
        <v>390018647</v>
      </c>
      <c r="B502" s="21">
        <f>Fra_FHI!B551</f>
        <v>7530</v>
      </c>
      <c r="C502" s="21" t="str">
        <f>Fra_FHI!C551</f>
        <v>MERÅKER</v>
      </c>
      <c r="D502" s="21">
        <f>Fra_FHI!D551</f>
        <v>28019</v>
      </c>
      <c r="E502" s="21" t="str">
        <f>Fra_FHI!E551</f>
        <v>Meråker helsestasjon</v>
      </c>
      <c r="F502" s="15">
        <f>Fra_FHI!I551</f>
        <v>0</v>
      </c>
      <c r="G502" s="15">
        <f>Fra_FHI!J551</f>
        <v>1</v>
      </c>
      <c r="H502" s="15">
        <f>Fra_FHI!K551</f>
        <v>0</v>
      </c>
      <c r="I502" s="15">
        <f>Fra_FHI!L551</f>
        <v>0</v>
      </c>
      <c r="J502" s="15">
        <f>Fra_FHI!M551</f>
        <v>0</v>
      </c>
      <c r="K502" s="15">
        <f>Fra_FHI!N551</f>
        <v>0</v>
      </c>
      <c r="L502" s="15">
        <f>Fra_FHI!O551</f>
        <v>0</v>
      </c>
      <c r="M502" s="15">
        <f>Fra_FHI!P551</f>
        <v>0</v>
      </c>
      <c r="N502" s="15">
        <f>Fra_FHI!Q551</f>
        <v>1</v>
      </c>
      <c r="O502" s="3">
        <f t="shared" si="7"/>
        <v>1</v>
      </c>
    </row>
    <row r="503" spans="1:15" x14ac:dyDescent="0.2">
      <c r="A503" s="21">
        <f>Fra_FHI!A552</f>
        <v>390018415</v>
      </c>
      <c r="B503" s="21">
        <f>Fra_FHI!B552</f>
        <v>7540</v>
      </c>
      <c r="C503" s="21" t="str">
        <f>Fra_FHI!C552</f>
        <v>KLÆBU</v>
      </c>
      <c r="D503" s="21">
        <f>Fra_FHI!D552</f>
        <v>1276</v>
      </c>
      <c r="E503" s="21" t="str">
        <f>Fra_FHI!E552</f>
        <v>Klæbu helsestasjon</v>
      </c>
      <c r="F503" s="15">
        <f>Fra_FHI!I552</f>
        <v>1</v>
      </c>
      <c r="G503" s="15">
        <f>Fra_FHI!J552</f>
        <v>0</v>
      </c>
      <c r="H503" s="15">
        <f>Fra_FHI!K552</f>
        <v>0</v>
      </c>
      <c r="I503" s="15">
        <f>Fra_FHI!L552</f>
        <v>0</v>
      </c>
      <c r="J503" s="15">
        <f>Fra_FHI!M552</f>
        <v>0</v>
      </c>
      <c r="K503" s="15">
        <f>Fra_FHI!N552</f>
        <v>0</v>
      </c>
      <c r="L503" s="15">
        <f>Fra_FHI!O552</f>
        <v>0</v>
      </c>
      <c r="M503" s="15">
        <f>Fra_FHI!P552</f>
        <v>0</v>
      </c>
      <c r="N503" s="15">
        <f>Fra_FHI!Q552</f>
        <v>0</v>
      </c>
      <c r="O503" s="3">
        <f t="shared" si="7"/>
        <v>1</v>
      </c>
    </row>
    <row r="504" spans="1:15" x14ac:dyDescent="0.2">
      <c r="A504" s="21">
        <f>Fra_FHI!A553</f>
        <v>390018415</v>
      </c>
      <c r="B504" s="21">
        <f>Fra_FHI!B553</f>
        <v>7540</v>
      </c>
      <c r="C504" s="21" t="str">
        <f>Fra_FHI!C553</f>
        <v>KLÆBU</v>
      </c>
      <c r="D504" s="21">
        <f>Fra_FHI!D553</f>
        <v>1276</v>
      </c>
      <c r="E504" s="21" t="str">
        <f>Fra_FHI!E553</f>
        <v>Klæbu helsestasjon</v>
      </c>
      <c r="F504" s="15">
        <f>Fra_FHI!I553</f>
        <v>0</v>
      </c>
      <c r="G504" s="15">
        <f>Fra_FHI!J553</f>
        <v>0</v>
      </c>
      <c r="H504" s="15">
        <f>Fra_FHI!K553</f>
        <v>0</v>
      </c>
      <c r="I504" s="15">
        <f>Fra_FHI!L553</f>
        <v>0</v>
      </c>
      <c r="J504" s="15">
        <f>Fra_FHI!M553</f>
        <v>0</v>
      </c>
      <c r="K504" s="15">
        <f>Fra_FHI!N553</f>
        <v>0</v>
      </c>
      <c r="L504" s="15">
        <f>Fra_FHI!O553</f>
        <v>2</v>
      </c>
      <c r="M504" s="15">
        <f>Fra_FHI!P553</f>
        <v>0</v>
      </c>
      <c r="N504" s="15">
        <f>Fra_FHI!Q553</f>
        <v>3</v>
      </c>
      <c r="O504" s="3">
        <f t="shared" si="7"/>
        <v>2</v>
      </c>
    </row>
    <row r="505" spans="1:15" x14ac:dyDescent="0.2">
      <c r="A505" s="21">
        <f>Fra_FHI!A554</f>
        <v>390018674</v>
      </c>
      <c r="B505" s="21">
        <f>Fra_FHI!B554</f>
        <v>7550</v>
      </c>
      <c r="C505" s="21" t="str">
        <f>Fra_FHI!C554</f>
        <v>HOMMELVIK</v>
      </c>
      <c r="D505" s="21">
        <f>Fra_FHI!D554</f>
        <v>78667</v>
      </c>
      <c r="E505" s="21" t="str">
        <f>Fra_FHI!E554</f>
        <v>Hommelvik legekontor</v>
      </c>
      <c r="F505" s="15">
        <f>Fra_FHI!I554</f>
        <v>1</v>
      </c>
      <c r="G505" s="15">
        <f>Fra_FHI!J554</f>
        <v>0</v>
      </c>
      <c r="H505" s="15">
        <f>Fra_FHI!K554</f>
        <v>0</v>
      </c>
      <c r="I505" s="15">
        <f>Fra_FHI!L554</f>
        <v>0</v>
      </c>
      <c r="J505" s="15">
        <f>Fra_FHI!M554</f>
        <v>0</v>
      </c>
      <c r="K505" s="15">
        <f>Fra_FHI!N554</f>
        <v>0</v>
      </c>
      <c r="L505" s="15">
        <f>Fra_FHI!O554</f>
        <v>4</v>
      </c>
      <c r="M505" s="15">
        <f>Fra_FHI!P554</f>
        <v>0</v>
      </c>
      <c r="N505" s="15">
        <f>Fra_FHI!Q554</f>
        <v>5</v>
      </c>
      <c r="O505" s="3">
        <f t="shared" si="7"/>
        <v>5</v>
      </c>
    </row>
    <row r="506" spans="1:15" x14ac:dyDescent="0.2">
      <c r="A506" s="21">
        <f>Fra_FHI!A555</f>
        <v>390018696</v>
      </c>
      <c r="B506" s="21">
        <f>Fra_FHI!B555</f>
        <v>7580</v>
      </c>
      <c r="C506" s="21" t="str">
        <f>Fra_FHI!C555</f>
        <v>SELBU</v>
      </c>
      <c r="D506" s="21">
        <f>Fra_FHI!D555</f>
        <v>83089</v>
      </c>
      <c r="E506" s="21" t="str">
        <f>Fra_FHI!E555</f>
        <v>Selbu helsestasjon</v>
      </c>
      <c r="F506" s="15">
        <f>Fra_FHI!I555</f>
        <v>0</v>
      </c>
      <c r="G506" s="15">
        <f>Fra_FHI!J555</f>
        <v>0</v>
      </c>
      <c r="H506" s="15">
        <f>Fra_FHI!K555</f>
        <v>0</v>
      </c>
      <c r="I506" s="15">
        <f>Fra_FHI!L555</f>
        <v>0</v>
      </c>
      <c r="J506" s="15">
        <f>Fra_FHI!M555</f>
        <v>0</v>
      </c>
      <c r="K506" s="15">
        <f>Fra_FHI!N555</f>
        <v>0</v>
      </c>
      <c r="L506" s="15">
        <f>Fra_FHI!O555</f>
        <v>2</v>
      </c>
      <c r="M506" s="15">
        <f>Fra_FHI!P555</f>
        <v>0</v>
      </c>
      <c r="N506" s="15">
        <f>Fra_FHI!Q555</f>
        <v>2</v>
      </c>
      <c r="O506" s="3">
        <f t="shared" si="7"/>
        <v>2</v>
      </c>
    </row>
    <row r="507" spans="1:15" x14ac:dyDescent="0.2">
      <c r="A507" s="21">
        <f>Fra_FHI!A556</f>
        <v>390018680</v>
      </c>
      <c r="B507" s="21">
        <f>Fra_FHI!B556</f>
        <v>7590</v>
      </c>
      <c r="C507" s="21" t="str">
        <f>Fra_FHI!C556</f>
        <v>TYDAL</v>
      </c>
      <c r="D507" s="21">
        <f>Fra_FHI!D556</f>
        <v>81075</v>
      </c>
      <c r="E507" s="21" t="str">
        <f>Fra_FHI!E556</f>
        <v>Tydal helsestasjon</v>
      </c>
      <c r="F507" s="15">
        <f>Fra_FHI!I556</f>
        <v>0</v>
      </c>
      <c r="G507" s="15">
        <f>Fra_FHI!J556</f>
        <v>0</v>
      </c>
      <c r="H507" s="15">
        <f>Fra_FHI!K556</f>
        <v>0</v>
      </c>
      <c r="I507" s="15">
        <f>Fra_FHI!L556</f>
        <v>0</v>
      </c>
      <c r="J507" s="15">
        <f>Fra_FHI!M556</f>
        <v>0</v>
      </c>
      <c r="K507" s="15">
        <f>Fra_FHI!N556</f>
        <v>0</v>
      </c>
      <c r="L507" s="15">
        <f>Fra_FHI!O556</f>
        <v>1</v>
      </c>
      <c r="M507" s="15">
        <f>Fra_FHI!P556</f>
        <v>0</v>
      </c>
      <c r="N507" s="15">
        <f>Fra_FHI!Q556</f>
        <v>1</v>
      </c>
      <c r="O507" s="3">
        <f t="shared" si="7"/>
        <v>1</v>
      </c>
    </row>
    <row r="508" spans="1:15" x14ac:dyDescent="0.2">
      <c r="A508" s="21">
        <f>Fra_FHI!A557</f>
        <v>390018432</v>
      </c>
      <c r="B508" s="21">
        <f>Fra_FHI!B557</f>
        <v>7600</v>
      </c>
      <c r="C508" s="21" t="str">
        <f>Fra_FHI!C557</f>
        <v>LEVANGER</v>
      </c>
      <c r="D508" s="21">
        <f>Fra_FHI!D557</f>
        <v>20768</v>
      </c>
      <c r="E508" s="21" t="str">
        <f>Fra_FHI!E557</f>
        <v>Sykehuset Levanger HF</v>
      </c>
      <c r="F508" s="15">
        <f>Fra_FHI!I557</f>
        <v>1</v>
      </c>
      <c r="G508" s="15">
        <f>Fra_FHI!J557</f>
        <v>0</v>
      </c>
      <c r="H508" s="15">
        <f>Fra_FHI!K557</f>
        <v>0</v>
      </c>
      <c r="I508" s="15">
        <f>Fra_FHI!L557</f>
        <v>0</v>
      </c>
      <c r="J508" s="15">
        <f>Fra_FHI!M557</f>
        <v>0</v>
      </c>
      <c r="K508" s="15">
        <f>Fra_FHI!N557</f>
        <v>0</v>
      </c>
      <c r="L508" s="15">
        <f>Fra_FHI!O557</f>
        <v>6</v>
      </c>
      <c r="M508" s="15">
        <f>Fra_FHI!P557</f>
        <v>0</v>
      </c>
      <c r="N508" s="15">
        <f>Fra_FHI!Q557</f>
        <v>7</v>
      </c>
      <c r="O508" s="3">
        <f t="shared" si="7"/>
        <v>7</v>
      </c>
    </row>
    <row r="509" spans="1:15" x14ac:dyDescent="0.2">
      <c r="A509" s="21">
        <f>Fra_FHI!A558</f>
        <v>390018389</v>
      </c>
      <c r="B509" s="21">
        <f>Fra_FHI!B558</f>
        <v>7600</v>
      </c>
      <c r="C509" s="21" t="str">
        <f>Fra_FHI!C558</f>
        <v>LEVANGER</v>
      </c>
      <c r="D509" s="21">
        <f>Fra_FHI!D558</f>
        <v>33050</v>
      </c>
      <c r="E509" s="21" t="str">
        <f>Fra_FHI!E558</f>
        <v>Levanger kommune</v>
      </c>
      <c r="F509" s="15">
        <f>Fra_FHI!I558</f>
        <v>1</v>
      </c>
      <c r="G509" s="15">
        <f>Fra_FHI!J558</f>
        <v>0</v>
      </c>
      <c r="H509" s="15">
        <f>Fra_FHI!K558</f>
        <v>0</v>
      </c>
      <c r="I509" s="15">
        <f>Fra_FHI!L558</f>
        <v>0</v>
      </c>
      <c r="J509" s="15">
        <f>Fra_FHI!M558</f>
        <v>0</v>
      </c>
      <c r="K509" s="15">
        <f>Fra_FHI!N558</f>
        <v>0</v>
      </c>
      <c r="L509" s="15">
        <f>Fra_FHI!O558</f>
        <v>10</v>
      </c>
      <c r="M509" s="15">
        <f>Fra_FHI!P558</f>
        <v>0</v>
      </c>
      <c r="N509" s="15">
        <f>Fra_FHI!Q558</f>
        <v>11</v>
      </c>
      <c r="O509" s="3">
        <f t="shared" si="7"/>
        <v>11</v>
      </c>
    </row>
    <row r="510" spans="1:15" x14ac:dyDescent="0.2">
      <c r="A510" s="21">
        <f>Fra_FHI!A559</f>
        <v>390018416</v>
      </c>
      <c r="B510" s="21">
        <f>Fra_FHI!B559</f>
        <v>7633</v>
      </c>
      <c r="C510" s="21" t="str">
        <f>Fra_FHI!C559</f>
        <v>FROSTA</v>
      </c>
      <c r="D510" s="21">
        <f>Fra_FHI!D559</f>
        <v>50005</v>
      </c>
      <c r="E510" s="21" t="str">
        <f>Fra_FHI!E559</f>
        <v>Frosta  legekontor</v>
      </c>
      <c r="F510" s="15">
        <f>Fra_FHI!I559</f>
        <v>0</v>
      </c>
      <c r="G510" s="15">
        <f>Fra_FHI!J559</f>
        <v>0</v>
      </c>
      <c r="H510" s="15">
        <f>Fra_FHI!K559</f>
        <v>0</v>
      </c>
      <c r="I510" s="15">
        <f>Fra_FHI!L559</f>
        <v>0</v>
      </c>
      <c r="J510" s="15">
        <f>Fra_FHI!M559</f>
        <v>0</v>
      </c>
      <c r="K510" s="15">
        <f>Fra_FHI!N559</f>
        <v>0</v>
      </c>
      <c r="L510" s="15">
        <f>Fra_FHI!O559</f>
        <v>2</v>
      </c>
      <c r="M510" s="15">
        <f>Fra_FHI!P559</f>
        <v>0</v>
      </c>
      <c r="N510" s="15">
        <f>Fra_FHI!Q559</f>
        <v>2</v>
      </c>
      <c r="O510" s="3">
        <f t="shared" si="7"/>
        <v>2</v>
      </c>
    </row>
    <row r="511" spans="1:15" x14ac:dyDescent="0.2">
      <c r="A511" s="21">
        <f>Fra_FHI!A560</f>
        <v>390018607</v>
      </c>
      <c r="B511" s="21">
        <f>Fra_FHI!B560</f>
        <v>7650</v>
      </c>
      <c r="C511" s="21" t="str">
        <f>Fra_FHI!C560</f>
        <v>VERDAL</v>
      </c>
      <c r="D511" s="21">
        <f>Fra_FHI!D560</f>
        <v>78907</v>
      </c>
      <c r="E511" s="21" t="str">
        <f>Fra_FHI!E560</f>
        <v>Verdal helsestasjon</v>
      </c>
      <c r="F511" s="15">
        <f>Fra_FHI!I560</f>
        <v>0</v>
      </c>
      <c r="G511" s="15">
        <f>Fra_FHI!J560</f>
        <v>0</v>
      </c>
      <c r="H511" s="15">
        <f>Fra_FHI!K560</f>
        <v>0</v>
      </c>
      <c r="I511" s="15">
        <f>Fra_FHI!L560</f>
        <v>0</v>
      </c>
      <c r="J511" s="15">
        <f>Fra_FHI!M560</f>
        <v>0</v>
      </c>
      <c r="K511" s="15">
        <f>Fra_FHI!N560</f>
        <v>1</v>
      </c>
      <c r="L511" s="15">
        <f>Fra_FHI!O560</f>
        <v>0</v>
      </c>
      <c r="M511" s="15">
        <f>Fra_FHI!P560</f>
        <v>0</v>
      </c>
      <c r="N511" s="15">
        <f>Fra_FHI!Q560</f>
        <v>0</v>
      </c>
      <c r="O511" s="3">
        <f t="shared" si="7"/>
        <v>1</v>
      </c>
    </row>
    <row r="512" spans="1:15" x14ac:dyDescent="0.2">
      <c r="A512" s="21">
        <f>Fra_FHI!A561</f>
        <v>390018607</v>
      </c>
      <c r="B512" s="21">
        <f>Fra_FHI!B561</f>
        <v>7650</v>
      </c>
      <c r="C512" s="21" t="str">
        <f>Fra_FHI!C561</f>
        <v>VERDAL</v>
      </c>
      <c r="D512" s="21">
        <f>Fra_FHI!D561</f>
        <v>78907</v>
      </c>
      <c r="E512" s="21" t="str">
        <f>Fra_FHI!E561</f>
        <v>Verdal helsestasjon</v>
      </c>
      <c r="F512" s="15">
        <f>Fra_FHI!I561</f>
        <v>0</v>
      </c>
      <c r="G512" s="15">
        <f>Fra_FHI!J561</f>
        <v>0</v>
      </c>
      <c r="H512" s="15">
        <f>Fra_FHI!K561</f>
        <v>0</v>
      </c>
      <c r="I512" s="15">
        <f>Fra_FHI!L561</f>
        <v>0</v>
      </c>
      <c r="J512" s="15">
        <f>Fra_FHI!M561</f>
        <v>0</v>
      </c>
      <c r="K512" s="15">
        <f>Fra_FHI!N561</f>
        <v>0</v>
      </c>
      <c r="L512" s="15">
        <f>Fra_FHI!O561</f>
        <v>9</v>
      </c>
      <c r="M512" s="15">
        <f>Fra_FHI!P561</f>
        <v>0</v>
      </c>
      <c r="N512" s="15">
        <f>Fra_FHI!Q561</f>
        <v>10</v>
      </c>
      <c r="O512" s="3">
        <f t="shared" si="7"/>
        <v>9</v>
      </c>
    </row>
    <row r="513" spans="1:15" x14ac:dyDescent="0.2">
      <c r="A513" s="21">
        <f>Fra_FHI!A562</f>
        <v>390018312</v>
      </c>
      <c r="B513" s="21">
        <f>Fra_FHI!B562</f>
        <v>7670</v>
      </c>
      <c r="C513" s="21" t="str">
        <f>Fra_FHI!C562</f>
        <v>INDERØY</v>
      </c>
      <c r="D513" s="21">
        <f>Fra_FHI!D562</f>
        <v>97394</v>
      </c>
      <c r="E513" s="21" t="str">
        <f>Fra_FHI!E562</f>
        <v>Inderøy legesenter A/S</v>
      </c>
      <c r="F513" s="15">
        <f>Fra_FHI!I562</f>
        <v>0</v>
      </c>
      <c r="G513" s="15">
        <f>Fra_FHI!J562</f>
        <v>0</v>
      </c>
      <c r="H513" s="15">
        <f>Fra_FHI!K562</f>
        <v>0</v>
      </c>
      <c r="I513" s="15">
        <f>Fra_FHI!L562</f>
        <v>0</v>
      </c>
      <c r="J513" s="15">
        <f>Fra_FHI!M562</f>
        <v>0</v>
      </c>
      <c r="K513" s="15">
        <f>Fra_FHI!N562</f>
        <v>0</v>
      </c>
      <c r="L513" s="15">
        <f>Fra_FHI!O562</f>
        <v>4</v>
      </c>
      <c r="M513" s="15">
        <f>Fra_FHI!P562</f>
        <v>0</v>
      </c>
      <c r="N513" s="15">
        <f>Fra_FHI!Q562</f>
        <v>0</v>
      </c>
      <c r="O513" s="3">
        <f t="shared" si="7"/>
        <v>4</v>
      </c>
    </row>
    <row r="514" spans="1:15" x14ac:dyDescent="0.2">
      <c r="A514" s="21">
        <f>Fra_FHI!A563</f>
        <v>390018312</v>
      </c>
      <c r="B514" s="21">
        <f>Fra_FHI!B563</f>
        <v>7670</v>
      </c>
      <c r="C514" s="21" t="str">
        <f>Fra_FHI!C563</f>
        <v>INDERØY</v>
      </c>
      <c r="D514" s="21">
        <f>Fra_FHI!D563</f>
        <v>97394</v>
      </c>
      <c r="E514" s="21" t="str">
        <f>Fra_FHI!E563</f>
        <v>Inderøy legesenter A/S</v>
      </c>
      <c r="F514" s="15">
        <f>Fra_FHI!I563</f>
        <v>0</v>
      </c>
      <c r="G514" s="15">
        <f>Fra_FHI!J563</f>
        <v>1</v>
      </c>
      <c r="H514" s="15">
        <f>Fra_FHI!K563</f>
        <v>0</v>
      </c>
      <c r="I514" s="15">
        <f>Fra_FHI!L563</f>
        <v>0</v>
      </c>
      <c r="J514" s="15">
        <f>Fra_FHI!M563</f>
        <v>0</v>
      </c>
      <c r="K514" s="15">
        <f>Fra_FHI!N563</f>
        <v>0</v>
      </c>
      <c r="L514" s="15">
        <f>Fra_FHI!O563</f>
        <v>0</v>
      </c>
      <c r="M514" s="15">
        <f>Fra_FHI!P563</f>
        <v>0</v>
      </c>
      <c r="N514" s="15">
        <f>Fra_FHI!Q563</f>
        <v>5</v>
      </c>
      <c r="O514" s="3">
        <f t="shared" si="7"/>
        <v>1</v>
      </c>
    </row>
    <row r="515" spans="1:15" x14ac:dyDescent="0.2">
      <c r="A515" s="21">
        <f>Fra_FHI!A564</f>
        <v>390018503</v>
      </c>
      <c r="B515" s="21">
        <f>Fra_FHI!B564</f>
        <v>7713</v>
      </c>
      <c r="C515" s="21" t="str">
        <f>Fra_FHI!C564</f>
        <v>STEINKJER</v>
      </c>
      <c r="D515" s="21">
        <f>Fra_FHI!D564</f>
        <v>110565</v>
      </c>
      <c r="E515" s="21" t="str">
        <f>Fra_FHI!E564</f>
        <v>Steinkjer vaksinasjonskontor</v>
      </c>
      <c r="F515" s="15">
        <f>Fra_FHI!I564</f>
        <v>0</v>
      </c>
      <c r="G515" s="15">
        <f>Fra_FHI!J564</f>
        <v>0</v>
      </c>
      <c r="H515" s="15">
        <f>Fra_FHI!K564</f>
        <v>0</v>
      </c>
      <c r="I515" s="15">
        <f>Fra_FHI!L564</f>
        <v>0</v>
      </c>
      <c r="J515" s="15">
        <f>Fra_FHI!M564</f>
        <v>0</v>
      </c>
      <c r="K515" s="15">
        <f>Fra_FHI!N564</f>
        <v>0</v>
      </c>
      <c r="L515" s="15">
        <f>Fra_FHI!O564</f>
        <v>14</v>
      </c>
      <c r="M515" s="15">
        <f>Fra_FHI!P564</f>
        <v>0</v>
      </c>
      <c r="N515" s="15">
        <f>Fra_FHI!Q564</f>
        <v>0</v>
      </c>
      <c r="O515" s="3">
        <f t="shared" ref="O515:O531" si="8">SUM(F515:M515)</f>
        <v>14</v>
      </c>
    </row>
    <row r="516" spans="1:15" x14ac:dyDescent="0.2">
      <c r="A516" s="21">
        <f>Fra_FHI!A565</f>
        <v>390018503</v>
      </c>
      <c r="B516" s="21">
        <f>Fra_FHI!B565</f>
        <v>7713</v>
      </c>
      <c r="C516" s="21" t="str">
        <f>Fra_FHI!C565</f>
        <v>STEINKJER</v>
      </c>
      <c r="D516" s="21">
        <f>Fra_FHI!D565</f>
        <v>110565</v>
      </c>
      <c r="E516" s="21" t="str">
        <f>Fra_FHI!E565</f>
        <v>Steinkjer vaksinasjonskontor</v>
      </c>
      <c r="F516" s="15">
        <f>Fra_FHI!I565</f>
        <v>1</v>
      </c>
      <c r="G516" s="15">
        <f>Fra_FHI!J565</f>
        <v>0</v>
      </c>
      <c r="H516" s="15">
        <f>Fra_FHI!K565</f>
        <v>0</v>
      </c>
      <c r="I516" s="15">
        <f>Fra_FHI!L565</f>
        <v>0</v>
      </c>
      <c r="J516" s="15">
        <f>Fra_FHI!M565</f>
        <v>0</v>
      </c>
      <c r="K516" s="15">
        <f>Fra_FHI!N565</f>
        <v>0</v>
      </c>
      <c r="L516" s="15">
        <f>Fra_FHI!O565</f>
        <v>0</v>
      </c>
      <c r="M516" s="15">
        <f>Fra_FHI!P565</f>
        <v>0</v>
      </c>
      <c r="N516" s="15">
        <f>Fra_FHI!Q565</f>
        <v>15</v>
      </c>
      <c r="O516" s="3">
        <f t="shared" si="8"/>
        <v>1</v>
      </c>
    </row>
    <row r="517" spans="1:15" x14ac:dyDescent="0.2">
      <c r="A517" s="21">
        <f>Fra_FHI!A566</f>
        <v>390018733</v>
      </c>
      <c r="B517" s="21">
        <f>Fra_FHI!B566</f>
        <v>7740</v>
      </c>
      <c r="C517" s="21" t="str">
        <f>Fra_FHI!C566</f>
        <v>STEINSDALEN</v>
      </c>
      <c r="D517" s="21">
        <f>Fra_FHI!D566</f>
        <v>32763</v>
      </c>
      <c r="E517" s="21" t="str">
        <f>Fra_FHI!E566</f>
        <v>Osen legekontor 4 BLO</v>
      </c>
      <c r="F517" s="15">
        <f>Fra_FHI!I566</f>
        <v>0</v>
      </c>
      <c r="G517" s="15">
        <f>Fra_FHI!J566</f>
        <v>0</v>
      </c>
      <c r="H517" s="15">
        <f>Fra_FHI!K566</f>
        <v>0</v>
      </c>
      <c r="I517" s="15">
        <f>Fra_FHI!L566</f>
        <v>0</v>
      </c>
      <c r="J517" s="15">
        <f>Fra_FHI!M566</f>
        <v>0</v>
      </c>
      <c r="K517" s="15">
        <f>Fra_FHI!N566</f>
        <v>0</v>
      </c>
      <c r="L517" s="15">
        <f>Fra_FHI!O566</f>
        <v>1</v>
      </c>
      <c r="M517" s="15">
        <f>Fra_FHI!P566</f>
        <v>0</v>
      </c>
      <c r="N517" s="15">
        <f>Fra_FHI!Q566</f>
        <v>0</v>
      </c>
      <c r="O517" s="3">
        <f t="shared" si="8"/>
        <v>1</v>
      </c>
    </row>
    <row r="518" spans="1:15" x14ac:dyDescent="0.2">
      <c r="A518" s="21">
        <f>Fra_FHI!A567</f>
        <v>390018733</v>
      </c>
      <c r="B518" s="21">
        <f>Fra_FHI!B567</f>
        <v>7740</v>
      </c>
      <c r="C518" s="21" t="str">
        <f>Fra_FHI!C567</f>
        <v>STEINSDALEN</v>
      </c>
      <c r="D518" s="21">
        <f>Fra_FHI!D567</f>
        <v>32763</v>
      </c>
      <c r="E518" s="21" t="str">
        <f>Fra_FHI!E567</f>
        <v>Osen legekontor 4 BLO</v>
      </c>
      <c r="F518" s="15">
        <f>Fra_FHI!I567</f>
        <v>0</v>
      </c>
      <c r="G518" s="15">
        <f>Fra_FHI!J567</f>
        <v>0</v>
      </c>
      <c r="H518" s="15">
        <f>Fra_FHI!K567</f>
        <v>0</v>
      </c>
      <c r="I518" s="15">
        <f>Fra_FHI!L567</f>
        <v>0</v>
      </c>
      <c r="J518" s="15">
        <f>Fra_FHI!M567</f>
        <v>0</v>
      </c>
      <c r="K518" s="15">
        <f>Fra_FHI!N567</f>
        <v>0</v>
      </c>
      <c r="L518" s="15">
        <f>Fra_FHI!O567</f>
        <v>0</v>
      </c>
      <c r="M518" s="15">
        <f>Fra_FHI!P567</f>
        <v>0</v>
      </c>
      <c r="N518" s="15">
        <f>Fra_FHI!Q567</f>
        <v>1</v>
      </c>
      <c r="O518" s="3">
        <f t="shared" si="8"/>
        <v>0</v>
      </c>
    </row>
    <row r="519" spans="1:15" x14ac:dyDescent="0.2">
      <c r="A519" s="21">
        <f>Fra_FHI!A568</f>
        <v>390018422</v>
      </c>
      <c r="B519" s="21">
        <f>Fra_FHI!B568</f>
        <v>7750</v>
      </c>
      <c r="C519" s="21" t="str">
        <f>Fra_FHI!C568</f>
        <v>NAMDALSEID</v>
      </c>
      <c r="D519" s="21">
        <f>Fra_FHI!D568</f>
        <v>104796</v>
      </c>
      <c r="E519" s="21" t="str">
        <f>Fra_FHI!E568</f>
        <v>Namdalseid legekontor</v>
      </c>
      <c r="F519" s="15">
        <f>Fra_FHI!I568</f>
        <v>0</v>
      </c>
      <c r="G519" s="15">
        <f>Fra_FHI!J568</f>
        <v>0</v>
      </c>
      <c r="H519" s="15">
        <f>Fra_FHI!K568</f>
        <v>0</v>
      </c>
      <c r="I519" s="15">
        <f>Fra_FHI!L568</f>
        <v>0</v>
      </c>
      <c r="J519" s="15">
        <f>Fra_FHI!M568</f>
        <v>0</v>
      </c>
      <c r="K519" s="15">
        <f>Fra_FHI!N568</f>
        <v>0</v>
      </c>
      <c r="L519" s="15">
        <f>Fra_FHI!O568</f>
        <v>1</v>
      </c>
      <c r="M519" s="15">
        <f>Fra_FHI!P568</f>
        <v>0</v>
      </c>
      <c r="N519" s="15">
        <f>Fra_FHI!Q568</f>
        <v>1</v>
      </c>
      <c r="O519" s="3">
        <f t="shared" si="8"/>
        <v>1</v>
      </c>
    </row>
    <row r="520" spans="1:15" x14ac:dyDescent="0.2">
      <c r="A520" s="21">
        <f>Fra_FHI!A569</f>
        <v>390018404</v>
      </c>
      <c r="B520" s="21">
        <f>Fra_FHI!B569</f>
        <v>7760</v>
      </c>
      <c r="C520" s="21" t="str">
        <f>Fra_FHI!C569</f>
        <v>SNÅSA</v>
      </c>
      <c r="D520" s="21">
        <f>Fra_FHI!D569</f>
        <v>75291</v>
      </c>
      <c r="E520" s="21" t="str">
        <f>Fra_FHI!E569</f>
        <v>Snåsa legekontor</v>
      </c>
      <c r="F520" s="15">
        <f>Fra_FHI!I569</f>
        <v>0</v>
      </c>
      <c r="G520" s="15">
        <f>Fra_FHI!J569</f>
        <v>0</v>
      </c>
      <c r="H520" s="15">
        <f>Fra_FHI!K569</f>
        <v>0</v>
      </c>
      <c r="I520" s="15">
        <f>Fra_FHI!L569</f>
        <v>0</v>
      </c>
      <c r="J520" s="15">
        <f>Fra_FHI!M569</f>
        <v>0</v>
      </c>
      <c r="K520" s="15">
        <f>Fra_FHI!N569</f>
        <v>0</v>
      </c>
      <c r="L520" s="15">
        <f>Fra_FHI!O569</f>
        <v>2</v>
      </c>
      <c r="M520" s="15">
        <f>Fra_FHI!P569</f>
        <v>0</v>
      </c>
      <c r="N520" s="15">
        <f>Fra_FHI!Q569</f>
        <v>0</v>
      </c>
      <c r="O520" s="3">
        <f t="shared" si="8"/>
        <v>2</v>
      </c>
    </row>
    <row r="521" spans="1:15" x14ac:dyDescent="0.2">
      <c r="A521" s="21">
        <f>Fra_FHI!A570</f>
        <v>390018404</v>
      </c>
      <c r="B521" s="21">
        <f>Fra_FHI!B570</f>
        <v>7760</v>
      </c>
      <c r="C521" s="21" t="str">
        <f>Fra_FHI!C570</f>
        <v>SNÅSA</v>
      </c>
      <c r="D521" s="21">
        <f>Fra_FHI!D570</f>
        <v>75291</v>
      </c>
      <c r="E521" s="21" t="str">
        <f>Fra_FHI!E570</f>
        <v>Snåsa legekontor</v>
      </c>
      <c r="F521" s="15">
        <f>Fra_FHI!I570</f>
        <v>1</v>
      </c>
      <c r="G521" s="15">
        <f>Fra_FHI!J570</f>
        <v>0</v>
      </c>
      <c r="H521" s="15">
        <f>Fra_FHI!K570</f>
        <v>0</v>
      </c>
      <c r="I521" s="15">
        <f>Fra_FHI!L570</f>
        <v>0</v>
      </c>
      <c r="J521" s="15">
        <f>Fra_FHI!M570</f>
        <v>0</v>
      </c>
      <c r="K521" s="15">
        <f>Fra_FHI!N570</f>
        <v>0</v>
      </c>
      <c r="L521" s="15">
        <f>Fra_FHI!O570</f>
        <v>0</v>
      </c>
      <c r="M521" s="15">
        <f>Fra_FHI!P570</f>
        <v>0</v>
      </c>
      <c r="N521" s="15">
        <f>Fra_FHI!Q570</f>
        <v>3</v>
      </c>
      <c r="O521" s="3">
        <f t="shared" si="8"/>
        <v>1</v>
      </c>
    </row>
    <row r="522" spans="1:15" x14ac:dyDescent="0.2">
      <c r="A522" s="21">
        <f>Fra_FHI!A572</f>
        <v>390018581</v>
      </c>
      <c r="B522" s="21">
        <f>Fra_FHI!B572</f>
        <v>7800</v>
      </c>
      <c r="C522" s="21" t="str">
        <f>Fra_FHI!C572</f>
        <v>NAMSOS</v>
      </c>
      <c r="D522" s="21">
        <f>Fra_FHI!D572</f>
        <v>27722</v>
      </c>
      <c r="E522" s="21" t="str">
        <f>Fra_FHI!E572</f>
        <v>Namsos helsestasjon</v>
      </c>
      <c r="F522" s="15">
        <f>Fra_FHI!I572</f>
        <v>0</v>
      </c>
      <c r="G522" s="15">
        <f>Fra_FHI!J572</f>
        <v>0</v>
      </c>
      <c r="H522" s="15">
        <f>Fra_FHI!K572</f>
        <v>0</v>
      </c>
      <c r="I522" s="15">
        <f>Fra_FHI!L572</f>
        <v>0</v>
      </c>
      <c r="J522" s="15">
        <f>Fra_FHI!M572</f>
        <v>0</v>
      </c>
      <c r="K522" s="15">
        <f>Fra_FHI!N572</f>
        <v>0</v>
      </c>
      <c r="L522" s="15">
        <f>Fra_FHI!O572</f>
        <v>8</v>
      </c>
      <c r="M522" s="15">
        <f>Fra_FHI!P572</f>
        <v>0</v>
      </c>
      <c r="N522" s="15">
        <f>Fra_FHI!Q572</f>
        <v>8</v>
      </c>
      <c r="O522" s="3">
        <f t="shared" si="8"/>
        <v>8</v>
      </c>
    </row>
    <row r="523" spans="1:15" x14ac:dyDescent="0.2">
      <c r="A523" s="21">
        <f>Fra_FHI!A574</f>
        <v>390018515</v>
      </c>
      <c r="B523" s="21">
        <f>Fra_FHI!B574</f>
        <v>7856</v>
      </c>
      <c r="C523" s="21" t="str">
        <f>Fra_FHI!C574</f>
        <v>JØA</v>
      </c>
      <c r="D523" s="21">
        <f>Fra_FHI!D574</f>
        <v>85357</v>
      </c>
      <c r="E523" s="21" t="str">
        <f>Fra_FHI!E574</f>
        <v>Fosnes helsestasjon</v>
      </c>
      <c r="F523" s="15">
        <f>Fra_FHI!I574</f>
        <v>0</v>
      </c>
      <c r="G523" s="15">
        <f>Fra_FHI!J574</f>
        <v>1</v>
      </c>
      <c r="H523" s="15">
        <f>Fra_FHI!K574</f>
        <v>0</v>
      </c>
      <c r="I523" s="15">
        <f>Fra_FHI!L574</f>
        <v>0</v>
      </c>
      <c r="J523" s="15">
        <f>Fra_FHI!M574</f>
        <v>0</v>
      </c>
      <c r="K523" s="15">
        <f>Fra_FHI!N574</f>
        <v>0</v>
      </c>
      <c r="L523" s="15">
        <f>Fra_FHI!O574</f>
        <v>0</v>
      </c>
      <c r="M523" s="15">
        <f>Fra_FHI!P574</f>
        <v>0</v>
      </c>
      <c r="N523" s="15">
        <f>Fra_FHI!Q574</f>
        <v>1</v>
      </c>
      <c r="O523" s="3">
        <f t="shared" si="8"/>
        <v>1</v>
      </c>
    </row>
    <row r="524" spans="1:15" x14ac:dyDescent="0.2">
      <c r="A524" s="21">
        <f>Fra_FHI!A575</f>
        <v>390018636</v>
      </c>
      <c r="B524" s="21">
        <f>Fra_FHI!B575</f>
        <v>7863</v>
      </c>
      <c r="C524" s="21" t="str">
        <f>Fra_FHI!C575</f>
        <v>OVERHALLA</v>
      </c>
      <c r="D524" s="21">
        <f>Fra_FHI!D575</f>
        <v>28530</v>
      </c>
      <c r="E524" s="21" t="str">
        <f>Fra_FHI!E575</f>
        <v>Overhalla helsestasjon</v>
      </c>
      <c r="F524" s="15">
        <f>Fra_FHI!I575</f>
        <v>0</v>
      </c>
      <c r="G524" s="15">
        <f>Fra_FHI!J575</f>
        <v>0</v>
      </c>
      <c r="H524" s="15">
        <f>Fra_FHI!K575</f>
        <v>0</v>
      </c>
      <c r="I524" s="15">
        <f>Fra_FHI!L575</f>
        <v>0</v>
      </c>
      <c r="J524" s="15">
        <f>Fra_FHI!M575</f>
        <v>0</v>
      </c>
      <c r="K524" s="15">
        <f>Fra_FHI!N575</f>
        <v>0</v>
      </c>
      <c r="L524" s="15">
        <f>Fra_FHI!O575</f>
        <v>2</v>
      </c>
      <c r="M524" s="15">
        <f>Fra_FHI!P575</f>
        <v>0</v>
      </c>
      <c r="N524" s="15">
        <f>Fra_FHI!Q575</f>
        <v>2</v>
      </c>
      <c r="O524" s="3">
        <f t="shared" si="8"/>
        <v>2</v>
      </c>
    </row>
    <row r="525" spans="1:15" x14ac:dyDescent="0.2">
      <c r="A525" s="21">
        <f>Fra_FHI!A576</f>
        <v>390018310</v>
      </c>
      <c r="B525" s="21">
        <f>Fra_FHI!B576</f>
        <v>7870</v>
      </c>
      <c r="C525" s="21" t="str">
        <f>Fra_FHI!C576</f>
        <v>GRONG</v>
      </c>
      <c r="D525" s="21">
        <f>Fra_FHI!D576</f>
        <v>88450</v>
      </c>
      <c r="E525" s="21" t="str">
        <f>Fra_FHI!E576</f>
        <v>Grong legekontor</v>
      </c>
      <c r="F525" s="15">
        <f>Fra_FHI!I576</f>
        <v>0</v>
      </c>
      <c r="G525" s="15">
        <f>Fra_FHI!J576</f>
        <v>0</v>
      </c>
      <c r="H525" s="15">
        <f>Fra_FHI!K576</f>
        <v>0</v>
      </c>
      <c r="I525" s="15">
        <f>Fra_FHI!L576</f>
        <v>0</v>
      </c>
      <c r="J525" s="15">
        <f>Fra_FHI!M576</f>
        <v>0</v>
      </c>
      <c r="K525" s="15">
        <f>Fra_FHI!N576</f>
        <v>0</v>
      </c>
      <c r="L525" s="15">
        <f>Fra_FHI!O576</f>
        <v>2</v>
      </c>
      <c r="M525" s="15">
        <f>Fra_FHI!P576</f>
        <v>0</v>
      </c>
      <c r="N525" s="15">
        <f>Fra_FHI!Q576</f>
        <v>2</v>
      </c>
      <c r="O525" s="3">
        <f t="shared" si="8"/>
        <v>2</v>
      </c>
    </row>
    <row r="526" spans="1:15" x14ac:dyDescent="0.2">
      <c r="A526" s="21">
        <f>Fra_FHI!A577</f>
        <v>390018554</v>
      </c>
      <c r="B526" s="21">
        <f>Fra_FHI!B577</f>
        <v>7882</v>
      </c>
      <c r="C526" s="21" t="str">
        <f>Fra_FHI!C577</f>
        <v>NORDLI</v>
      </c>
      <c r="D526" s="21">
        <f>Fra_FHI!D577</f>
        <v>76745</v>
      </c>
      <c r="E526" s="21" t="str">
        <f>Fra_FHI!E577</f>
        <v>Lierne helsestasjon</v>
      </c>
      <c r="F526" s="15">
        <f>Fra_FHI!I577</f>
        <v>0</v>
      </c>
      <c r="G526" s="15">
        <f>Fra_FHI!J577</f>
        <v>0</v>
      </c>
      <c r="H526" s="15">
        <f>Fra_FHI!K577</f>
        <v>0</v>
      </c>
      <c r="I526" s="15">
        <f>Fra_FHI!L577</f>
        <v>0</v>
      </c>
      <c r="J526" s="15">
        <f>Fra_FHI!M577</f>
        <v>0</v>
      </c>
      <c r="K526" s="15">
        <f>Fra_FHI!N577</f>
        <v>0</v>
      </c>
      <c r="L526" s="15">
        <f>Fra_FHI!O577</f>
        <v>1</v>
      </c>
      <c r="M526" s="15">
        <f>Fra_FHI!P577</f>
        <v>0</v>
      </c>
      <c r="N526" s="15">
        <f>Fra_FHI!Q577</f>
        <v>0</v>
      </c>
      <c r="O526" s="3">
        <f t="shared" si="8"/>
        <v>1</v>
      </c>
    </row>
    <row r="527" spans="1:15" x14ac:dyDescent="0.2">
      <c r="A527" s="21">
        <f>Fra_FHI!A578</f>
        <v>390018554</v>
      </c>
      <c r="B527" s="21">
        <f>Fra_FHI!B578</f>
        <v>7882</v>
      </c>
      <c r="C527" s="21" t="str">
        <f>Fra_FHI!C578</f>
        <v>NORDLI</v>
      </c>
      <c r="D527" s="21">
        <f>Fra_FHI!D578</f>
        <v>76745</v>
      </c>
      <c r="E527" s="21" t="str">
        <f>Fra_FHI!E578</f>
        <v>Lierne helsestasjon</v>
      </c>
      <c r="F527" s="15">
        <f>Fra_FHI!I578</f>
        <v>0</v>
      </c>
      <c r="G527" s="15">
        <f>Fra_FHI!J578</f>
        <v>0</v>
      </c>
      <c r="H527" s="15">
        <f>Fra_FHI!K578</f>
        <v>0</v>
      </c>
      <c r="I527" s="15">
        <f>Fra_FHI!L578</f>
        <v>0</v>
      </c>
      <c r="J527" s="15">
        <f>Fra_FHI!M578</f>
        <v>0</v>
      </c>
      <c r="K527" s="15">
        <f>Fra_FHI!N578</f>
        <v>0</v>
      </c>
      <c r="L527" s="15">
        <f>Fra_FHI!O578</f>
        <v>0</v>
      </c>
      <c r="M527" s="15">
        <f>Fra_FHI!P578</f>
        <v>0</v>
      </c>
      <c r="N527" s="15">
        <f>Fra_FHI!Q578</f>
        <v>1</v>
      </c>
      <c r="O527" s="3">
        <f t="shared" si="8"/>
        <v>0</v>
      </c>
    </row>
    <row r="528" spans="1:15" x14ac:dyDescent="0.2">
      <c r="A528" s="21">
        <f>Fra_FHI!A579</f>
        <v>390018751</v>
      </c>
      <c r="B528" s="21">
        <f>Fra_FHI!B579</f>
        <v>7898</v>
      </c>
      <c r="C528" s="21" t="str">
        <f>Fra_FHI!C579</f>
        <v>LIMINGEN</v>
      </c>
      <c r="D528" s="21">
        <f>Fra_FHI!D579</f>
        <v>77255</v>
      </c>
      <c r="E528" s="21" t="str">
        <f>Fra_FHI!E579</f>
        <v>Røyrvik helsestasjon</v>
      </c>
      <c r="F528" s="15">
        <f>Fra_FHI!I579</f>
        <v>0</v>
      </c>
      <c r="G528" s="15">
        <f>Fra_FHI!J579</f>
        <v>1</v>
      </c>
      <c r="H528" s="15">
        <f>Fra_FHI!K579</f>
        <v>0</v>
      </c>
      <c r="I528" s="15">
        <f>Fra_FHI!L579</f>
        <v>0</v>
      </c>
      <c r="J528" s="15">
        <f>Fra_FHI!M579</f>
        <v>0</v>
      </c>
      <c r="K528" s="15">
        <f>Fra_FHI!N579</f>
        <v>0</v>
      </c>
      <c r="L528" s="15">
        <f>Fra_FHI!O579</f>
        <v>0</v>
      </c>
      <c r="M528" s="15">
        <f>Fra_FHI!P579</f>
        <v>0</v>
      </c>
      <c r="N528" s="15">
        <f>Fra_FHI!Q579</f>
        <v>1</v>
      </c>
      <c r="O528" s="3">
        <f t="shared" si="8"/>
        <v>1</v>
      </c>
    </row>
    <row r="529" spans="1:15" x14ac:dyDescent="0.2">
      <c r="A529" s="21">
        <f>Fra_FHI!A580</f>
        <v>390018283</v>
      </c>
      <c r="B529" s="21">
        <f>Fra_FHI!B580</f>
        <v>7900</v>
      </c>
      <c r="C529" s="21" t="str">
        <f>Fra_FHI!C580</f>
        <v>RØRVIK</v>
      </c>
      <c r="D529" s="21">
        <f>Fra_FHI!D580</f>
        <v>539</v>
      </c>
      <c r="E529" s="21" t="str">
        <f>Fra_FHI!E580</f>
        <v>Rørvik helsestasjon</v>
      </c>
      <c r="F529" s="15">
        <f>Fra_FHI!I580</f>
        <v>0</v>
      </c>
      <c r="G529" s="15">
        <f>Fra_FHI!J580</f>
        <v>0</v>
      </c>
      <c r="H529" s="15">
        <f>Fra_FHI!K580</f>
        <v>0</v>
      </c>
      <c r="I529" s="15">
        <f>Fra_FHI!L580</f>
        <v>0</v>
      </c>
      <c r="J529" s="15">
        <f>Fra_FHI!M580</f>
        <v>0</v>
      </c>
      <c r="K529" s="15">
        <f>Fra_FHI!N580</f>
        <v>0</v>
      </c>
      <c r="L529" s="15">
        <f>Fra_FHI!O580</f>
        <v>2</v>
      </c>
      <c r="M529" s="15">
        <f>Fra_FHI!P580</f>
        <v>0</v>
      </c>
      <c r="N529" s="15">
        <f>Fra_FHI!Q580</f>
        <v>2</v>
      </c>
      <c r="O529" s="3">
        <f t="shared" si="8"/>
        <v>2</v>
      </c>
    </row>
    <row r="530" spans="1:15" x14ac:dyDescent="0.2">
      <c r="A530" s="21">
        <f>Fra_FHI!A582</f>
        <v>390018406</v>
      </c>
      <c r="B530" s="21">
        <f>Fra_FHI!B582</f>
        <v>7970</v>
      </c>
      <c r="C530" s="21" t="str">
        <f>Fra_FHI!C582</f>
        <v>KOLVEREID</v>
      </c>
      <c r="D530" s="21">
        <f>Fra_FHI!D582</f>
        <v>87619</v>
      </c>
      <c r="E530" s="21" t="str">
        <f>Fra_FHI!E582</f>
        <v>Kolvereid helsestasjon</v>
      </c>
      <c r="F530" s="15">
        <f>Fra_FHI!I582</f>
        <v>0</v>
      </c>
      <c r="G530" s="15">
        <f>Fra_FHI!J582</f>
        <v>0</v>
      </c>
      <c r="H530" s="15">
        <f>Fra_FHI!K582</f>
        <v>0</v>
      </c>
      <c r="I530" s="15">
        <f>Fra_FHI!L582</f>
        <v>0</v>
      </c>
      <c r="J530" s="15">
        <f>Fra_FHI!M582</f>
        <v>0</v>
      </c>
      <c r="K530" s="15">
        <f>Fra_FHI!N582</f>
        <v>0</v>
      </c>
      <c r="L530" s="15">
        <f>Fra_FHI!O582</f>
        <v>3</v>
      </c>
      <c r="M530" s="15">
        <f>Fra_FHI!P582</f>
        <v>0</v>
      </c>
      <c r="N530" s="15">
        <f>Fra_FHI!Q582</f>
        <v>3</v>
      </c>
      <c r="O530" s="3">
        <f t="shared" si="8"/>
        <v>3</v>
      </c>
    </row>
    <row r="531" spans="1:15" x14ac:dyDescent="0.2">
      <c r="A531" s="21">
        <f>Fra_FHI!A583</f>
        <v>390018413</v>
      </c>
      <c r="B531" s="21">
        <f>Fra_FHI!B583</f>
        <v>7977</v>
      </c>
      <c r="C531" s="21" t="str">
        <f>Fra_FHI!C583</f>
        <v>HØYLANDET</v>
      </c>
      <c r="D531" s="21">
        <f>Fra_FHI!D583</f>
        <v>87510</v>
      </c>
      <c r="E531" s="21" t="str">
        <f>Fra_FHI!E583</f>
        <v>Høylandet helsestasjon</v>
      </c>
      <c r="F531" s="15">
        <f>Fra_FHI!I583</f>
        <v>0</v>
      </c>
      <c r="G531" s="15">
        <f>Fra_FHI!J583</f>
        <v>0</v>
      </c>
      <c r="H531" s="15">
        <f>Fra_FHI!K583</f>
        <v>0</v>
      </c>
      <c r="I531" s="15">
        <f>Fra_FHI!L583</f>
        <v>0</v>
      </c>
      <c r="J531" s="15">
        <f>Fra_FHI!M583</f>
        <v>0</v>
      </c>
      <c r="K531" s="15">
        <f>Fra_FHI!N583</f>
        <v>0</v>
      </c>
      <c r="L531" s="15">
        <f>Fra_FHI!O583</f>
        <v>1</v>
      </c>
      <c r="M531" s="15">
        <f>Fra_FHI!P583</f>
        <v>0</v>
      </c>
      <c r="N531" s="15">
        <f>Fra_FHI!Q583</f>
        <v>1</v>
      </c>
      <c r="O531" s="3">
        <f t="shared" si="8"/>
        <v>1</v>
      </c>
    </row>
    <row r="532" spans="1:15" x14ac:dyDescent="0.2">
      <c r="B532" s="21">
        <f>Fra_FHI!B584</f>
        <v>0</v>
      </c>
      <c r="N532" s="27">
        <f>SUM(N3:N531)</f>
        <v>2671</v>
      </c>
      <c r="O532" s="27">
        <f>SUM(O3:O531)</f>
        <v>2671</v>
      </c>
    </row>
    <row r="533" spans="1:15" x14ac:dyDescent="0.2">
      <c r="A533" s="20"/>
      <c r="B533" s="20"/>
      <c r="C533" s="20"/>
      <c r="D533" s="20"/>
      <c r="E533" s="20"/>
      <c r="N533" s="28" t="s">
        <v>696</v>
      </c>
      <c r="O533" s="28">
        <f>N532-O532</f>
        <v>0</v>
      </c>
    </row>
  </sheetData>
  <autoFilter ref="A2:O2">
    <sortState ref="A3:O533">
      <sortCondition ref="B2"/>
    </sortState>
  </autoFilter>
  <mergeCells count="2">
    <mergeCell ref="F1:J1"/>
    <mergeCell ref="K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00"/>
  <sheetViews>
    <sheetView workbookViewId="0">
      <pane ySplit="3" topLeftCell="A478" activePane="bottomLeft" state="frozen"/>
      <selection pane="bottomLeft" activeCell="Q478" sqref="Q478"/>
    </sheetView>
  </sheetViews>
  <sheetFormatPr baseColWidth="10" defaultColWidth="9.140625" defaultRowHeight="15" x14ac:dyDescent="0.25"/>
  <cols>
    <col min="1" max="1" width="10" bestFit="1" customWidth="1"/>
    <col min="2" max="2" width="7.28515625" bestFit="1" customWidth="1"/>
    <col min="3" max="3" width="19.42578125" bestFit="1" customWidth="1"/>
    <col min="5" max="5" width="41.28515625" bestFit="1" customWidth="1"/>
    <col min="6" max="9" width="4.5703125" bestFit="1" customWidth="1"/>
    <col min="10" max="10" width="5.5703125" bestFit="1" customWidth="1"/>
    <col min="11" max="11" width="12.85546875" bestFit="1" customWidth="1"/>
    <col min="12" max="12" width="12.5703125" bestFit="1" customWidth="1"/>
    <col min="13" max="13" width="13.140625" bestFit="1" customWidth="1"/>
    <col min="14" max="14" width="10.5703125" bestFit="1" customWidth="1"/>
    <col min="15" max="15" width="12.140625" bestFit="1" customWidth="1"/>
    <col min="20" max="20" width="11.42578125" bestFit="1" customWidth="1"/>
    <col min="21" max="21" width="12.5703125" bestFit="1" customWidth="1"/>
    <col min="22" max="22" width="13.140625" bestFit="1" customWidth="1"/>
    <col min="23" max="23" width="10.5703125" bestFit="1" customWidth="1"/>
  </cols>
  <sheetData>
    <row r="1" spans="1:24" x14ac:dyDescent="0.25">
      <c r="F1" s="131" t="s">
        <v>701</v>
      </c>
      <c r="G1" s="131"/>
      <c r="H1" s="131"/>
      <c r="I1" s="131"/>
      <c r="J1" s="131"/>
      <c r="K1" s="131"/>
      <c r="L1" s="131"/>
      <c r="M1" s="131"/>
      <c r="N1" s="131"/>
      <c r="O1" s="130" t="s">
        <v>702</v>
      </c>
      <c r="P1" s="130"/>
      <c r="Q1" s="130"/>
      <c r="R1" s="130"/>
      <c r="S1" s="130"/>
      <c r="T1" s="130"/>
      <c r="U1" s="130"/>
      <c r="V1" s="130"/>
      <c r="W1" s="130"/>
    </row>
    <row r="2" spans="1:24" ht="21" x14ac:dyDescent="0.35">
      <c r="A2" s="131"/>
      <c r="B2" s="131"/>
      <c r="C2" s="131"/>
      <c r="D2" s="131"/>
      <c r="E2" s="132"/>
      <c r="F2" s="131" t="str">
        <f>Vask01!F1</f>
        <v>Oppsamlingsesker</v>
      </c>
      <c r="G2" s="131"/>
      <c r="H2" s="131"/>
      <c r="I2" s="131"/>
      <c r="J2" s="131"/>
      <c r="K2" s="131" t="str">
        <f>Vask01!K1</f>
        <v>Produktesker</v>
      </c>
      <c r="L2" s="131"/>
      <c r="M2" s="131"/>
      <c r="N2" s="37"/>
      <c r="O2" s="130" t="str">
        <f>F2</f>
        <v>Oppsamlingsesker</v>
      </c>
      <c r="P2" s="130"/>
      <c r="Q2" s="130"/>
      <c r="R2" s="130"/>
      <c r="S2" s="130"/>
      <c r="T2" s="130" t="str">
        <f>K2</f>
        <v>Produktesker</v>
      </c>
      <c r="U2" s="130"/>
      <c r="V2" s="130"/>
      <c r="W2" s="40"/>
      <c r="X2" s="45" t="s">
        <v>703</v>
      </c>
    </row>
    <row r="3" spans="1:24" ht="21" x14ac:dyDescent="0.35">
      <c r="A3" s="37" t="str">
        <f>Vask01!A2</f>
        <v>Ordrenr.</v>
      </c>
      <c r="B3" s="37" t="str">
        <f>Vask01!B2</f>
        <v>Postnr.</v>
      </c>
      <c r="C3" s="37" t="str">
        <f>Vask01!C2</f>
        <v>Poststed</v>
      </c>
      <c r="D3" s="37" t="str">
        <f>Vask01!D2</f>
        <v>Kundenr.</v>
      </c>
      <c r="E3" s="38" t="str">
        <f>Vask01!E2</f>
        <v>Kunde</v>
      </c>
      <c r="F3" s="37" t="str">
        <f>Vask01!F2</f>
        <v>Nr 0</v>
      </c>
      <c r="G3" s="37" t="str">
        <f>Vask01!G2</f>
        <v>Nr 1</v>
      </c>
      <c r="H3" s="37" t="str">
        <f>Vask01!H2</f>
        <v>Nr 3</v>
      </c>
      <c r="I3" s="37" t="str">
        <f>Vask01!I2</f>
        <v>Nr 7</v>
      </c>
      <c r="J3" s="37" t="str">
        <f>Vask01!J2</f>
        <v>Nr 10</v>
      </c>
      <c r="K3" s="37" t="str">
        <f>Vask01!K2</f>
        <v>Pneumovax</v>
      </c>
      <c r="L3" s="37" t="str">
        <f>Vask01!L2</f>
        <v>Vaxigriptetra</v>
      </c>
      <c r="M3" s="37" t="str">
        <f>Vask01!M2</f>
        <v>Influvac Tetra</v>
      </c>
      <c r="N3" s="37" t="s">
        <v>695</v>
      </c>
      <c r="O3" s="40" t="str">
        <f>F3</f>
        <v>Nr 0</v>
      </c>
      <c r="P3" s="40" t="str">
        <f t="shared" ref="P3:W3" si="0">G3</f>
        <v>Nr 1</v>
      </c>
      <c r="Q3" s="40" t="str">
        <f t="shared" si="0"/>
        <v>Nr 3</v>
      </c>
      <c r="R3" s="40" t="str">
        <f t="shared" si="0"/>
        <v>Nr 7</v>
      </c>
      <c r="S3" s="40" t="str">
        <f t="shared" si="0"/>
        <v>Nr 10</v>
      </c>
      <c r="T3" s="40" t="str">
        <f t="shared" si="0"/>
        <v>Pneumovax</v>
      </c>
      <c r="U3" s="40" t="str">
        <f t="shared" si="0"/>
        <v>Vaxigriptetra</v>
      </c>
      <c r="V3" s="40" t="str">
        <f t="shared" si="0"/>
        <v>Influvac Tetra</v>
      </c>
      <c r="W3" s="40" t="str">
        <f t="shared" si="0"/>
        <v>Antall kolli</v>
      </c>
      <c r="X3" s="45">
        <f>N500-W500</f>
        <v>0</v>
      </c>
    </row>
    <row r="4" spans="1:24" x14ac:dyDescent="0.25">
      <c r="A4" s="37">
        <f>Vask01!A3</f>
        <v>390018344</v>
      </c>
      <c r="B4" s="37">
        <f>Vask01!B3</f>
        <v>26</v>
      </c>
      <c r="C4" s="37" t="str">
        <f>Vask01!C3</f>
        <v>OSLO</v>
      </c>
      <c r="D4" s="37">
        <f>Vask01!D3</f>
        <v>12534</v>
      </c>
      <c r="E4" s="37" t="str">
        <f>Vask01!E3</f>
        <v>Stortinget</v>
      </c>
      <c r="F4" s="37">
        <f>Vask01!F3</f>
        <v>1</v>
      </c>
      <c r="G4" s="37">
        <f>Vask01!G3</f>
        <v>0</v>
      </c>
      <c r="H4" s="37">
        <f>Vask01!H3</f>
        <v>0</v>
      </c>
      <c r="I4" s="37">
        <f>Vask01!I3</f>
        <v>0</v>
      </c>
      <c r="J4" s="37">
        <f>Vask01!J3</f>
        <v>0</v>
      </c>
      <c r="K4" s="37">
        <f>Vask01!K3</f>
        <v>0</v>
      </c>
      <c r="L4" s="37">
        <f>Vask01!L3</f>
        <v>0</v>
      </c>
      <c r="M4" s="37">
        <f>Vask01!M3</f>
        <v>0</v>
      </c>
      <c r="N4" s="37">
        <f>Vask01!O3</f>
        <v>1</v>
      </c>
      <c r="O4" s="39">
        <f>F4</f>
        <v>1</v>
      </c>
      <c r="P4" s="39">
        <f t="shared" ref="P4:V5" si="1">G4</f>
        <v>0</v>
      </c>
      <c r="Q4" s="39">
        <f t="shared" si="1"/>
        <v>0</v>
      </c>
      <c r="R4" s="39">
        <f t="shared" si="1"/>
        <v>0</v>
      </c>
      <c r="S4" s="39">
        <f t="shared" si="1"/>
        <v>0</v>
      </c>
      <c r="T4" s="39">
        <f t="shared" si="1"/>
        <v>0</v>
      </c>
      <c r="U4" s="39">
        <f t="shared" si="1"/>
        <v>0</v>
      </c>
      <c r="V4" s="39">
        <f t="shared" si="1"/>
        <v>0</v>
      </c>
      <c r="W4" s="39">
        <f>SUM(O4:V4)</f>
        <v>1</v>
      </c>
    </row>
    <row r="5" spans="1:24" x14ac:dyDescent="0.25">
      <c r="A5" s="37">
        <f>Vask01!A4</f>
        <v>390018748</v>
      </c>
      <c r="B5" s="37">
        <f>Vask01!B4</f>
        <v>159</v>
      </c>
      <c r="C5" s="37" t="str">
        <f>Vask01!C4</f>
        <v>OSLO</v>
      </c>
      <c r="D5" s="37">
        <f>Vask01!D4</f>
        <v>10082</v>
      </c>
      <c r="E5" s="37" t="str">
        <f>Vask01!E4</f>
        <v>Oslo Akutten</v>
      </c>
      <c r="F5" s="37">
        <f>Vask01!F4</f>
        <v>0</v>
      </c>
      <c r="G5" s="37">
        <f>Vask01!G4</f>
        <v>1</v>
      </c>
      <c r="H5" s="37">
        <f>Vask01!H4</f>
        <v>0</v>
      </c>
      <c r="I5" s="37">
        <f>Vask01!I4</f>
        <v>0</v>
      </c>
      <c r="J5" s="37">
        <f>Vask01!J4</f>
        <v>0</v>
      </c>
      <c r="K5" s="37">
        <f>Vask01!K4</f>
        <v>0</v>
      </c>
      <c r="L5" s="37">
        <f>Vask01!L4</f>
        <v>0</v>
      </c>
      <c r="M5" s="37">
        <f>Vask01!M4</f>
        <v>1</v>
      </c>
      <c r="N5" s="37">
        <f>Vask01!O4</f>
        <v>2</v>
      </c>
      <c r="O5" s="39">
        <f>F5</f>
        <v>0</v>
      </c>
      <c r="P5" s="39">
        <f t="shared" si="1"/>
        <v>1</v>
      </c>
      <c r="Q5" s="39">
        <f t="shared" si="1"/>
        <v>0</v>
      </c>
      <c r="R5" s="39">
        <f t="shared" si="1"/>
        <v>0</v>
      </c>
      <c r="S5" s="39">
        <f t="shared" si="1"/>
        <v>0</v>
      </c>
      <c r="T5" s="39">
        <f t="shared" si="1"/>
        <v>0</v>
      </c>
      <c r="U5" s="39">
        <f t="shared" si="1"/>
        <v>0</v>
      </c>
      <c r="V5" s="39">
        <f t="shared" si="1"/>
        <v>1</v>
      </c>
      <c r="W5" s="39">
        <f>SUM(O5:V5)</f>
        <v>2</v>
      </c>
    </row>
    <row r="6" spans="1:24" x14ac:dyDescent="0.25">
      <c r="A6" s="37">
        <f>Vask01!A5</f>
        <v>390018654</v>
      </c>
      <c r="B6" s="37">
        <f>Vask01!B5</f>
        <v>170</v>
      </c>
      <c r="C6" s="37" t="str">
        <f>Vask01!C5</f>
        <v>OSLO</v>
      </c>
      <c r="D6" s="37">
        <f>Vask01!D5</f>
        <v>100467</v>
      </c>
      <c r="E6" s="37" t="str">
        <f>Vask01!E5</f>
        <v>St.Hanshaugen/Ullevål helsestasjon</v>
      </c>
      <c r="F6" s="37">
        <f>Vask01!F5</f>
        <v>0</v>
      </c>
      <c r="G6" s="37">
        <f>Vask01!G5</f>
        <v>0</v>
      </c>
      <c r="H6" s="37">
        <f>Vask01!H5</f>
        <v>0</v>
      </c>
      <c r="I6" s="37">
        <f>Vask01!I5</f>
        <v>0</v>
      </c>
      <c r="J6" s="37">
        <f>Vask01!J5</f>
        <v>0</v>
      </c>
      <c r="K6" s="37">
        <f>Vask01!K5</f>
        <v>0</v>
      </c>
      <c r="L6" s="37">
        <f>Vask01!L5</f>
        <v>22</v>
      </c>
      <c r="M6" s="37">
        <f>Vask01!M5</f>
        <v>0</v>
      </c>
      <c r="N6" s="37">
        <f>Vask01!O5</f>
        <v>22</v>
      </c>
      <c r="O6" s="39">
        <f>F6</f>
        <v>0</v>
      </c>
      <c r="P6" s="39">
        <f>G6</f>
        <v>0</v>
      </c>
      <c r="Q6" s="39">
        <f>H6</f>
        <v>0</v>
      </c>
      <c r="R6" s="39">
        <f>I6</f>
        <v>0</v>
      </c>
      <c r="S6" s="39">
        <f>J6</f>
        <v>0</v>
      </c>
      <c r="T6" s="39">
        <v>2</v>
      </c>
      <c r="U6" s="39">
        <f>L6</f>
        <v>22</v>
      </c>
      <c r="V6" s="39">
        <f>M6</f>
        <v>0</v>
      </c>
      <c r="W6" s="39">
        <f>SUM(O6:V6)</f>
        <v>24</v>
      </c>
    </row>
    <row r="7" spans="1:24" x14ac:dyDescent="0.25">
      <c r="A7" s="37">
        <f>Vask01!A6</f>
        <v>390018654</v>
      </c>
      <c r="B7" s="37">
        <f>Vask01!B6</f>
        <v>170</v>
      </c>
      <c r="C7" s="37" t="str">
        <f>Vask01!C6</f>
        <v>OSLO</v>
      </c>
      <c r="D7" s="37">
        <f>Vask01!D6</f>
        <v>100467</v>
      </c>
      <c r="E7" s="37" t="str">
        <f>Vask01!E6</f>
        <v>St.Hanshaugen/Ullevål helsestasjon</v>
      </c>
      <c r="F7" s="37">
        <f>Vask01!F6</f>
        <v>0</v>
      </c>
      <c r="G7" s="37">
        <f>Vask01!G6</f>
        <v>0</v>
      </c>
      <c r="H7" s="37">
        <f>Vask01!H6</f>
        <v>0</v>
      </c>
      <c r="I7" s="37">
        <f>Vask01!I6</f>
        <v>0</v>
      </c>
      <c r="J7" s="37">
        <f>Vask01!J6</f>
        <v>0</v>
      </c>
      <c r="K7" s="37">
        <f>Vask01!K6</f>
        <v>2</v>
      </c>
      <c r="L7" s="37">
        <f>Vask01!L6</f>
        <v>0</v>
      </c>
      <c r="M7" s="37">
        <f>Vask01!M6</f>
        <v>0</v>
      </c>
      <c r="N7" s="37">
        <f>Vask01!O6</f>
        <v>2</v>
      </c>
      <c r="O7" s="39"/>
      <c r="P7" s="39"/>
      <c r="Q7" s="39"/>
      <c r="R7" s="39"/>
      <c r="S7" s="39"/>
      <c r="T7" s="39"/>
      <c r="U7" s="39"/>
      <c r="V7" s="39"/>
      <c r="W7" s="39"/>
    </row>
    <row r="8" spans="1:24" x14ac:dyDescent="0.25">
      <c r="A8" s="37">
        <f>Vask01!A7</f>
        <v>390018631</v>
      </c>
      <c r="B8" s="37">
        <f>Vask01!B7</f>
        <v>188</v>
      </c>
      <c r="C8" s="37" t="str">
        <f>Vask01!C7</f>
        <v>OSLO</v>
      </c>
      <c r="D8" s="37">
        <f>Vask01!D7</f>
        <v>1340</v>
      </c>
      <c r="E8" s="37" t="str">
        <f>Vask01!E7</f>
        <v>Bydel Gamle Oslo</v>
      </c>
      <c r="F8" s="37">
        <f>Vask01!F7</f>
        <v>0</v>
      </c>
      <c r="G8" s="37">
        <f>Vask01!G7</f>
        <v>0</v>
      </c>
      <c r="H8" s="37">
        <f>Vask01!H7</f>
        <v>0</v>
      </c>
      <c r="I8" s="37">
        <f>Vask01!I7</f>
        <v>0</v>
      </c>
      <c r="J8" s="37">
        <f>Vask01!J7</f>
        <v>0</v>
      </c>
      <c r="K8" s="37">
        <f>Vask01!K7</f>
        <v>2</v>
      </c>
      <c r="L8" s="37">
        <f>Vask01!L7</f>
        <v>0</v>
      </c>
      <c r="M8" s="37">
        <f>Vask01!M7</f>
        <v>0</v>
      </c>
      <c r="N8" s="37">
        <f>Vask01!O7</f>
        <v>2</v>
      </c>
      <c r="O8" s="39">
        <f t="shared" ref="O8:U8" si="2">F8</f>
        <v>0</v>
      </c>
      <c r="P8" s="39">
        <f t="shared" si="2"/>
        <v>0</v>
      </c>
      <c r="Q8" s="39">
        <f t="shared" si="2"/>
        <v>0</v>
      </c>
      <c r="R8" s="39">
        <f t="shared" si="2"/>
        <v>0</v>
      </c>
      <c r="S8" s="39">
        <f t="shared" si="2"/>
        <v>0</v>
      </c>
      <c r="T8" s="39">
        <f t="shared" si="2"/>
        <v>2</v>
      </c>
      <c r="U8" s="39">
        <f t="shared" si="2"/>
        <v>0</v>
      </c>
      <c r="V8" s="39">
        <v>9</v>
      </c>
      <c r="W8" s="39">
        <f>SUM(O8:V8)</f>
        <v>11</v>
      </c>
    </row>
    <row r="9" spans="1:24" x14ac:dyDescent="0.25">
      <c r="A9" s="37">
        <f>Vask01!A8</f>
        <v>390018631</v>
      </c>
      <c r="B9" s="37">
        <f>Vask01!B8</f>
        <v>188</v>
      </c>
      <c r="C9" s="37" t="str">
        <f>Vask01!C8</f>
        <v>OSLO</v>
      </c>
      <c r="D9" s="37">
        <f>Vask01!D8</f>
        <v>1340</v>
      </c>
      <c r="E9" s="37" t="str">
        <f>Vask01!E8</f>
        <v>Bydel Gamle Oslo</v>
      </c>
      <c r="F9" s="37">
        <f>Vask01!F8</f>
        <v>0</v>
      </c>
      <c r="G9" s="37">
        <f>Vask01!G8</f>
        <v>0</v>
      </c>
      <c r="H9" s="37">
        <f>Vask01!H8</f>
        <v>0</v>
      </c>
      <c r="I9" s="37">
        <f>Vask01!I8</f>
        <v>0</v>
      </c>
      <c r="J9" s="37">
        <f>Vask01!J8</f>
        <v>0</v>
      </c>
      <c r="K9" s="37">
        <f>Vask01!K8</f>
        <v>0</v>
      </c>
      <c r="L9" s="37">
        <f>Vask01!L8</f>
        <v>0</v>
      </c>
      <c r="M9" s="37">
        <f>Vask01!M8</f>
        <v>9</v>
      </c>
      <c r="N9" s="37">
        <f>Vask01!O8</f>
        <v>9</v>
      </c>
      <c r="O9" s="39"/>
      <c r="P9" s="39"/>
      <c r="Q9" s="39"/>
      <c r="R9" s="39"/>
      <c r="S9" s="39"/>
      <c r="T9" s="39"/>
      <c r="U9" s="39"/>
      <c r="V9" s="39"/>
      <c r="W9" s="39"/>
    </row>
    <row r="10" spans="1:24" x14ac:dyDescent="0.25">
      <c r="A10" s="37">
        <f>Vask01!A9</f>
        <v>390018668</v>
      </c>
      <c r="B10" s="37">
        <f>Vask01!B9</f>
        <v>271</v>
      </c>
      <c r="C10" s="37" t="str">
        <f>Vask01!C9</f>
        <v>OSLO</v>
      </c>
      <c r="D10" s="37">
        <f>Vask01!D9</f>
        <v>28498</v>
      </c>
      <c r="E10" s="37" t="str">
        <f>Vask01!E9</f>
        <v>Frogner helsestasjon</v>
      </c>
      <c r="F10" s="37">
        <f>Vask01!F9</f>
        <v>0</v>
      </c>
      <c r="G10" s="37">
        <f>Vask01!G9</f>
        <v>0</v>
      </c>
      <c r="H10" s="37">
        <f>Vask01!H9</f>
        <v>0</v>
      </c>
      <c r="I10" s="37">
        <f>Vask01!I9</f>
        <v>0</v>
      </c>
      <c r="J10" s="37">
        <f>Vask01!J9</f>
        <v>0</v>
      </c>
      <c r="K10" s="37">
        <f>Vask01!K9</f>
        <v>0</v>
      </c>
      <c r="L10" s="37">
        <f>Vask01!L9</f>
        <v>27</v>
      </c>
      <c r="M10" s="37">
        <f>Vask01!M9</f>
        <v>0</v>
      </c>
      <c r="N10" s="37">
        <f>Vask01!O9</f>
        <v>27</v>
      </c>
      <c r="O10" s="39">
        <f>F10</f>
        <v>0</v>
      </c>
      <c r="P10" s="39">
        <f>G10</f>
        <v>0</v>
      </c>
      <c r="Q10" s="39">
        <f>H10</f>
        <v>0</v>
      </c>
      <c r="R10" s="39">
        <f>I10</f>
        <v>0</v>
      </c>
      <c r="S10" s="39">
        <f>J10</f>
        <v>0</v>
      </c>
      <c r="T10" s="39">
        <v>2</v>
      </c>
      <c r="U10" s="39">
        <f>L10</f>
        <v>27</v>
      </c>
      <c r="V10" s="39">
        <f>M10</f>
        <v>0</v>
      </c>
      <c r="W10" s="39">
        <f>SUM(O10:V10)</f>
        <v>29</v>
      </c>
    </row>
    <row r="11" spans="1:24" x14ac:dyDescent="0.25">
      <c r="A11" s="37">
        <f>Vask01!A10</f>
        <v>390018668</v>
      </c>
      <c r="B11" s="37">
        <f>Vask01!B10</f>
        <v>271</v>
      </c>
      <c r="C11" s="37" t="str">
        <f>Vask01!C10</f>
        <v>OSLO</v>
      </c>
      <c r="D11" s="37">
        <f>Vask01!D10</f>
        <v>28498</v>
      </c>
      <c r="E11" s="37" t="str">
        <f>Vask01!E10</f>
        <v>Frogner helsestasjon</v>
      </c>
      <c r="F11" s="37">
        <f>Vask01!F10</f>
        <v>0</v>
      </c>
      <c r="G11" s="37">
        <f>Vask01!G10</f>
        <v>0</v>
      </c>
      <c r="H11" s="37">
        <f>Vask01!H10</f>
        <v>0</v>
      </c>
      <c r="I11" s="37">
        <f>Vask01!I10</f>
        <v>0</v>
      </c>
      <c r="J11" s="37">
        <f>Vask01!J10</f>
        <v>0</v>
      </c>
      <c r="K11" s="37">
        <f>Vask01!K10</f>
        <v>2</v>
      </c>
      <c r="L11" s="37">
        <f>Vask01!L10</f>
        <v>0</v>
      </c>
      <c r="M11" s="37">
        <f>Vask01!M10</f>
        <v>0</v>
      </c>
      <c r="N11" s="37">
        <f>Vask01!O10</f>
        <v>2</v>
      </c>
      <c r="O11" s="39"/>
      <c r="P11" s="39"/>
      <c r="Q11" s="39"/>
      <c r="R11" s="39"/>
      <c r="S11" s="39"/>
      <c r="T11" s="39"/>
      <c r="U11" s="39"/>
      <c r="V11" s="39"/>
      <c r="W11" s="39"/>
    </row>
    <row r="12" spans="1:24" x14ac:dyDescent="0.25">
      <c r="A12" s="37">
        <f>Vask01!A11</f>
        <v>390018670</v>
      </c>
      <c r="B12" s="37">
        <f>Vask01!B11</f>
        <v>364</v>
      </c>
      <c r="C12" s="37" t="str">
        <f>Vask01!C11</f>
        <v>OSLO</v>
      </c>
      <c r="D12" s="37">
        <f>Vask01!D11</f>
        <v>108764</v>
      </c>
      <c r="E12" s="37" t="str">
        <f>Vask01!E11</f>
        <v>Majorstuhuset Legegruppe DA</v>
      </c>
      <c r="F12" s="37">
        <f>Vask01!F11</f>
        <v>1</v>
      </c>
      <c r="G12" s="37">
        <f>Vask01!G11</f>
        <v>0</v>
      </c>
      <c r="H12" s="37">
        <f>Vask01!H11</f>
        <v>0</v>
      </c>
      <c r="I12" s="37">
        <f>Vask01!I11</f>
        <v>0</v>
      </c>
      <c r="J12" s="37">
        <f>Vask01!J11</f>
        <v>0</v>
      </c>
      <c r="K12" s="37">
        <f>Vask01!K11</f>
        <v>0</v>
      </c>
      <c r="L12" s="37">
        <f>Vask01!L11</f>
        <v>0</v>
      </c>
      <c r="M12" s="37">
        <f>Vask01!M11</f>
        <v>1</v>
      </c>
      <c r="N12" s="37">
        <f>Vask01!O11</f>
        <v>2</v>
      </c>
      <c r="O12" s="39">
        <f t="shared" ref="O12:V13" si="3">F12</f>
        <v>1</v>
      </c>
      <c r="P12" s="39">
        <f t="shared" si="3"/>
        <v>0</v>
      </c>
      <c r="Q12" s="39">
        <f t="shared" si="3"/>
        <v>0</v>
      </c>
      <c r="R12" s="39">
        <f t="shared" si="3"/>
        <v>0</v>
      </c>
      <c r="S12" s="39">
        <f t="shared" si="3"/>
        <v>0</v>
      </c>
      <c r="T12" s="39">
        <f t="shared" si="3"/>
        <v>0</v>
      </c>
      <c r="U12" s="39">
        <f t="shared" si="3"/>
        <v>0</v>
      </c>
      <c r="V12" s="39">
        <f t="shared" si="3"/>
        <v>1</v>
      </c>
      <c r="W12" s="39">
        <f>SUM(O12:V12)</f>
        <v>2</v>
      </c>
    </row>
    <row r="13" spans="1:24" x14ac:dyDescent="0.25">
      <c r="A13" s="37">
        <f>Vask01!A12</f>
        <v>390018698</v>
      </c>
      <c r="B13" s="37">
        <f>Vask01!B12</f>
        <v>372</v>
      </c>
      <c r="C13" s="37" t="str">
        <f>Vask01!C12</f>
        <v>OSLO</v>
      </c>
      <c r="D13" s="37">
        <f>Vask01!D12</f>
        <v>112362</v>
      </c>
      <c r="E13" s="37" t="str">
        <f>Vask01!E12</f>
        <v>Rikshospitalet Smittevern</v>
      </c>
      <c r="F13" s="37">
        <f>Vask01!F12</f>
        <v>1</v>
      </c>
      <c r="G13" s="37">
        <f>Vask01!G12</f>
        <v>0</v>
      </c>
      <c r="H13" s="37">
        <f>Vask01!H12</f>
        <v>0</v>
      </c>
      <c r="I13" s="37">
        <f>Vask01!I12</f>
        <v>0</v>
      </c>
      <c r="J13" s="37">
        <f>Vask01!J12</f>
        <v>0</v>
      </c>
      <c r="K13" s="37">
        <f>Vask01!K12</f>
        <v>0</v>
      </c>
      <c r="L13" s="37">
        <f>Vask01!L12</f>
        <v>67</v>
      </c>
      <c r="M13" s="37">
        <f>Vask01!M12</f>
        <v>0</v>
      </c>
      <c r="N13" s="37">
        <f>Vask01!O12</f>
        <v>68</v>
      </c>
      <c r="O13" s="39">
        <f t="shared" si="3"/>
        <v>1</v>
      </c>
      <c r="P13" s="39">
        <f t="shared" si="3"/>
        <v>0</v>
      </c>
      <c r="Q13" s="39">
        <f t="shared" si="3"/>
        <v>0</v>
      </c>
      <c r="R13" s="39">
        <f t="shared" si="3"/>
        <v>0</v>
      </c>
      <c r="S13" s="39">
        <f t="shared" si="3"/>
        <v>0</v>
      </c>
      <c r="T13" s="39">
        <f t="shared" si="3"/>
        <v>0</v>
      </c>
      <c r="U13" s="39">
        <f t="shared" si="3"/>
        <v>67</v>
      </c>
      <c r="V13" s="39">
        <f t="shared" si="3"/>
        <v>0</v>
      </c>
      <c r="W13" s="39">
        <f>SUM(O13:V13)</f>
        <v>68</v>
      </c>
    </row>
    <row r="14" spans="1:24" x14ac:dyDescent="0.25">
      <c r="A14" s="37">
        <f>Vask01!A13</f>
        <v>390018708</v>
      </c>
      <c r="B14" s="37">
        <f>Vask01!B13</f>
        <v>377</v>
      </c>
      <c r="C14" s="37" t="str">
        <f>Vask01!C13</f>
        <v>OSLO</v>
      </c>
      <c r="D14" s="37">
        <f>Vask01!D13</f>
        <v>29041</v>
      </c>
      <c r="E14" s="37" t="str">
        <f>Vask01!E13</f>
        <v>Ullern helsestasjon</v>
      </c>
      <c r="F14" s="37">
        <f>Vask01!F13</f>
        <v>0</v>
      </c>
      <c r="G14" s="37">
        <f>Vask01!G13</f>
        <v>0</v>
      </c>
      <c r="H14" s="37">
        <f>Vask01!H13</f>
        <v>0</v>
      </c>
      <c r="I14" s="37">
        <f>Vask01!I13</f>
        <v>0</v>
      </c>
      <c r="J14" s="37">
        <f>Vask01!J13</f>
        <v>0</v>
      </c>
      <c r="K14" s="37">
        <f>Vask01!K13</f>
        <v>0</v>
      </c>
      <c r="L14" s="37">
        <f>Vask01!L13</f>
        <v>25</v>
      </c>
      <c r="M14" s="37">
        <f>Vask01!M13</f>
        <v>0</v>
      </c>
      <c r="N14" s="37">
        <f>Vask01!O13</f>
        <v>25</v>
      </c>
      <c r="O14" s="39">
        <f>F14</f>
        <v>0</v>
      </c>
      <c r="P14" s="39">
        <f>G14</f>
        <v>0</v>
      </c>
      <c r="Q14" s="39">
        <f>H14</f>
        <v>0</v>
      </c>
      <c r="R14" s="39">
        <f>I14</f>
        <v>0</v>
      </c>
      <c r="S14" s="39">
        <f>J14</f>
        <v>0</v>
      </c>
      <c r="T14" s="39">
        <v>4</v>
      </c>
      <c r="U14" s="39">
        <f>L14</f>
        <v>25</v>
      </c>
      <c r="V14" s="39">
        <f>M14</f>
        <v>0</v>
      </c>
      <c r="W14" s="39">
        <f>SUM(O14:V14)</f>
        <v>29</v>
      </c>
    </row>
    <row r="15" spans="1:24" x14ac:dyDescent="0.25">
      <c r="A15" s="37">
        <f>Vask01!A14</f>
        <v>390018708</v>
      </c>
      <c r="B15" s="37">
        <f>Vask01!B14</f>
        <v>377</v>
      </c>
      <c r="C15" s="37" t="str">
        <f>Vask01!C14</f>
        <v>OSLO</v>
      </c>
      <c r="D15" s="37">
        <f>Vask01!D14</f>
        <v>29041</v>
      </c>
      <c r="E15" s="37" t="str">
        <f>Vask01!E14</f>
        <v>Ullern helsestasjon</v>
      </c>
      <c r="F15" s="37">
        <f>Vask01!F14</f>
        <v>0</v>
      </c>
      <c r="G15" s="37">
        <f>Vask01!G14</f>
        <v>0</v>
      </c>
      <c r="H15" s="37">
        <f>Vask01!H14</f>
        <v>0</v>
      </c>
      <c r="I15" s="37">
        <f>Vask01!I14</f>
        <v>0</v>
      </c>
      <c r="J15" s="37">
        <f>Vask01!J14</f>
        <v>0</v>
      </c>
      <c r="K15" s="37">
        <f>Vask01!K14</f>
        <v>4</v>
      </c>
      <c r="L15" s="37">
        <f>Vask01!L14</f>
        <v>0</v>
      </c>
      <c r="M15" s="37">
        <f>Vask01!M14</f>
        <v>0</v>
      </c>
      <c r="N15" s="37">
        <f>Vask01!O14</f>
        <v>4</v>
      </c>
      <c r="O15" s="39"/>
      <c r="P15" s="39"/>
      <c r="Q15" s="39"/>
      <c r="R15" s="39"/>
      <c r="S15" s="39"/>
      <c r="T15" s="39"/>
      <c r="U15" s="39"/>
      <c r="V15" s="39"/>
      <c r="W15" s="39"/>
    </row>
    <row r="16" spans="1:24" x14ac:dyDescent="0.25">
      <c r="A16" s="37">
        <f>Vask01!A15</f>
        <v>390018452</v>
      </c>
      <c r="B16" s="37">
        <f>Vask01!B15</f>
        <v>456</v>
      </c>
      <c r="C16" s="37" t="str">
        <f>Vask01!C15</f>
        <v>OSLO</v>
      </c>
      <c r="D16" s="37">
        <f>Vask01!D15</f>
        <v>21014</v>
      </c>
      <c r="E16" s="37" t="str">
        <f>Vask01!E15</f>
        <v>Lovisenberg Diakonale sykehus AS</v>
      </c>
      <c r="F16" s="37">
        <f>Vask01!F15</f>
        <v>0</v>
      </c>
      <c r="G16" s="37">
        <f>Vask01!G15</f>
        <v>0</v>
      </c>
      <c r="H16" s="37">
        <f>Vask01!H15</f>
        <v>0</v>
      </c>
      <c r="I16" s="37">
        <f>Vask01!I15</f>
        <v>0</v>
      </c>
      <c r="J16" s="37">
        <f>Vask01!J15</f>
        <v>0</v>
      </c>
      <c r="K16" s="37">
        <f>Vask01!K15</f>
        <v>0</v>
      </c>
      <c r="L16" s="37">
        <f>Vask01!L15</f>
        <v>0</v>
      </c>
      <c r="M16" s="37">
        <f>Vask01!M15</f>
        <v>5</v>
      </c>
      <c r="N16" s="37">
        <f>Vask01!O15</f>
        <v>5</v>
      </c>
      <c r="O16" s="39">
        <f t="shared" ref="O16:V16" si="4">F16</f>
        <v>0</v>
      </c>
      <c r="P16" s="39">
        <f t="shared" si="4"/>
        <v>0</v>
      </c>
      <c r="Q16" s="39">
        <f t="shared" si="4"/>
        <v>0</v>
      </c>
      <c r="R16" s="39">
        <f t="shared" si="4"/>
        <v>0</v>
      </c>
      <c r="S16" s="39">
        <f t="shared" si="4"/>
        <v>0</v>
      </c>
      <c r="T16" s="39">
        <f t="shared" si="4"/>
        <v>0</v>
      </c>
      <c r="U16" s="39">
        <f t="shared" si="4"/>
        <v>0</v>
      </c>
      <c r="V16" s="39">
        <f t="shared" si="4"/>
        <v>5</v>
      </c>
      <c r="W16" s="39">
        <f>SUM(O16:V16)</f>
        <v>5</v>
      </c>
    </row>
    <row r="17" spans="1:23" x14ac:dyDescent="0.25">
      <c r="A17" s="37">
        <f>Vask01!A16</f>
        <v>390018552</v>
      </c>
      <c r="B17" s="37">
        <f>Vask01!B16</f>
        <v>477</v>
      </c>
      <c r="C17" s="37" t="str">
        <f>Vask01!C16</f>
        <v>OSLO</v>
      </c>
      <c r="D17" s="37">
        <f>Vask01!D16</f>
        <v>110356</v>
      </c>
      <c r="E17" s="37" t="str">
        <f>Vask01!E16</f>
        <v>Sagene Lokal med Senter</v>
      </c>
      <c r="F17" s="37">
        <f>Vask01!F16</f>
        <v>0</v>
      </c>
      <c r="G17" s="37">
        <f>Vask01!G16</f>
        <v>0</v>
      </c>
      <c r="H17" s="37">
        <f>Vask01!H16</f>
        <v>0</v>
      </c>
      <c r="I17" s="37">
        <f>Vask01!I16</f>
        <v>0</v>
      </c>
      <c r="J17" s="37">
        <f>Vask01!J16</f>
        <v>0</v>
      </c>
      <c r="K17" s="37">
        <f>Vask01!K16</f>
        <v>0</v>
      </c>
      <c r="L17" s="37">
        <f>Vask01!L16</f>
        <v>0</v>
      </c>
      <c r="M17" s="37">
        <f>Vask01!M16</f>
        <v>10</v>
      </c>
      <c r="N17" s="37">
        <f>Vask01!O16</f>
        <v>10</v>
      </c>
      <c r="O17" s="39">
        <f>F17</f>
        <v>0</v>
      </c>
      <c r="P17" s="39">
        <v>1</v>
      </c>
      <c r="Q17" s="39">
        <f t="shared" ref="Q17:V17" si="5">H17</f>
        <v>0</v>
      </c>
      <c r="R17" s="39">
        <f t="shared" si="5"/>
        <v>0</v>
      </c>
      <c r="S17" s="39">
        <f t="shared" si="5"/>
        <v>0</v>
      </c>
      <c r="T17" s="39">
        <f t="shared" si="5"/>
        <v>0</v>
      </c>
      <c r="U17" s="39">
        <f t="shared" si="5"/>
        <v>0</v>
      </c>
      <c r="V17" s="39">
        <f t="shared" si="5"/>
        <v>10</v>
      </c>
      <c r="W17" s="39">
        <f>SUM(O17:V17)</f>
        <v>11</v>
      </c>
    </row>
    <row r="18" spans="1:23" x14ac:dyDescent="0.25">
      <c r="A18" s="37">
        <f>Vask01!A17</f>
        <v>390018552</v>
      </c>
      <c r="B18" s="37">
        <f>Vask01!B17</f>
        <v>477</v>
      </c>
      <c r="C18" s="37" t="str">
        <f>Vask01!C17</f>
        <v>OSLO</v>
      </c>
      <c r="D18" s="37">
        <f>Vask01!D17</f>
        <v>110356</v>
      </c>
      <c r="E18" s="37" t="str">
        <f>Vask01!E17</f>
        <v>Sagene Lokal med Senter</v>
      </c>
      <c r="F18" s="37">
        <f>Vask01!F17</f>
        <v>0</v>
      </c>
      <c r="G18" s="37">
        <f>Vask01!G17</f>
        <v>1</v>
      </c>
      <c r="H18" s="37">
        <f>Vask01!H17</f>
        <v>0</v>
      </c>
      <c r="I18" s="37">
        <f>Vask01!I17</f>
        <v>0</v>
      </c>
      <c r="J18" s="37">
        <f>Vask01!J17</f>
        <v>0</v>
      </c>
      <c r="K18" s="37">
        <f>Vask01!K17</f>
        <v>0</v>
      </c>
      <c r="L18" s="37">
        <f>Vask01!L17</f>
        <v>0</v>
      </c>
      <c r="M18" s="37">
        <f>Vask01!M17</f>
        <v>0</v>
      </c>
      <c r="N18" s="37">
        <f>Vask01!O17</f>
        <v>1</v>
      </c>
      <c r="O18" s="39"/>
      <c r="P18" s="39"/>
      <c r="Q18" s="39"/>
      <c r="R18" s="39"/>
      <c r="S18" s="39"/>
      <c r="T18" s="39"/>
      <c r="U18" s="39"/>
      <c r="V18" s="39"/>
      <c r="W18" s="39"/>
    </row>
    <row r="19" spans="1:23" x14ac:dyDescent="0.25">
      <c r="A19" s="37">
        <f>Vask01!A18</f>
        <v>390018721</v>
      </c>
      <c r="B19" s="37">
        <f>Vask01!B18</f>
        <v>484</v>
      </c>
      <c r="C19" s="37" t="str">
        <f>Vask01!C18</f>
        <v>OSLO</v>
      </c>
      <c r="D19" s="37">
        <f>Vask01!D18</f>
        <v>105898</v>
      </c>
      <c r="E19" s="37" t="str">
        <f>Vask01!E18</f>
        <v>Bydel Nordre Aker</v>
      </c>
      <c r="F19" s="37">
        <f>Vask01!F18</f>
        <v>0</v>
      </c>
      <c r="G19" s="37">
        <f>Vask01!G18</f>
        <v>0</v>
      </c>
      <c r="H19" s="37">
        <f>Vask01!H18</f>
        <v>0</v>
      </c>
      <c r="I19" s="37">
        <f>Vask01!I18</f>
        <v>0</v>
      </c>
      <c r="J19" s="37">
        <f>Vask01!J18</f>
        <v>0</v>
      </c>
      <c r="K19" s="37">
        <f>Vask01!K18</f>
        <v>2</v>
      </c>
      <c r="L19" s="37">
        <f>Vask01!L18</f>
        <v>0</v>
      </c>
      <c r="M19" s="37">
        <f>Vask01!M18</f>
        <v>0</v>
      </c>
      <c r="N19" s="37">
        <f>Vask01!O18</f>
        <v>2</v>
      </c>
      <c r="O19" s="39">
        <f t="shared" ref="O19:T19" si="6">F19</f>
        <v>0</v>
      </c>
      <c r="P19" s="39">
        <f t="shared" si="6"/>
        <v>0</v>
      </c>
      <c r="Q19" s="39">
        <f t="shared" si="6"/>
        <v>0</v>
      </c>
      <c r="R19" s="39">
        <f t="shared" si="6"/>
        <v>0</v>
      </c>
      <c r="S19" s="39">
        <f t="shared" si="6"/>
        <v>0</v>
      </c>
      <c r="T19" s="39">
        <f t="shared" si="6"/>
        <v>2</v>
      </c>
      <c r="U19" s="39">
        <v>30</v>
      </c>
      <c r="V19" s="39">
        <f>M19</f>
        <v>0</v>
      </c>
      <c r="W19" s="39">
        <f>SUM(O19:V19)</f>
        <v>32</v>
      </c>
    </row>
    <row r="20" spans="1:23" x14ac:dyDescent="0.25">
      <c r="A20" s="37">
        <f>Vask01!A19</f>
        <v>390018721</v>
      </c>
      <c r="B20" s="37">
        <f>Vask01!B19</f>
        <v>484</v>
      </c>
      <c r="C20" s="37" t="str">
        <f>Vask01!C19</f>
        <v>OSLO</v>
      </c>
      <c r="D20" s="37">
        <f>Vask01!D19</f>
        <v>105898</v>
      </c>
      <c r="E20" s="37" t="str">
        <f>Vask01!E19</f>
        <v>Bydel Nordre Aker</v>
      </c>
      <c r="F20" s="37">
        <f>Vask01!F19</f>
        <v>0</v>
      </c>
      <c r="G20" s="37">
        <f>Vask01!G19</f>
        <v>0</v>
      </c>
      <c r="H20" s="37">
        <f>Vask01!H19</f>
        <v>0</v>
      </c>
      <c r="I20" s="37">
        <f>Vask01!I19</f>
        <v>0</v>
      </c>
      <c r="J20" s="37">
        <f>Vask01!J19</f>
        <v>0</v>
      </c>
      <c r="K20" s="37">
        <f>Vask01!K19</f>
        <v>0</v>
      </c>
      <c r="L20" s="37">
        <f>Vask01!L19</f>
        <v>30</v>
      </c>
      <c r="M20" s="37">
        <f>Vask01!M19</f>
        <v>0</v>
      </c>
      <c r="N20" s="37">
        <f>Vask01!O19</f>
        <v>30</v>
      </c>
      <c r="O20" s="39"/>
      <c r="P20" s="39"/>
      <c r="Q20" s="39"/>
      <c r="R20" s="39"/>
      <c r="S20" s="39"/>
      <c r="T20" s="39"/>
      <c r="U20" s="39"/>
      <c r="V20" s="39"/>
      <c r="W20" s="39"/>
    </row>
    <row r="21" spans="1:23" x14ac:dyDescent="0.25">
      <c r="A21" s="37">
        <f>Vask01!A20</f>
        <v>390018488</v>
      </c>
      <c r="B21" s="37">
        <f>Vask01!B20</f>
        <v>569</v>
      </c>
      <c r="C21" s="37" t="str">
        <f>Vask01!C20</f>
        <v>OSLO</v>
      </c>
      <c r="D21" s="37">
        <f>Vask01!D20</f>
        <v>102117</v>
      </c>
      <c r="E21" s="37" t="str">
        <f>Vask01!E20</f>
        <v>Grunerløkka smittevern</v>
      </c>
      <c r="F21" s="37">
        <f>Vask01!F20</f>
        <v>0</v>
      </c>
      <c r="G21" s="37">
        <f>Vask01!G20</f>
        <v>0</v>
      </c>
      <c r="H21" s="37">
        <f>Vask01!H20</f>
        <v>0</v>
      </c>
      <c r="I21" s="37">
        <f>Vask01!I20</f>
        <v>0</v>
      </c>
      <c r="J21" s="37">
        <f>Vask01!J20</f>
        <v>0</v>
      </c>
      <c r="K21" s="37">
        <f>Vask01!K20</f>
        <v>0</v>
      </c>
      <c r="L21" s="37">
        <f>Vask01!L20</f>
        <v>0</v>
      </c>
      <c r="M21" s="37">
        <f>Vask01!M20</f>
        <v>30</v>
      </c>
      <c r="N21" s="37">
        <f>Vask01!O20</f>
        <v>30</v>
      </c>
      <c r="O21" s="39">
        <f>F21</f>
        <v>0</v>
      </c>
      <c r="P21" s="39">
        <f>G21</f>
        <v>0</v>
      </c>
      <c r="Q21" s="39">
        <v>1</v>
      </c>
      <c r="R21" s="39">
        <f>I21</f>
        <v>0</v>
      </c>
      <c r="S21" s="39">
        <f>J21</f>
        <v>0</v>
      </c>
      <c r="T21" s="39">
        <f>K21</f>
        <v>0</v>
      </c>
      <c r="U21" s="39">
        <f>L21</f>
        <v>0</v>
      </c>
      <c r="V21" s="39">
        <f>M21</f>
        <v>30</v>
      </c>
      <c r="W21" s="39">
        <f>SUM(O21:V21)</f>
        <v>31</v>
      </c>
    </row>
    <row r="22" spans="1:23" x14ac:dyDescent="0.25">
      <c r="A22" s="37">
        <f>Vask01!A21</f>
        <v>390018488</v>
      </c>
      <c r="B22" s="37">
        <f>Vask01!B21</f>
        <v>569</v>
      </c>
      <c r="C22" s="37" t="str">
        <f>Vask01!C21</f>
        <v>OSLO</v>
      </c>
      <c r="D22" s="37">
        <f>Vask01!D21</f>
        <v>102117</v>
      </c>
      <c r="E22" s="37" t="str">
        <f>Vask01!E21</f>
        <v>Grunerløkka smittevern</v>
      </c>
      <c r="F22" s="37">
        <f>Vask01!F21</f>
        <v>0</v>
      </c>
      <c r="G22" s="37">
        <f>Vask01!G21</f>
        <v>0</v>
      </c>
      <c r="H22" s="37">
        <f>Vask01!H21</f>
        <v>1</v>
      </c>
      <c r="I22" s="37">
        <f>Vask01!I21</f>
        <v>0</v>
      </c>
      <c r="J22" s="37">
        <f>Vask01!J21</f>
        <v>0</v>
      </c>
      <c r="K22" s="37">
        <f>Vask01!K21</f>
        <v>0</v>
      </c>
      <c r="L22" s="37">
        <f>Vask01!L21</f>
        <v>0</v>
      </c>
      <c r="M22" s="37">
        <f>Vask01!M21</f>
        <v>0</v>
      </c>
      <c r="N22" s="37">
        <f>Vask01!O21</f>
        <v>1</v>
      </c>
      <c r="O22" s="39"/>
      <c r="P22" s="39"/>
      <c r="Q22" s="39"/>
      <c r="R22" s="39"/>
      <c r="S22" s="39"/>
      <c r="T22" s="39"/>
      <c r="U22" s="39"/>
      <c r="V22" s="39"/>
      <c r="W22" s="39"/>
    </row>
    <row r="23" spans="1:23" x14ac:dyDescent="0.25">
      <c r="A23" s="37">
        <f>Vask01!A22</f>
        <v>390018730</v>
      </c>
      <c r="B23" s="37">
        <f>Vask01!B22</f>
        <v>581</v>
      </c>
      <c r="C23" s="37" t="str">
        <f>Vask01!C22</f>
        <v>OSLO</v>
      </c>
      <c r="D23" s="37">
        <f>Vask01!D22</f>
        <v>112794</v>
      </c>
      <c r="E23" s="37" t="str">
        <f>Vask01!E22</f>
        <v>Unicare Hjemmetjenester AS</v>
      </c>
      <c r="F23" s="37">
        <f>Vask01!F22</f>
        <v>1</v>
      </c>
      <c r="G23" s="37">
        <f>Vask01!G22</f>
        <v>0</v>
      </c>
      <c r="H23" s="37">
        <f>Vask01!H22</f>
        <v>0</v>
      </c>
      <c r="I23" s="37">
        <f>Vask01!I22</f>
        <v>0</v>
      </c>
      <c r="J23" s="37">
        <f>Vask01!J22</f>
        <v>0</v>
      </c>
      <c r="K23" s="37">
        <f>Vask01!K22</f>
        <v>0</v>
      </c>
      <c r="L23" s="37">
        <f>Vask01!L22</f>
        <v>0</v>
      </c>
      <c r="M23" s="37">
        <f>Vask01!M22</f>
        <v>0</v>
      </c>
      <c r="N23" s="37">
        <f>Vask01!O22</f>
        <v>1</v>
      </c>
      <c r="O23" s="39">
        <f t="shared" ref="O23:V25" si="7">F23</f>
        <v>1</v>
      </c>
      <c r="P23" s="39">
        <f t="shared" si="7"/>
        <v>0</v>
      </c>
      <c r="Q23" s="39">
        <f t="shared" si="7"/>
        <v>0</v>
      </c>
      <c r="R23" s="39">
        <f t="shared" si="7"/>
        <v>0</v>
      </c>
      <c r="S23" s="39">
        <f t="shared" si="7"/>
        <v>0</v>
      </c>
      <c r="T23" s="39">
        <f t="shared" si="7"/>
        <v>0</v>
      </c>
      <c r="U23" s="39">
        <f t="shared" si="7"/>
        <v>0</v>
      </c>
      <c r="V23" s="39">
        <f t="shared" si="7"/>
        <v>0</v>
      </c>
      <c r="W23" s="39">
        <f>SUM(O23:V23)</f>
        <v>1</v>
      </c>
    </row>
    <row r="24" spans="1:23" x14ac:dyDescent="0.25">
      <c r="A24" s="37">
        <f>Vask01!A23</f>
        <v>390018578</v>
      </c>
      <c r="B24" s="37">
        <f>Vask01!B23</f>
        <v>586</v>
      </c>
      <c r="C24" s="37" t="str">
        <f>Vask01!C23</f>
        <v>OSLO</v>
      </c>
      <c r="D24" s="37">
        <f>Vask01!D23</f>
        <v>112049</v>
      </c>
      <c r="E24" s="37" t="str">
        <f>Vask01!E23</f>
        <v>Kommunal akutt døgnenhet</v>
      </c>
      <c r="F24" s="37">
        <f>Vask01!F23</f>
        <v>0</v>
      </c>
      <c r="G24" s="37">
        <f>Vask01!G23</f>
        <v>1</v>
      </c>
      <c r="H24" s="37">
        <f>Vask01!H23</f>
        <v>0</v>
      </c>
      <c r="I24" s="37">
        <f>Vask01!I23</f>
        <v>0</v>
      </c>
      <c r="J24" s="37">
        <f>Vask01!J23</f>
        <v>0</v>
      </c>
      <c r="K24" s="37">
        <f>Vask01!K23</f>
        <v>0</v>
      </c>
      <c r="L24" s="37">
        <f>Vask01!L23</f>
        <v>0</v>
      </c>
      <c r="M24" s="37">
        <f>Vask01!M23</f>
        <v>0</v>
      </c>
      <c r="N24" s="37">
        <f>Vask01!O23</f>
        <v>1</v>
      </c>
      <c r="O24" s="39">
        <f t="shared" si="7"/>
        <v>0</v>
      </c>
      <c r="P24" s="39">
        <f t="shared" si="7"/>
        <v>1</v>
      </c>
      <c r="Q24" s="39">
        <f t="shared" si="7"/>
        <v>0</v>
      </c>
      <c r="R24" s="39">
        <f t="shared" si="7"/>
        <v>0</v>
      </c>
      <c r="S24" s="39">
        <f t="shared" si="7"/>
        <v>0</v>
      </c>
      <c r="T24" s="39">
        <f t="shared" si="7"/>
        <v>0</v>
      </c>
      <c r="U24" s="39">
        <f t="shared" si="7"/>
        <v>0</v>
      </c>
      <c r="V24" s="39">
        <f t="shared" si="7"/>
        <v>0</v>
      </c>
      <c r="W24" s="39">
        <f>SUM(O24:V24)</f>
        <v>1</v>
      </c>
    </row>
    <row r="25" spans="1:23" x14ac:dyDescent="0.25">
      <c r="A25" s="37">
        <f>Vask01!A24</f>
        <v>390018614</v>
      </c>
      <c r="B25" s="37">
        <f>Vask01!B24</f>
        <v>596</v>
      </c>
      <c r="C25" s="37" t="str">
        <f>Vask01!C24</f>
        <v>OSLO</v>
      </c>
      <c r="D25" s="37">
        <f>Vask01!D24</f>
        <v>27896</v>
      </c>
      <c r="E25" s="37" t="str">
        <f>Vask01!E24</f>
        <v>Bjerke Familiesenter</v>
      </c>
      <c r="F25" s="37">
        <f>Vask01!F24</f>
        <v>0</v>
      </c>
      <c r="G25" s="37">
        <f>Vask01!G24</f>
        <v>0</v>
      </c>
      <c r="H25" s="37">
        <f>Vask01!H24</f>
        <v>0</v>
      </c>
      <c r="I25" s="37">
        <f>Vask01!I24</f>
        <v>0</v>
      </c>
      <c r="J25" s="37">
        <f>Vask01!J24</f>
        <v>0</v>
      </c>
      <c r="K25" s="37">
        <f>Vask01!K24</f>
        <v>0</v>
      </c>
      <c r="L25" s="37">
        <f>Vask01!L24</f>
        <v>0</v>
      </c>
      <c r="M25" s="37">
        <f>Vask01!M24</f>
        <v>6</v>
      </c>
      <c r="N25" s="37">
        <f>Vask01!O24</f>
        <v>6</v>
      </c>
      <c r="O25" s="39">
        <f t="shared" si="7"/>
        <v>0</v>
      </c>
      <c r="P25" s="39">
        <f t="shared" si="7"/>
        <v>0</v>
      </c>
      <c r="Q25" s="39">
        <v>1</v>
      </c>
      <c r="R25" s="39">
        <f t="shared" si="7"/>
        <v>0</v>
      </c>
      <c r="S25" s="39">
        <f t="shared" si="7"/>
        <v>0</v>
      </c>
      <c r="T25" s="39">
        <f t="shared" si="7"/>
        <v>0</v>
      </c>
      <c r="U25" s="39">
        <f t="shared" si="7"/>
        <v>0</v>
      </c>
      <c r="V25" s="39">
        <f t="shared" si="7"/>
        <v>6</v>
      </c>
      <c r="W25" s="39">
        <f>SUM(O25:V25)</f>
        <v>7</v>
      </c>
    </row>
    <row r="26" spans="1:23" x14ac:dyDescent="0.25">
      <c r="A26" s="37">
        <f>Vask01!A25</f>
        <v>390018614</v>
      </c>
      <c r="B26" s="37">
        <f>Vask01!B25</f>
        <v>596</v>
      </c>
      <c r="C26" s="37" t="str">
        <f>Vask01!C25</f>
        <v>OSLO</v>
      </c>
      <c r="D26" s="37">
        <f>Vask01!D25</f>
        <v>27896</v>
      </c>
      <c r="E26" s="37" t="str">
        <f>Vask01!E25</f>
        <v>Bjerke Familiesenter</v>
      </c>
      <c r="F26" s="37">
        <f>Vask01!F25</f>
        <v>0</v>
      </c>
      <c r="G26" s="37">
        <f>Vask01!G25</f>
        <v>0</v>
      </c>
      <c r="H26" s="37">
        <f>Vask01!H25</f>
        <v>1</v>
      </c>
      <c r="I26" s="37">
        <f>Vask01!I25</f>
        <v>0</v>
      </c>
      <c r="J26" s="37">
        <f>Vask01!J25</f>
        <v>0</v>
      </c>
      <c r="K26" s="37">
        <f>Vask01!K25</f>
        <v>0</v>
      </c>
      <c r="L26" s="37">
        <f>Vask01!L25</f>
        <v>0</v>
      </c>
      <c r="M26" s="37">
        <f>Vask01!M25</f>
        <v>0</v>
      </c>
      <c r="N26" s="37">
        <f>Vask01!O25</f>
        <v>1</v>
      </c>
      <c r="O26" s="39"/>
      <c r="P26" s="39"/>
      <c r="Q26" s="39"/>
      <c r="R26" s="39"/>
      <c r="S26" s="39"/>
      <c r="T26" s="39"/>
      <c r="U26" s="39"/>
      <c r="V26" s="39"/>
      <c r="W26" s="39"/>
    </row>
    <row r="27" spans="1:23" x14ac:dyDescent="0.25">
      <c r="A27" s="37">
        <f>Vask01!A27</f>
        <v>390018519</v>
      </c>
      <c r="B27" s="37">
        <f>Vask01!B27</f>
        <v>693</v>
      </c>
      <c r="C27" s="37" t="str">
        <f>Vask01!C27</f>
        <v>OSLO</v>
      </c>
      <c r="D27" s="37">
        <f>Vask01!D27</f>
        <v>29173</v>
      </c>
      <c r="E27" s="37" t="str">
        <f>Vask01!E27</f>
        <v>Østensjø helsestasjon</v>
      </c>
      <c r="F27" s="37">
        <f>Vask01!F27</f>
        <v>0</v>
      </c>
      <c r="G27" s="37">
        <f>Vask01!G27</f>
        <v>0</v>
      </c>
      <c r="H27" s="37">
        <f>Vask01!H27</f>
        <v>1</v>
      </c>
      <c r="I27" s="37">
        <f>Vask01!I27</f>
        <v>0</v>
      </c>
      <c r="J27" s="37">
        <f>Vask01!J27</f>
        <v>0</v>
      </c>
      <c r="K27" s="37">
        <f>Vask01!K27</f>
        <v>0</v>
      </c>
      <c r="L27" s="37">
        <f>Vask01!L27</f>
        <v>0</v>
      </c>
      <c r="M27" s="37">
        <f>Vask01!M27</f>
        <v>0</v>
      </c>
      <c r="N27" s="37">
        <f>Vask01!O27</f>
        <v>1</v>
      </c>
      <c r="O27" s="39">
        <f t="shared" ref="O27:U27" si="8">F27</f>
        <v>0</v>
      </c>
      <c r="P27" s="39">
        <f t="shared" si="8"/>
        <v>0</v>
      </c>
      <c r="Q27" s="39">
        <f t="shared" si="8"/>
        <v>1</v>
      </c>
      <c r="R27" s="39">
        <f t="shared" si="8"/>
        <v>0</v>
      </c>
      <c r="S27" s="39">
        <f t="shared" si="8"/>
        <v>0</v>
      </c>
      <c r="T27" s="39">
        <f t="shared" si="8"/>
        <v>0</v>
      </c>
      <c r="U27" s="39">
        <f t="shared" si="8"/>
        <v>0</v>
      </c>
      <c r="V27" s="39">
        <v>15</v>
      </c>
      <c r="W27" s="39">
        <f>SUM(O27:V27)</f>
        <v>16</v>
      </c>
    </row>
    <row r="28" spans="1:23" x14ac:dyDescent="0.25">
      <c r="A28" s="37">
        <f>Vask01!A26</f>
        <v>390018519</v>
      </c>
      <c r="B28" s="37">
        <f>Vask01!B26</f>
        <v>693</v>
      </c>
      <c r="C28" s="37" t="str">
        <f>Vask01!C26</f>
        <v>OSLO</v>
      </c>
      <c r="D28" s="37">
        <f>Vask01!D26</f>
        <v>29173</v>
      </c>
      <c r="E28" s="37" t="str">
        <f>Vask01!E26</f>
        <v>Østensjø helsestasjon</v>
      </c>
      <c r="F28" s="37">
        <f>Vask01!F26</f>
        <v>0</v>
      </c>
      <c r="G28" s="37">
        <f>Vask01!G26</f>
        <v>0</v>
      </c>
      <c r="H28" s="37">
        <f>Vask01!H26</f>
        <v>0</v>
      </c>
      <c r="I28" s="37">
        <f>Vask01!I26</f>
        <v>0</v>
      </c>
      <c r="J28" s="37">
        <f>Vask01!J26</f>
        <v>0</v>
      </c>
      <c r="K28" s="37">
        <f>Vask01!K26</f>
        <v>0</v>
      </c>
      <c r="L28" s="37">
        <f>Vask01!L26</f>
        <v>0</v>
      </c>
      <c r="M28" s="37">
        <f>Vask01!M26</f>
        <v>15</v>
      </c>
      <c r="N28" s="37">
        <f>Vask01!O26</f>
        <v>15</v>
      </c>
      <c r="O28" s="39"/>
      <c r="P28" s="39"/>
      <c r="Q28" s="39"/>
      <c r="R28" s="39"/>
      <c r="S28" s="39"/>
      <c r="T28" s="39"/>
      <c r="U28" s="39"/>
      <c r="V28" s="39"/>
      <c r="W28" s="39"/>
    </row>
    <row r="29" spans="1:23" x14ac:dyDescent="0.25">
      <c r="A29" s="37">
        <f>Vask01!A28</f>
        <v>390018557</v>
      </c>
      <c r="B29" s="37">
        <f>Vask01!B28</f>
        <v>754</v>
      </c>
      <c r="C29" s="37" t="str">
        <f>Vask01!C28</f>
        <v>OSLO</v>
      </c>
      <c r="D29" s="37">
        <f>Vask01!D28</f>
        <v>108021</v>
      </c>
      <c r="E29" s="37" t="str">
        <f>Vask01!E28</f>
        <v>Bydel Vestre Aker</v>
      </c>
      <c r="F29" s="37">
        <f>Vask01!F28</f>
        <v>1</v>
      </c>
      <c r="G29" s="37">
        <f>Vask01!G28</f>
        <v>0</v>
      </c>
      <c r="H29" s="37">
        <f>Vask01!H28</f>
        <v>0</v>
      </c>
      <c r="I29" s="37">
        <f>Vask01!I28</f>
        <v>0</v>
      </c>
      <c r="J29" s="37">
        <f>Vask01!J28</f>
        <v>0</v>
      </c>
      <c r="K29" s="37">
        <f>Vask01!K28</f>
        <v>0</v>
      </c>
      <c r="L29" s="37">
        <f>Vask01!L28</f>
        <v>0</v>
      </c>
      <c r="M29" s="37">
        <f>Vask01!M28</f>
        <v>0</v>
      </c>
      <c r="N29" s="37">
        <f>Vask01!O28</f>
        <v>1</v>
      </c>
      <c r="O29" s="39">
        <f t="shared" ref="O29:U29" si="9">F29</f>
        <v>1</v>
      </c>
      <c r="P29" s="39">
        <f t="shared" si="9"/>
        <v>0</v>
      </c>
      <c r="Q29" s="39">
        <f t="shared" si="9"/>
        <v>0</v>
      </c>
      <c r="R29" s="39">
        <f t="shared" si="9"/>
        <v>0</v>
      </c>
      <c r="S29" s="39">
        <f t="shared" si="9"/>
        <v>0</v>
      </c>
      <c r="T29" s="39">
        <f t="shared" si="9"/>
        <v>0</v>
      </c>
      <c r="U29" s="39">
        <f t="shared" si="9"/>
        <v>0</v>
      </c>
      <c r="V29" s="39">
        <v>17</v>
      </c>
      <c r="W29" s="39">
        <f>SUM(O29:V29)</f>
        <v>18</v>
      </c>
    </row>
    <row r="30" spans="1:23" x14ac:dyDescent="0.25">
      <c r="A30" s="37">
        <f>Vask01!A29</f>
        <v>390018557</v>
      </c>
      <c r="B30" s="37">
        <f>Vask01!B29</f>
        <v>754</v>
      </c>
      <c r="C30" s="37" t="str">
        <f>Vask01!C29</f>
        <v>OSLO</v>
      </c>
      <c r="D30" s="37">
        <f>Vask01!D29</f>
        <v>108021</v>
      </c>
      <c r="E30" s="37" t="str">
        <f>Vask01!E29</f>
        <v>Bydel Vestre Aker</v>
      </c>
      <c r="F30" s="37">
        <f>Vask01!F29</f>
        <v>0</v>
      </c>
      <c r="G30" s="37">
        <f>Vask01!G29</f>
        <v>0</v>
      </c>
      <c r="H30" s="37">
        <f>Vask01!H29</f>
        <v>0</v>
      </c>
      <c r="I30" s="37">
        <f>Vask01!I29</f>
        <v>0</v>
      </c>
      <c r="J30" s="37">
        <f>Vask01!J29</f>
        <v>0</v>
      </c>
      <c r="K30" s="37">
        <f>Vask01!K29</f>
        <v>0</v>
      </c>
      <c r="L30" s="37">
        <f>Vask01!L29</f>
        <v>0</v>
      </c>
      <c r="M30" s="37">
        <f>Vask01!M29</f>
        <v>17</v>
      </c>
      <c r="N30" s="37">
        <f>Vask01!O29</f>
        <v>17</v>
      </c>
      <c r="O30" s="39"/>
      <c r="P30" s="39"/>
      <c r="Q30" s="39"/>
      <c r="R30" s="39"/>
      <c r="S30" s="39"/>
      <c r="T30" s="39"/>
      <c r="U30" s="39"/>
      <c r="V30" s="39"/>
      <c r="W30" s="39"/>
    </row>
    <row r="31" spans="1:23" x14ac:dyDescent="0.25">
      <c r="A31" s="37">
        <f>Vask01!A30</f>
        <v>390018517</v>
      </c>
      <c r="B31" s="37">
        <f>Vask01!B30</f>
        <v>855</v>
      </c>
      <c r="C31" s="37" t="str">
        <f>Vask01!C30</f>
        <v>OSLO</v>
      </c>
      <c r="D31" s="37">
        <f>Vask01!D30</f>
        <v>46029</v>
      </c>
      <c r="E31" s="37" t="str">
        <f>Vask01!E30</f>
        <v>Stamina Helse Ullevål 2210</v>
      </c>
      <c r="F31" s="37">
        <f>Vask01!F30</f>
        <v>0</v>
      </c>
      <c r="G31" s="37">
        <f>Vask01!G30</f>
        <v>0</v>
      </c>
      <c r="H31" s="37">
        <f>Vask01!H30</f>
        <v>0</v>
      </c>
      <c r="I31" s="37">
        <f>Vask01!I30</f>
        <v>0</v>
      </c>
      <c r="J31" s="37">
        <f>Vask01!J30</f>
        <v>0</v>
      </c>
      <c r="K31" s="37">
        <f>Vask01!K30</f>
        <v>0</v>
      </c>
      <c r="L31" s="37">
        <f>Vask01!L30</f>
        <v>0</v>
      </c>
      <c r="M31" s="37">
        <f>Vask01!M30</f>
        <v>3</v>
      </c>
      <c r="N31" s="37">
        <f>Vask01!O30</f>
        <v>3</v>
      </c>
      <c r="O31" s="39">
        <f t="shared" ref="O31:V32" si="10">F31</f>
        <v>0</v>
      </c>
      <c r="P31" s="39">
        <f t="shared" si="10"/>
        <v>0</v>
      </c>
      <c r="Q31" s="39">
        <f t="shared" si="10"/>
        <v>0</v>
      </c>
      <c r="R31" s="39">
        <f t="shared" si="10"/>
        <v>0</v>
      </c>
      <c r="S31" s="39">
        <f t="shared" si="10"/>
        <v>0</v>
      </c>
      <c r="T31" s="39">
        <f t="shared" si="10"/>
        <v>0</v>
      </c>
      <c r="U31" s="39">
        <f t="shared" si="10"/>
        <v>0</v>
      </c>
      <c r="V31" s="39">
        <f t="shared" si="10"/>
        <v>3</v>
      </c>
      <c r="W31" s="39">
        <f>SUM(O31:V31)</f>
        <v>3</v>
      </c>
    </row>
    <row r="32" spans="1:23" x14ac:dyDescent="0.25">
      <c r="A32" s="37">
        <f>Vask01!A31</f>
        <v>390018429</v>
      </c>
      <c r="B32" s="37">
        <f>Vask01!B31</f>
        <v>958</v>
      </c>
      <c r="C32" s="37" t="str">
        <f>Vask01!C31</f>
        <v>OSLO</v>
      </c>
      <c r="D32" s="37">
        <f>Vask01!D31</f>
        <v>100947</v>
      </c>
      <c r="E32" s="37" t="str">
        <f>Vask01!E31</f>
        <v>Bydelsoverlegen, Grorud</v>
      </c>
      <c r="F32" s="37">
        <f>Vask01!F31</f>
        <v>0</v>
      </c>
      <c r="G32" s="37">
        <f>Vask01!G31</f>
        <v>0</v>
      </c>
      <c r="H32" s="37">
        <f>Vask01!H31</f>
        <v>0</v>
      </c>
      <c r="I32" s="37">
        <f>Vask01!I31</f>
        <v>0</v>
      </c>
      <c r="J32" s="37">
        <f>Vask01!J31</f>
        <v>0</v>
      </c>
      <c r="K32" s="37">
        <f>Vask01!K31</f>
        <v>0</v>
      </c>
      <c r="L32" s="37">
        <f>Vask01!L31</f>
        <v>0</v>
      </c>
      <c r="M32" s="37">
        <f>Vask01!M31</f>
        <v>7</v>
      </c>
      <c r="N32" s="37">
        <f>Vask01!O31</f>
        <v>7</v>
      </c>
      <c r="O32" s="39">
        <f t="shared" si="10"/>
        <v>0</v>
      </c>
      <c r="P32" s="39">
        <f t="shared" si="10"/>
        <v>0</v>
      </c>
      <c r="Q32" s="39">
        <f t="shared" si="10"/>
        <v>0</v>
      </c>
      <c r="R32" s="39">
        <f t="shared" si="10"/>
        <v>0</v>
      </c>
      <c r="S32" s="39">
        <f t="shared" si="10"/>
        <v>0</v>
      </c>
      <c r="T32" s="39">
        <f t="shared" si="10"/>
        <v>0</v>
      </c>
      <c r="U32" s="39">
        <f t="shared" si="10"/>
        <v>0</v>
      </c>
      <c r="V32" s="39">
        <f t="shared" si="10"/>
        <v>7</v>
      </c>
      <c r="W32" s="39">
        <f>SUM(O32:V32)</f>
        <v>7</v>
      </c>
    </row>
    <row r="33" spans="1:23" x14ac:dyDescent="0.25">
      <c r="A33" s="37">
        <f>Vask01!A33</f>
        <v>390018585</v>
      </c>
      <c r="B33" s="37">
        <f>Vask01!B33</f>
        <v>985</v>
      </c>
      <c r="C33" s="37" t="str">
        <f>Vask01!C33</f>
        <v>OSLO</v>
      </c>
      <c r="D33" s="37">
        <f>Vask01!D33</f>
        <v>102746</v>
      </c>
      <c r="E33" s="37" t="str">
        <f>Vask01!E33</f>
        <v>Bydel Stovner</v>
      </c>
      <c r="F33" s="37">
        <f>Vask01!F33</f>
        <v>0</v>
      </c>
      <c r="G33" s="37">
        <f>Vask01!G33</f>
        <v>0</v>
      </c>
      <c r="H33" s="37">
        <f>Vask01!H33</f>
        <v>0</v>
      </c>
      <c r="I33" s="37">
        <f>Vask01!I33</f>
        <v>0</v>
      </c>
      <c r="J33" s="37">
        <f>Vask01!J33</f>
        <v>0</v>
      </c>
      <c r="K33" s="37">
        <f>Vask01!K33</f>
        <v>1</v>
      </c>
      <c r="L33" s="37">
        <f>Vask01!L33</f>
        <v>0</v>
      </c>
      <c r="M33" s="37">
        <f>Vask01!M33</f>
        <v>0</v>
      </c>
      <c r="N33" s="37">
        <f>Vask01!O33</f>
        <v>1</v>
      </c>
      <c r="O33" s="39">
        <f t="shared" ref="O33:U33" si="11">F33</f>
        <v>0</v>
      </c>
      <c r="P33" s="39">
        <f t="shared" si="11"/>
        <v>0</v>
      </c>
      <c r="Q33" s="39">
        <f t="shared" si="11"/>
        <v>0</v>
      </c>
      <c r="R33" s="39">
        <f t="shared" si="11"/>
        <v>0</v>
      </c>
      <c r="S33" s="39">
        <f t="shared" si="11"/>
        <v>0</v>
      </c>
      <c r="T33" s="39">
        <f t="shared" si="11"/>
        <v>1</v>
      </c>
      <c r="U33" s="39">
        <f t="shared" si="11"/>
        <v>0</v>
      </c>
      <c r="V33" s="39">
        <v>8</v>
      </c>
      <c r="W33" s="39">
        <f>SUM(O33:V33)</f>
        <v>9</v>
      </c>
    </row>
    <row r="34" spans="1:23" x14ac:dyDescent="0.25">
      <c r="A34" s="37">
        <f>Vask01!A34</f>
        <v>390018585</v>
      </c>
      <c r="B34" s="37">
        <f>Vask01!B34</f>
        <v>985</v>
      </c>
      <c r="C34" s="37" t="str">
        <f>Vask01!C34</f>
        <v>OSLO</v>
      </c>
      <c r="D34" s="37">
        <f>Vask01!D34</f>
        <v>102746</v>
      </c>
      <c r="E34" s="37" t="str">
        <f>Vask01!E34</f>
        <v>Bydel Stovner</v>
      </c>
      <c r="F34" s="37">
        <f>Vask01!F34</f>
        <v>0</v>
      </c>
      <c r="G34" s="37">
        <f>Vask01!G34</f>
        <v>0</v>
      </c>
      <c r="H34" s="37">
        <f>Vask01!H34</f>
        <v>0</v>
      </c>
      <c r="I34" s="37">
        <f>Vask01!I34</f>
        <v>0</v>
      </c>
      <c r="J34" s="37">
        <f>Vask01!J34</f>
        <v>0</v>
      </c>
      <c r="K34" s="37">
        <f>Vask01!K34</f>
        <v>0</v>
      </c>
      <c r="L34" s="37">
        <f>Vask01!L34</f>
        <v>0</v>
      </c>
      <c r="M34" s="37">
        <f>Vask01!M34</f>
        <v>8</v>
      </c>
      <c r="N34" s="37">
        <f>Vask01!O34</f>
        <v>8</v>
      </c>
      <c r="O34" s="39"/>
      <c r="P34" s="39"/>
      <c r="Q34" s="39"/>
      <c r="R34" s="39"/>
      <c r="S34" s="39"/>
      <c r="T34" s="39"/>
      <c r="U34" s="39"/>
      <c r="V34" s="39"/>
      <c r="W34" s="39"/>
    </row>
    <row r="35" spans="1:23" x14ac:dyDescent="0.25">
      <c r="A35" s="37">
        <f>Vask01!A35</f>
        <v>390018657</v>
      </c>
      <c r="B35" s="37">
        <f>Vask01!B35</f>
        <v>1051</v>
      </c>
      <c r="C35" s="37" t="str">
        <f>Vask01!C35</f>
        <v>OSLO</v>
      </c>
      <c r="D35" s="37">
        <f>Vask01!D35</f>
        <v>103929</v>
      </c>
      <c r="E35" s="37" t="str">
        <f>Vask01!E35</f>
        <v>Alna Bydelsadministrasjon</v>
      </c>
      <c r="F35" s="37">
        <f>Vask01!F35</f>
        <v>0</v>
      </c>
      <c r="G35" s="37">
        <f>Vask01!G35</f>
        <v>0</v>
      </c>
      <c r="H35" s="37">
        <f>Vask01!H35</f>
        <v>0</v>
      </c>
      <c r="I35" s="37">
        <f>Vask01!I35</f>
        <v>0</v>
      </c>
      <c r="J35" s="37">
        <f>Vask01!J35</f>
        <v>0</v>
      </c>
      <c r="K35" s="37">
        <f>Vask01!K35</f>
        <v>1</v>
      </c>
      <c r="L35" s="37">
        <f>Vask01!L35</f>
        <v>0</v>
      </c>
      <c r="M35" s="37">
        <f>Vask01!M35</f>
        <v>0</v>
      </c>
      <c r="N35" s="37">
        <f>Vask01!O35</f>
        <v>1</v>
      </c>
      <c r="O35" s="39">
        <f t="shared" ref="O35:T35" si="12">F35</f>
        <v>0</v>
      </c>
      <c r="P35" s="39">
        <f t="shared" si="12"/>
        <v>0</v>
      </c>
      <c r="Q35" s="39">
        <f t="shared" si="12"/>
        <v>0</v>
      </c>
      <c r="R35" s="39">
        <f t="shared" si="12"/>
        <v>0</v>
      </c>
      <c r="S35" s="39">
        <f t="shared" si="12"/>
        <v>0</v>
      </c>
      <c r="T35" s="39">
        <f t="shared" si="12"/>
        <v>1</v>
      </c>
      <c r="U35" s="39">
        <v>19</v>
      </c>
      <c r="V35" s="39">
        <f>M35</f>
        <v>0</v>
      </c>
      <c r="W35" s="39">
        <f>SUM(O35:V35)</f>
        <v>20</v>
      </c>
    </row>
    <row r="36" spans="1:23" x14ac:dyDescent="0.25">
      <c r="A36" s="37">
        <f>Vask01!A36</f>
        <v>390018657</v>
      </c>
      <c r="B36" s="37">
        <f>Vask01!B36</f>
        <v>1051</v>
      </c>
      <c r="C36" s="37" t="str">
        <f>Vask01!C36</f>
        <v>OSLO</v>
      </c>
      <c r="D36" s="37">
        <f>Vask01!D36</f>
        <v>103929</v>
      </c>
      <c r="E36" s="37" t="str">
        <f>Vask01!E36</f>
        <v>Alna Bydelsadministrasjon</v>
      </c>
      <c r="F36" s="37">
        <f>Vask01!F36</f>
        <v>0</v>
      </c>
      <c r="G36" s="37">
        <f>Vask01!G36</f>
        <v>0</v>
      </c>
      <c r="H36" s="37">
        <f>Vask01!H36</f>
        <v>0</v>
      </c>
      <c r="I36" s="37">
        <f>Vask01!I36</f>
        <v>0</v>
      </c>
      <c r="J36" s="37">
        <f>Vask01!J36</f>
        <v>0</v>
      </c>
      <c r="K36" s="37">
        <f>Vask01!K36</f>
        <v>0</v>
      </c>
      <c r="L36" s="37">
        <f>Vask01!L36</f>
        <v>19</v>
      </c>
      <c r="M36" s="37">
        <f>Vask01!M36</f>
        <v>0</v>
      </c>
      <c r="N36" s="37">
        <f>Vask01!O36</f>
        <v>19</v>
      </c>
      <c r="O36" s="39"/>
      <c r="P36" s="39"/>
      <c r="Q36" s="39"/>
      <c r="R36" s="39"/>
      <c r="S36" s="39"/>
      <c r="T36" s="39"/>
      <c r="U36" s="39"/>
      <c r="V36" s="39"/>
      <c r="W36" s="39"/>
    </row>
    <row r="37" spans="1:23" x14ac:dyDescent="0.25">
      <c r="A37" s="37">
        <f>Vask01!A37</f>
        <v>390018595</v>
      </c>
      <c r="B37" s="37">
        <f>Vask01!B37</f>
        <v>1153</v>
      </c>
      <c r="C37" s="37" t="str">
        <f>Vask01!C37</f>
        <v>OSLO</v>
      </c>
      <c r="D37" s="37">
        <f>Vask01!D37</f>
        <v>856</v>
      </c>
      <c r="E37" s="37" t="str">
        <f>Vask01!E37</f>
        <v>Bydel Nordstrand</v>
      </c>
      <c r="F37" s="37">
        <f>Vask01!F37</f>
        <v>0</v>
      </c>
      <c r="G37" s="37">
        <f>Vask01!G37</f>
        <v>0</v>
      </c>
      <c r="H37" s="37">
        <f>Vask01!H37</f>
        <v>0</v>
      </c>
      <c r="I37" s="37">
        <f>Vask01!I37</f>
        <v>0</v>
      </c>
      <c r="J37" s="37">
        <f>Vask01!J37</f>
        <v>0</v>
      </c>
      <c r="K37" s="37">
        <f>Vask01!K37</f>
        <v>0</v>
      </c>
      <c r="L37" s="37">
        <f>Vask01!L37</f>
        <v>0</v>
      </c>
      <c r="M37" s="37">
        <f>Vask01!M37</f>
        <v>19</v>
      </c>
      <c r="N37" s="37">
        <f>Vask01!O37</f>
        <v>19</v>
      </c>
      <c r="O37" s="39">
        <f>F37</f>
        <v>0</v>
      </c>
      <c r="P37" s="39">
        <v>1</v>
      </c>
      <c r="Q37" s="39">
        <f t="shared" ref="Q37:V37" si="13">H37</f>
        <v>0</v>
      </c>
      <c r="R37" s="39">
        <f t="shared" si="13"/>
        <v>0</v>
      </c>
      <c r="S37" s="39">
        <f t="shared" si="13"/>
        <v>0</v>
      </c>
      <c r="T37" s="39">
        <f t="shared" si="13"/>
        <v>0</v>
      </c>
      <c r="U37" s="39">
        <f t="shared" si="13"/>
        <v>0</v>
      </c>
      <c r="V37" s="39">
        <f t="shared" si="13"/>
        <v>19</v>
      </c>
      <c r="W37" s="39">
        <f>SUM(O37:V37)</f>
        <v>20</v>
      </c>
    </row>
    <row r="38" spans="1:23" x14ac:dyDescent="0.25">
      <c r="A38" s="37">
        <f>Vask01!A38</f>
        <v>390018595</v>
      </c>
      <c r="B38" s="37">
        <f>Vask01!B38</f>
        <v>1153</v>
      </c>
      <c r="C38" s="37" t="str">
        <f>Vask01!C38</f>
        <v>OSLO</v>
      </c>
      <c r="D38" s="37">
        <f>Vask01!D38</f>
        <v>856</v>
      </c>
      <c r="E38" s="37" t="str">
        <f>Vask01!E38</f>
        <v>Bydel Nordstrand</v>
      </c>
      <c r="F38" s="37">
        <f>Vask01!F38</f>
        <v>0</v>
      </c>
      <c r="G38" s="37">
        <f>Vask01!G38</f>
        <v>1</v>
      </c>
      <c r="H38" s="37">
        <f>Vask01!H38</f>
        <v>0</v>
      </c>
      <c r="I38" s="37">
        <f>Vask01!I38</f>
        <v>0</v>
      </c>
      <c r="J38" s="37">
        <f>Vask01!J38</f>
        <v>0</v>
      </c>
      <c r="K38" s="37">
        <f>Vask01!K38</f>
        <v>0</v>
      </c>
      <c r="L38" s="37">
        <f>Vask01!L38</f>
        <v>0</v>
      </c>
      <c r="M38" s="37">
        <f>Vask01!M38</f>
        <v>0</v>
      </c>
      <c r="N38" s="37">
        <f>Vask01!O38</f>
        <v>1</v>
      </c>
      <c r="O38" s="39"/>
      <c r="P38" s="39"/>
      <c r="Q38" s="39"/>
      <c r="R38" s="39"/>
      <c r="S38" s="39"/>
      <c r="T38" s="39"/>
      <c r="U38" s="39"/>
      <c r="V38" s="39"/>
      <c r="W38" s="39"/>
    </row>
    <row r="39" spans="1:23" x14ac:dyDescent="0.25">
      <c r="A39" s="37">
        <f>Vask01!A39</f>
        <v>390018634</v>
      </c>
      <c r="B39" s="37">
        <f>Vask01!B39</f>
        <v>1188</v>
      </c>
      <c r="C39" s="37" t="str">
        <f>Vask01!C39</f>
        <v>OSLO</v>
      </c>
      <c r="D39" s="37">
        <f>Vask01!D39</f>
        <v>25882</v>
      </c>
      <c r="E39" s="37" t="str">
        <f>Vask01!E39</f>
        <v>Langerud sykehjem</v>
      </c>
      <c r="F39" s="37">
        <f>Vask01!F39</f>
        <v>0</v>
      </c>
      <c r="G39" s="37">
        <f>Vask01!G39</f>
        <v>0</v>
      </c>
      <c r="H39" s="37">
        <f>Vask01!H39</f>
        <v>0</v>
      </c>
      <c r="I39" s="37">
        <f>Vask01!I39</f>
        <v>0</v>
      </c>
      <c r="J39" s="37">
        <f>Vask01!J39</f>
        <v>0</v>
      </c>
      <c r="K39" s="37">
        <f>Vask01!K39</f>
        <v>0</v>
      </c>
      <c r="L39" s="37">
        <f>Vask01!L39</f>
        <v>0</v>
      </c>
      <c r="M39" s="37">
        <f>Vask01!M39</f>
        <v>24</v>
      </c>
      <c r="N39" s="37">
        <f>Vask01!O39</f>
        <v>24</v>
      </c>
      <c r="O39" s="39">
        <f>F39</f>
        <v>0</v>
      </c>
      <c r="P39" s="39">
        <f>G39</f>
        <v>0</v>
      </c>
      <c r="Q39" s="39">
        <f>H39</f>
        <v>0</v>
      </c>
      <c r="R39" s="39">
        <f>I39</f>
        <v>0</v>
      </c>
      <c r="S39" s="39">
        <f>J39</f>
        <v>0</v>
      </c>
      <c r="T39" s="39">
        <v>5</v>
      </c>
      <c r="U39" s="39">
        <f>L39</f>
        <v>0</v>
      </c>
      <c r="V39" s="39">
        <f>M39</f>
        <v>24</v>
      </c>
      <c r="W39" s="39">
        <f>SUM(O39:V39)</f>
        <v>29</v>
      </c>
    </row>
    <row r="40" spans="1:23" x14ac:dyDescent="0.25">
      <c r="A40" s="37">
        <f>Vask01!A40</f>
        <v>390018634</v>
      </c>
      <c r="B40" s="37">
        <f>Vask01!B40</f>
        <v>1188</v>
      </c>
      <c r="C40" s="37" t="str">
        <f>Vask01!C40</f>
        <v>OSLO</v>
      </c>
      <c r="D40" s="37">
        <f>Vask01!D40</f>
        <v>25882</v>
      </c>
      <c r="E40" s="37" t="str">
        <f>Vask01!E40</f>
        <v>Langerud sykehjem</v>
      </c>
      <c r="F40" s="37">
        <f>Vask01!F40</f>
        <v>0</v>
      </c>
      <c r="G40" s="37">
        <f>Vask01!G40</f>
        <v>0</v>
      </c>
      <c r="H40" s="37">
        <f>Vask01!H40</f>
        <v>0</v>
      </c>
      <c r="I40" s="37">
        <f>Vask01!I40</f>
        <v>0</v>
      </c>
      <c r="J40" s="37">
        <f>Vask01!J40</f>
        <v>0</v>
      </c>
      <c r="K40" s="37">
        <f>Vask01!K40</f>
        <v>5</v>
      </c>
      <c r="L40" s="37">
        <f>Vask01!L40</f>
        <v>0</v>
      </c>
      <c r="M40" s="37">
        <f>Vask01!M40</f>
        <v>0</v>
      </c>
      <c r="N40" s="37">
        <f>Vask01!O40</f>
        <v>5</v>
      </c>
      <c r="O40" s="39"/>
      <c r="P40" s="39"/>
      <c r="Q40" s="39"/>
      <c r="R40" s="39"/>
      <c r="S40" s="39"/>
      <c r="T40" s="39"/>
      <c r="U40" s="39"/>
      <c r="V40" s="39"/>
      <c r="W40" s="39"/>
    </row>
    <row r="41" spans="1:23" x14ac:dyDescent="0.25">
      <c r="A41" s="37">
        <f>Vask01!A41</f>
        <v>390018608</v>
      </c>
      <c r="B41" s="37">
        <f>Vask01!B41</f>
        <v>1254</v>
      </c>
      <c r="C41" s="37" t="str">
        <f>Vask01!C41</f>
        <v>OSLO</v>
      </c>
      <c r="D41" s="37">
        <f>Vask01!D41</f>
        <v>112372</v>
      </c>
      <c r="E41" s="37" t="str">
        <f>Vask01!E41</f>
        <v>Oslo Syd Lokalmedisinske senter</v>
      </c>
      <c r="F41" s="37">
        <f>Vask01!F41</f>
        <v>0</v>
      </c>
      <c r="G41" s="37">
        <f>Vask01!G41</f>
        <v>0</v>
      </c>
      <c r="H41" s="37">
        <f>Vask01!H41</f>
        <v>0</v>
      </c>
      <c r="I41" s="37">
        <f>Vask01!I41</f>
        <v>0</v>
      </c>
      <c r="J41" s="37">
        <f>Vask01!J41</f>
        <v>0</v>
      </c>
      <c r="K41" s="37">
        <f>Vask01!K41</f>
        <v>0</v>
      </c>
      <c r="L41" s="37">
        <f>Vask01!L41</f>
        <v>0</v>
      </c>
      <c r="M41" s="37">
        <f>Vask01!M41</f>
        <v>10</v>
      </c>
      <c r="N41" s="37">
        <f>Vask01!O41</f>
        <v>10</v>
      </c>
      <c r="O41" s="39">
        <f t="shared" ref="O41:V41" si="14">F41</f>
        <v>0</v>
      </c>
      <c r="P41" s="39">
        <f t="shared" si="14"/>
        <v>0</v>
      </c>
      <c r="Q41" s="39">
        <f t="shared" si="14"/>
        <v>0</v>
      </c>
      <c r="R41" s="39">
        <f t="shared" si="14"/>
        <v>0</v>
      </c>
      <c r="S41" s="39">
        <f t="shared" si="14"/>
        <v>0</v>
      </c>
      <c r="T41" s="39">
        <f t="shared" si="14"/>
        <v>0</v>
      </c>
      <c r="U41" s="39">
        <f t="shared" si="14"/>
        <v>0</v>
      </c>
      <c r="V41" s="39">
        <f t="shared" si="14"/>
        <v>10</v>
      </c>
      <c r="W41" s="39">
        <f>SUM(O41:V41)</f>
        <v>10</v>
      </c>
    </row>
    <row r="42" spans="1:23" x14ac:dyDescent="0.25">
      <c r="A42" s="37">
        <f>Vask01!A43</f>
        <v>390018623</v>
      </c>
      <c r="B42" s="37">
        <f>Vask01!B43</f>
        <v>1337</v>
      </c>
      <c r="C42" s="37" t="str">
        <f>Vask01!C43</f>
        <v>SANDVIKA</v>
      </c>
      <c r="D42" s="37">
        <f>Vask01!D43</f>
        <v>74229</v>
      </c>
      <c r="E42" s="37" t="str">
        <f>Vask01!E43</f>
        <v>Bærum kommune</v>
      </c>
      <c r="F42" s="37">
        <f>Vask01!F43</f>
        <v>0</v>
      </c>
      <c r="G42" s="37">
        <f>Vask01!G43</f>
        <v>0</v>
      </c>
      <c r="H42" s="37">
        <f>Vask01!H43</f>
        <v>0</v>
      </c>
      <c r="I42" s="37">
        <f>Vask01!I43</f>
        <v>0</v>
      </c>
      <c r="J42" s="37">
        <f>Vask01!J43</f>
        <v>0</v>
      </c>
      <c r="K42" s="37">
        <f>Vask01!K43</f>
        <v>0</v>
      </c>
      <c r="L42" s="37">
        <f>Vask01!L43</f>
        <v>0</v>
      </c>
      <c r="M42" s="37">
        <f>Vask01!M43</f>
        <v>58</v>
      </c>
      <c r="N42" s="37">
        <f>Vask01!O43</f>
        <v>58</v>
      </c>
      <c r="O42" s="39">
        <f>F42</f>
        <v>0</v>
      </c>
      <c r="P42" s="39">
        <f>G42</f>
        <v>0</v>
      </c>
      <c r="Q42" s="39">
        <f>H42</f>
        <v>0</v>
      </c>
      <c r="R42" s="39">
        <f>I42</f>
        <v>0</v>
      </c>
      <c r="S42" s="39">
        <f>J42</f>
        <v>0</v>
      </c>
      <c r="T42" s="39">
        <v>6</v>
      </c>
      <c r="U42" s="39">
        <f>L42</f>
        <v>0</v>
      </c>
      <c r="V42" s="39">
        <f>M42</f>
        <v>58</v>
      </c>
      <c r="W42" s="39">
        <f>SUM(O42:V42)</f>
        <v>64</v>
      </c>
    </row>
    <row r="43" spans="1:23" x14ac:dyDescent="0.25">
      <c r="A43" s="37">
        <f>Vask01!A44</f>
        <v>390018623</v>
      </c>
      <c r="B43" s="37">
        <f>Vask01!B44</f>
        <v>1337</v>
      </c>
      <c r="C43" s="37" t="str">
        <f>Vask01!C44</f>
        <v>SANDVIKA</v>
      </c>
      <c r="D43" s="37">
        <f>Vask01!D44</f>
        <v>74229</v>
      </c>
      <c r="E43" s="37" t="str">
        <f>Vask01!E44</f>
        <v>Bærum kommune</v>
      </c>
      <c r="F43" s="37">
        <f>Vask01!F44</f>
        <v>0</v>
      </c>
      <c r="G43" s="37">
        <f>Vask01!G44</f>
        <v>0</v>
      </c>
      <c r="H43" s="37">
        <f>Vask01!H44</f>
        <v>0</v>
      </c>
      <c r="I43" s="37">
        <f>Vask01!I44</f>
        <v>0</v>
      </c>
      <c r="J43" s="37">
        <f>Vask01!J44</f>
        <v>0</v>
      </c>
      <c r="K43" s="37">
        <f>Vask01!K44</f>
        <v>6</v>
      </c>
      <c r="L43" s="37">
        <f>Vask01!L44</f>
        <v>0</v>
      </c>
      <c r="M43" s="37">
        <f>Vask01!M44</f>
        <v>0</v>
      </c>
      <c r="N43" s="37">
        <f>Vask01!O44</f>
        <v>6</v>
      </c>
      <c r="O43" s="39"/>
      <c r="P43" s="39"/>
      <c r="Q43" s="39"/>
      <c r="R43" s="39"/>
      <c r="S43" s="39"/>
      <c r="T43" s="39"/>
      <c r="U43" s="39"/>
      <c r="V43" s="39"/>
      <c r="W43" s="39"/>
    </row>
    <row r="44" spans="1:23" x14ac:dyDescent="0.25">
      <c r="A44" s="37">
        <f>Vask01!A45</f>
        <v>390018561</v>
      </c>
      <c r="B44" s="37">
        <f>Vask01!B45</f>
        <v>1360</v>
      </c>
      <c r="C44" s="37" t="str">
        <f>Vask01!C45</f>
        <v>FORNEBU</v>
      </c>
      <c r="D44" s="37">
        <f>Vask01!D45</f>
        <v>100054</v>
      </c>
      <c r="E44" s="37" t="str">
        <f>Vask01!E45</f>
        <v>Snarøya Legesenter A/S</v>
      </c>
      <c r="F44" s="37">
        <f>Vask01!F45</f>
        <v>0</v>
      </c>
      <c r="G44" s="37">
        <f>Vask01!G45</f>
        <v>1</v>
      </c>
      <c r="H44" s="37">
        <f>Vask01!H45</f>
        <v>0</v>
      </c>
      <c r="I44" s="37">
        <f>Vask01!I45</f>
        <v>0</v>
      </c>
      <c r="J44" s="37">
        <f>Vask01!J45</f>
        <v>0</v>
      </c>
      <c r="K44" s="37">
        <f>Vask01!K45</f>
        <v>0</v>
      </c>
      <c r="L44" s="37">
        <f>Vask01!L45</f>
        <v>0</v>
      </c>
      <c r="M44" s="37">
        <f>Vask01!M45</f>
        <v>0</v>
      </c>
      <c r="N44" s="37">
        <f>Vask01!O45</f>
        <v>1</v>
      </c>
      <c r="O44" s="39">
        <f t="shared" ref="O44:V44" si="15">F44</f>
        <v>0</v>
      </c>
      <c r="P44" s="39">
        <f t="shared" si="15"/>
        <v>1</v>
      </c>
      <c r="Q44" s="39">
        <f t="shared" si="15"/>
        <v>0</v>
      </c>
      <c r="R44" s="39">
        <f t="shared" si="15"/>
        <v>0</v>
      </c>
      <c r="S44" s="39">
        <f t="shared" si="15"/>
        <v>0</v>
      </c>
      <c r="T44" s="39">
        <f t="shared" si="15"/>
        <v>0</v>
      </c>
      <c r="U44" s="39">
        <f t="shared" si="15"/>
        <v>0</v>
      </c>
      <c r="V44" s="39">
        <f t="shared" si="15"/>
        <v>0</v>
      </c>
      <c r="W44" s="39">
        <f>SUM(O44:V44)</f>
        <v>1</v>
      </c>
    </row>
    <row r="45" spans="1:23" x14ac:dyDescent="0.25">
      <c r="A45" s="37">
        <f>Vask01!A46</f>
        <v>390018629</v>
      </c>
      <c r="B45" s="37">
        <f>Vask01!B46</f>
        <v>1383</v>
      </c>
      <c r="C45" s="37" t="str">
        <f>Vask01!C46</f>
        <v>ASKER</v>
      </c>
      <c r="D45" s="37">
        <f>Vask01!D46</f>
        <v>30072</v>
      </c>
      <c r="E45" s="37" t="str">
        <f>Vask01!E46</f>
        <v>Asker kommune</v>
      </c>
      <c r="F45" s="37">
        <f>Vask01!F46</f>
        <v>0</v>
      </c>
      <c r="G45" s="37">
        <f>Vask01!G46</f>
        <v>0</v>
      </c>
      <c r="H45" s="37">
        <f>Vask01!H46</f>
        <v>0</v>
      </c>
      <c r="I45" s="37">
        <f>Vask01!I46</f>
        <v>0</v>
      </c>
      <c r="J45" s="37">
        <f>Vask01!J46</f>
        <v>0</v>
      </c>
      <c r="K45" s="37">
        <f>Vask01!K46</f>
        <v>4</v>
      </c>
      <c r="L45" s="37">
        <f>Vask01!L46</f>
        <v>0</v>
      </c>
      <c r="M45" s="37">
        <f>Vask01!M46</f>
        <v>0</v>
      </c>
      <c r="N45" s="37">
        <f>Vask01!O46</f>
        <v>4</v>
      </c>
      <c r="O45" s="39">
        <f t="shared" ref="O45:U45" si="16">F45</f>
        <v>0</v>
      </c>
      <c r="P45" s="39">
        <f t="shared" si="16"/>
        <v>0</v>
      </c>
      <c r="Q45" s="39">
        <f t="shared" si="16"/>
        <v>0</v>
      </c>
      <c r="R45" s="39">
        <f t="shared" si="16"/>
        <v>0</v>
      </c>
      <c r="S45" s="39">
        <f t="shared" si="16"/>
        <v>0</v>
      </c>
      <c r="T45" s="39">
        <f t="shared" si="16"/>
        <v>4</v>
      </c>
      <c r="U45" s="39">
        <f t="shared" si="16"/>
        <v>0</v>
      </c>
      <c r="V45" s="39">
        <v>27</v>
      </c>
      <c r="W45" s="39">
        <f>SUM(O45:V45)</f>
        <v>31</v>
      </c>
    </row>
    <row r="46" spans="1:23" x14ac:dyDescent="0.25">
      <c r="A46" s="37">
        <f>Vask01!A47</f>
        <v>390018629</v>
      </c>
      <c r="B46" s="37">
        <f>Vask01!B47</f>
        <v>1383</v>
      </c>
      <c r="C46" s="37" t="str">
        <f>Vask01!C47</f>
        <v>ASKER</v>
      </c>
      <c r="D46" s="37">
        <f>Vask01!D47</f>
        <v>30072</v>
      </c>
      <c r="E46" s="37" t="str">
        <f>Vask01!E47</f>
        <v>Asker kommune</v>
      </c>
      <c r="F46" s="37">
        <f>Vask01!F47</f>
        <v>0</v>
      </c>
      <c r="G46" s="37">
        <f>Vask01!G47</f>
        <v>0</v>
      </c>
      <c r="H46" s="37">
        <f>Vask01!H47</f>
        <v>0</v>
      </c>
      <c r="I46" s="37">
        <f>Vask01!I47</f>
        <v>0</v>
      </c>
      <c r="J46" s="37">
        <f>Vask01!J47</f>
        <v>0</v>
      </c>
      <c r="K46" s="37">
        <f>Vask01!K47</f>
        <v>0</v>
      </c>
      <c r="L46" s="37">
        <f>Vask01!L47</f>
        <v>0</v>
      </c>
      <c r="M46" s="37">
        <f>Vask01!M47</f>
        <v>27</v>
      </c>
      <c r="N46" s="37">
        <f>Vask01!O47</f>
        <v>27</v>
      </c>
      <c r="O46" s="39"/>
      <c r="P46" s="39"/>
      <c r="Q46" s="39"/>
      <c r="R46" s="39"/>
      <c r="S46" s="39"/>
      <c r="T46" s="39"/>
      <c r="U46" s="39"/>
      <c r="V46" s="39"/>
      <c r="W46" s="39"/>
    </row>
    <row r="47" spans="1:23" x14ac:dyDescent="0.25">
      <c r="A47" s="37">
        <f>Vask01!A48</f>
        <v>390018633</v>
      </c>
      <c r="B47" s="37">
        <f>Vask01!B48</f>
        <v>1400</v>
      </c>
      <c r="C47" s="37" t="str">
        <f>Vask01!C48</f>
        <v>SKI</v>
      </c>
      <c r="D47" s="37">
        <f>Vask01!D48</f>
        <v>112788</v>
      </c>
      <c r="E47" s="37" t="str">
        <f>Vask01!E48</f>
        <v>Ski kommunale fastlegekontor</v>
      </c>
      <c r="F47" s="37">
        <f>Vask01!F48</f>
        <v>0</v>
      </c>
      <c r="G47" s="37">
        <f>Vask01!G48</f>
        <v>0</v>
      </c>
      <c r="H47" s="37">
        <f>Vask01!H48</f>
        <v>0</v>
      </c>
      <c r="I47" s="37">
        <f>Vask01!I48</f>
        <v>0</v>
      </c>
      <c r="J47" s="37">
        <f>Vask01!J48</f>
        <v>0</v>
      </c>
      <c r="K47" s="37">
        <f>Vask01!K48</f>
        <v>1</v>
      </c>
      <c r="L47" s="37">
        <f>Vask01!L48</f>
        <v>0</v>
      </c>
      <c r="M47" s="37">
        <f>Vask01!M48</f>
        <v>0</v>
      </c>
      <c r="N47" s="37">
        <f>Vask01!O48</f>
        <v>1</v>
      </c>
      <c r="O47" s="39">
        <f t="shared" ref="O47:U47" si="17">F47</f>
        <v>0</v>
      </c>
      <c r="P47" s="39">
        <f t="shared" si="17"/>
        <v>0</v>
      </c>
      <c r="Q47" s="39">
        <f t="shared" si="17"/>
        <v>0</v>
      </c>
      <c r="R47" s="39">
        <f t="shared" si="17"/>
        <v>0</v>
      </c>
      <c r="S47" s="39">
        <f t="shared" si="17"/>
        <v>0</v>
      </c>
      <c r="T47" s="39">
        <f t="shared" si="17"/>
        <v>1</v>
      </c>
      <c r="U47" s="39">
        <f t="shared" si="17"/>
        <v>0</v>
      </c>
      <c r="V47" s="39">
        <v>8</v>
      </c>
      <c r="W47" s="39">
        <f>SUM(O47:V47)</f>
        <v>9</v>
      </c>
    </row>
    <row r="48" spans="1:23" x14ac:dyDescent="0.25">
      <c r="A48" s="37">
        <f>Vask01!A49</f>
        <v>390018633</v>
      </c>
      <c r="B48" s="37">
        <f>Vask01!B49</f>
        <v>1400</v>
      </c>
      <c r="C48" s="37" t="str">
        <f>Vask01!C49</f>
        <v>SKI</v>
      </c>
      <c r="D48" s="37">
        <f>Vask01!D49</f>
        <v>112788</v>
      </c>
      <c r="E48" s="37" t="str">
        <f>Vask01!E49</f>
        <v>Ski kommunale fastlegekontor</v>
      </c>
      <c r="F48" s="37">
        <f>Vask01!F49</f>
        <v>0</v>
      </c>
      <c r="G48" s="37">
        <f>Vask01!G49</f>
        <v>0</v>
      </c>
      <c r="H48" s="37">
        <f>Vask01!H49</f>
        <v>0</v>
      </c>
      <c r="I48" s="37">
        <f>Vask01!I49</f>
        <v>0</v>
      </c>
      <c r="J48" s="37">
        <f>Vask01!J49</f>
        <v>0</v>
      </c>
      <c r="K48" s="37">
        <f>Vask01!K49</f>
        <v>0</v>
      </c>
      <c r="L48" s="37">
        <f>Vask01!L49</f>
        <v>0</v>
      </c>
      <c r="M48" s="37">
        <f>Vask01!M49</f>
        <v>8</v>
      </c>
      <c r="N48" s="37">
        <f>Vask01!O49</f>
        <v>8</v>
      </c>
      <c r="O48" s="39"/>
      <c r="P48" s="39"/>
      <c r="Q48" s="39"/>
      <c r="R48" s="39"/>
      <c r="S48" s="39"/>
      <c r="T48" s="39"/>
      <c r="U48" s="39"/>
      <c r="V48" s="39"/>
      <c r="W48" s="39"/>
    </row>
    <row r="49" spans="1:23" x14ac:dyDescent="0.25">
      <c r="A49" s="37">
        <f>Vask01!A50</f>
        <v>390018550</v>
      </c>
      <c r="B49" s="37">
        <f>Vask01!B50</f>
        <v>1410</v>
      </c>
      <c r="C49" s="37" t="str">
        <f>Vask01!C50</f>
        <v>KOLBOTN</v>
      </c>
      <c r="D49" s="37">
        <f>Vask01!D50</f>
        <v>27946</v>
      </c>
      <c r="E49" s="37" t="str">
        <f>Vask01!E50</f>
        <v>Kolbotn helsestasjon</v>
      </c>
      <c r="F49" s="37">
        <f>Vask01!F50</f>
        <v>0</v>
      </c>
      <c r="G49" s="37">
        <f>Vask01!G50</f>
        <v>1</v>
      </c>
      <c r="H49" s="37">
        <f>Vask01!H50</f>
        <v>0</v>
      </c>
      <c r="I49" s="37">
        <f>Vask01!I50</f>
        <v>0</v>
      </c>
      <c r="J49" s="37">
        <f>Vask01!J50</f>
        <v>0</v>
      </c>
      <c r="K49" s="37">
        <f>Vask01!K50</f>
        <v>0</v>
      </c>
      <c r="L49" s="37">
        <f>Vask01!L50</f>
        <v>0</v>
      </c>
      <c r="M49" s="37">
        <f>Vask01!M50</f>
        <v>0</v>
      </c>
      <c r="N49" s="37">
        <f>Vask01!O50</f>
        <v>1</v>
      </c>
      <c r="O49" s="39">
        <f t="shared" ref="O49:U49" si="18">F49</f>
        <v>0</v>
      </c>
      <c r="P49" s="39">
        <f t="shared" si="18"/>
        <v>1</v>
      </c>
      <c r="Q49" s="39">
        <f t="shared" si="18"/>
        <v>0</v>
      </c>
      <c r="R49" s="39">
        <f t="shared" si="18"/>
        <v>0</v>
      </c>
      <c r="S49" s="39">
        <f t="shared" si="18"/>
        <v>0</v>
      </c>
      <c r="T49" s="39">
        <f t="shared" si="18"/>
        <v>0</v>
      </c>
      <c r="U49" s="39">
        <f t="shared" si="18"/>
        <v>0</v>
      </c>
      <c r="V49" s="39">
        <v>12</v>
      </c>
      <c r="W49" s="39">
        <f>SUM(O49:V49)</f>
        <v>13</v>
      </c>
    </row>
    <row r="50" spans="1:23" x14ac:dyDescent="0.25">
      <c r="A50" s="37">
        <f>Vask01!A51</f>
        <v>390018550</v>
      </c>
      <c r="B50" s="37">
        <f>Vask01!B51</f>
        <v>1410</v>
      </c>
      <c r="C50" s="37" t="str">
        <f>Vask01!C51</f>
        <v>KOLBOTN</v>
      </c>
      <c r="D50" s="37">
        <f>Vask01!D51</f>
        <v>27946</v>
      </c>
      <c r="E50" s="37" t="str">
        <f>Vask01!E51</f>
        <v>Kolbotn helsestasjon</v>
      </c>
      <c r="F50" s="37">
        <f>Vask01!F51</f>
        <v>0</v>
      </c>
      <c r="G50" s="37">
        <f>Vask01!G51</f>
        <v>0</v>
      </c>
      <c r="H50" s="37">
        <f>Vask01!H51</f>
        <v>0</v>
      </c>
      <c r="I50" s="37">
        <f>Vask01!I51</f>
        <v>0</v>
      </c>
      <c r="J50" s="37">
        <f>Vask01!J51</f>
        <v>0</v>
      </c>
      <c r="K50" s="37">
        <f>Vask01!K51</f>
        <v>0</v>
      </c>
      <c r="L50" s="37">
        <f>Vask01!L51</f>
        <v>0</v>
      </c>
      <c r="M50" s="37">
        <f>Vask01!M51</f>
        <v>12</v>
      </c>
      <c r="N50" s="37">
        <f>Vask01!O51</f>
        <v>12</v>
      </c>
      <c r="O50" s="39"/>
      <c r="P50" s="39"/>
      <c r="Q50" s="39"/>
      <c r="R50" s="39"/>
      <c r="S50" s="39"/>
      <c r="T50" s="39"/>
      <c r="U50" s="39"/>
      <c r="V50" s="39"/>
      <c r="W50" s="39"/>
    </row>
    <row r="51" spans="1:23" x14ac:dyDescent="0.25">
      <c r="A51" s="37">
        <f>Vask01!A52</f>
        <v>390018644</v>
      </c>
      <c r="B51" s="37">
        <f>Vask01!B52</f>
        <v>1430</v>
      </c>
      <c r="C51" s="37" t="str">
        <f>Vask01!C52</f>
        <v>ÅS</v>
      </c>
      <c r="D51" s="37">
        <f>Vask01!D52</f>
        <v>112803</v>
      </c>
      <c r="E51" s="37" t="str">
        <f>Vask01!E52</f>
        <v>Ås kommune helse og sosial</v>
      </c>
      <c r="F51" s="37">
        <f>Vask01!F52</f>
        <v>0</v>
      </c>
      <c r="G51" s="37">
        <f>Vask01!G52</f>
        <v>0</v>
      </c>
      <c r="H51" s="37">
        <f>Vask01!H52</f>
        <v>0</v>
      </c>
      <c r="I51" s="37">
        <f>Vask01!I52</f>
        <v>0</v>
      </c>
      <c r="J51" s="37">
        <f>Vask01!J52</f>
        <v>0</v>
      </c>
      <c r="K51" s="37">
        <f>Vask01!K52</f>
        <v>0</v>
      </c>
      <c r="L51" s="37">
        <f>Vask01!L52</f>
        <v>0</v>
      </c>
      <c r="M51" s="37">
        <f>Vask01!M52</f>
        <v>5</v>
      </c>
      <c r="N51" s="37">
        <f>Vask01!O52</f>
        <v>5</v>
      </c>
      <c r="O51" s="39">
        <f>F51</f>
        <v>0</v>
      </c>
      <c r="P51" s="39">
        <f>G51</f>
        <v>0</v>
      </c>
      <c r="Q51" s="39">
        <v>1</v>
      </c>
      <c r="R51" s="39">
        <f>I51</f>
        <v>0</v>
      </c>
      <c r="S51" s="39">
        <f>J51</f>
        <v>0</v>
      </c>
      <c r="T51" s="39">
        <f>K51</f>
        <v>0</v>
      </c>
      <c r="U51" s="39">
        <f>L51</f>
        <v>0</v>
      </c>
      <c r="V51" s="39">
        <f>M51</f>
        <v>5</v>
      </c>
      <c r="W51" s="39">
        <f>SUM(O51:V51)</f>
        <v>6</v>
      </c>
    </row>
    <row r="52" spans="1:23" x14ac:dyDescent="0.25">
      <c r="A52" s="37">
        <f>Vask01!A53</f>
        <v>390018644</v>
      </c>
      <c r="B52" s="37">
        <f>Vask01!B53</f>
        <v>1430</v>
      </c>
      <c r="C52" s="37" t="str">
        <f>Vask01!C53</f>
        <v>ÅS</v>
      </c>
      <c r="D52" s="37">
        <f>Vask01!D53</f>
        <v>112803</v>
      </c>
      <c r="E52" s="37" t="str">
        <f>Vask01!E53</f>
        <v>Ås kommune helse og sosial</v>
      </c>
      <c r="F52" s="37">
        <f>Vask01!F53</f>
        <v>0</v>
      </c>
      <c r="G52" s="37">
        <f>Vask01!G53</f>
        <v>0</v>
      </c>
      <c r="H52" s="37">
        <f>Vask01!H53</f>
        <v>1</v>
      </c>
      <c r="I52" s="37">
        <f>Vask01!I53</f>
        <v>0</v>
      </c>
      <c r="J52" s="37">
        <f>Vask01!J53</f>
        <v>0</v>
      </c>
      <c r="K52" s="37">
        <f>Vask01!K53</f>
        <v>0</v>
      </c>
      <c r="L52" s="37">
        <f>Vask01!L53</f>
        <v>0</v>
      </c>
      <c r="M52" s="37">
        <f>Vask01!M53</f>
        <v>0</v>
      </c>
      <c r="N52" s="37">
        <f>Vask01!O53</f>
        <v>1</v>
      </c>
      <c r="O52" s="39"/>
      <c r="P52" s="39"/>
      <c r="Q52" s="39"/>
      <c r="R52" s="39"/>
      <c r="S52" s="39"/>
      <c r="T52" s="39"/>
      <c r="U52" s="39"/>
      <c r="V52" s="39"/>
      <c r="W52" s="39"/>
    </row>
    <row r="53" spans="1:23" x14ac:dyDescent="0.25">
      <c r="A53" s="37">
        <f>Vask01!A54</f>
        <v>390018584</v>
      </c>
      <c r="B53" s="37">
        <f>Vask01!B54</f>
        <v>1443</v>
      </c>
      <c r="C53" s="37" t="str">
        <f>Vask01!C54</f>
        <v>DRØBAK</v>
      </c>
      <c r="D53" s="37">
        <f>Vask01!D54</f>
        <v>6296</v>
      </c>
      <c r="E53" s="37" t="str">
        <f>Vask01!E54</f>
        <v>Frogn helsestasjon</v>
      </c>
      <c r="F53" s="37">
        <f>Vask01!F54</f>
        <v>0</v>
      </c>
      <c r="G53" s="37">
        <f>Vask01!G54</f>
        <v>0</v>
      </c>
      <c r="H53" s="37">
        <f>Vask01!H54</f>
        <v>0</v>
      </c>
      <c r="I53" s="37">
        <f>Vask01!I54</f>
        <v>0</v>
      </c>
      <c r="J53" s="37">
        <f>Vask01!J54</f>
        <v>0</v>
      </c>
      <c r="K53" s="37">
        <f>Vask01!K54</f>
        <v>0</v>
      </c>
      <c r="L53" s="37">
        <f>Vask01!L54</f>
        <v>0</v>
      </c>
      <c r="M53" s="37">
        <f>Vask01!M54</f>
        <v>7</v>
      </c>
      <c r="N53" s="37">
        <f>Vask01!O54</f>
        <v>7</v>
      </c>
      <c r="O53" s="39">
        <f>F53</f>
        <v>0</v>
      </c>
      <c r="P53" s="39">
        <f>G53</f>
        <v>0</v>
      </c>
      <c r="Q53" s="39">
        <v>1</v>
      </c>
      <c r="R53" s="39">
        <f>I53</f>
        <v>0</v>
      </c>
      <c r="S53" s="39">
        <f>J53</f>
        <v>0</v>
      </c>
      <c r="T53" s="39">
        <f>K53</f>
        <v>0</v>
      </c>
      <c r="U53" s="39">
        <f>L53</f>
        <v>0</v>
      </c>
      <c r="V53" s="39">
        <f>M53</f>
        <v>7</v>
      </c>
      <c r="W53" s="39">
        <f>SUM(O53:V53)</f>
        <v>8</v>
      </c>
    </row>
    <row r="54" spans="1:23" x14ac:dyDescent="0.25">
      <c r="A54" s="37">
        <f>Vask01!A55</f>
        <v>390018584</v>
      </c>
      <c r="B54" s="37">
        <f>Vask01!B55</f>
        <v>1443</v>
      </c>
      <c r="C54" s="37" t="str">
        <f>Vask01!C55</f>
        <v>DRØBAK</v>
      </c>
      <c r="D54" s="37">
        <f>Vask01!D55</f>
        <v>6296</v>
      </c>
      <c r="E54" s="37" t="str">
        <f>Vask01!E55</f>
        <v>Frogn helsestasjon</v>
      </c>
      <c r="F54" s="37">
        <f>Vask01!F55</f>
        <v>0</v>
      </c>
      <c r="G54" s="37">
        <f>Vask01!G55</f>
        <v>0</v>
      </c>
      <c r="H54" s="37">
        <f>Vask01!H55</f>
        <v>1</v>
      </c>
      <c r="I54" s="37">
        <f>Vask01!I55</f>
        <v>0</v>
      </c>
      <c r="J54" s="37">
        <f>Vask01!J55</f>
        <v>0</v>
      </c>
      <c r="K54" s="37">
        <f>Vask01!K55</f>
        <v>0</v>
      </c>
      <c r="L54" s="37">
        <f>Vask01!L55</f>
        <v>0</v>
      </c>
      <c r="M54" s="37">
        <f>Vask01!M55</f>
        <v>0</v>
      </c>
      <c r="N54" s="37">
        <f>Vask01!O55</f>
        <v>1</v>
      </c>
      <c r="O54" s="39"/>
      <c r="P54" s="39"/>
      <c r="Q54" s="39"/>
      <c r="R54" s="39"/>
      <c r="S54" s="39"/>
      <c r="T54" s="39"/>
      <c r="U54" s="39"/>
      <c r="V54" s="39"/>
      <c r="W54" s="39"/>
    </row>
    <row r="55" spans="1:23" x14ac:dyDescent="0.25">
      <c r="A55" s="37">
        <f>Vask01!A56</f>
        <v>390018482</v>
      </c>
      <c r="B55" s="37">
        <f>Vask01!B56</f>
        <v>1452</v>
      </c>
      <c r="C55" s="37" t="str">
        <f>Vask01!C56</f>
        <v>NESODDTANGEN</v>
      </c>
      <c r="D55" s="37">
        <f>Vask01!D56</f>
        <v>95950</v>
      </c>
      <c r="E55" s="37" t="str">
        <f>Vask01!E56</f>
        <v>Nesoddtangen helsestasjon</v>
      </c>
      <c r="F55" s="37">
        <f>Vask01!F56</f>
        <v>0</v>
      </c>
      <c r="G55" s="37">
        <f>Vask01!G56</f>
        <v>1</v>
      </c>
      <c r="H55" s="37">
        <f>Vask01!H56</f>
        <v>0</v>
      </c>
      <c r="I55" s="37">
        <f>Vask01!I56</f>
        <v>0</v>
      </c>
      <c r="J55" s="37">
        <f>Vask01!J56</f>
        <v>0</v>
      </c>
      <c r="K55" s="37">
        <f>Vask01!K56</f>
        <v>0</v>
      </c>
      <c r="L55" s="37">
        <f>Vask01!L56</f>
        <v>0</v>
      </c>
      <c r="M55" s="37">
        <f>Vask01!M56</f>
        <v>6</v>
      </c>
      <c r="N55" s="37">
        <f>Vask01!O56</f>
        <v>7</v>
      </c>
      <c r="O55" s="39">
        <f t="shared" ref="O55:V56" si="19">F55</f>
        <v>0</v>
      </c>
      <c r="P55" s="39">
        <f t="shared" si="19"/>
        <v>1</v>
      </c>
      <c r="Q55" s="39">
        <f t="shared" si="19"/>
        <v>0</v>
      </c>
      <c r="R55" s="39">
        <f t="shared" si="19"/>
        <v>0</v>
      </c>
      <c r="S55" s="39">
        <f t="shared" si="19"/>
        <v>0</v>
      </c>
      <c r="T55" s="39">
        <f t="shared" si="19"/>
        <v>0</v>
      </c>
      <c r="U55" s="39">
        <f t="shared" si="19"/>
        <v>0</v>
      </c>
      <c r="V55" s="39">
        <f t="shared" si="19"/>
        <v>6</v>
      </c>
      <c r="W55" s="39">
        <f>SUM(O55:V55)</f>
        <v>7</v>
      </c>
    </row>
    <row r="56" spans="1:23" x14ac:dyDescent="0.25">
      <c r="A56" s="37">
        <f>Vask01!A57</f>
        <v>390018387</v>
      </c>
      <c r="B56" s="37">
        <f>Vask01!B57</f>
        <v>1453</v>
      </c>
      <c r="C56" s="37" t="str">
        <f>Vask01!C57</f>
        <v>BJØRNEMYR</v>
      </c>
      <c r="D56" s="37">
        <f>Vask01!D57</f>
        <v>22053</v>
      </c>
      <c r="E56" s="37" t="str">
        <f>Vask01!E57</f>
        <v>Sunnaas sykehus</v>
      </c>
      <c r="F56" s="37">
        <f>Vask01!F57</f>
        <v>0</v>
      </c>
      <c r="G56" s="37">
        <f>Vask01!G57</f>
        <v>0</v>
      </c>
      <c r="H56" s="37">
        <f>Vask01!H57</f>
        <v>0</v>
      </c>
      <c r="I56" s="37">
        <f>Vask01!I57</f>
        <v>0</v>
      </c>
      <c r="J56" s="37">
        <f>Vask01!J57</f>
        <v>0</v>
      </c>
      <c r="K56" s="37">
        <f>Vask01!K57</f>
        <v>0</v>
      </c>
      <c r="L56" s="37">
        <f>Vask01!L57</f>
        <v>0</v>
      </c>
      <c r="M56" s="37">
        <f>Vask01!M57</f>
        <v>2</v>
      </c>
      <c r="N56" s="37">
        <f>Vask01!O57</f>
        <v>2</v>
      </c>
      <c r="O56" s="39">
        <f t="shared" si="19"/>
        <v>0</v>
      </c>
      <c r="P56" s="39">
        <f t="shared" si="19"/>
        <v>0</v>
      </c>
      <c r="Q56" s="39">
        <f t="shared" si="19"/>
        <v>0</v>
      </c>
      <c r="R56" s="39">
        <f t="shared" si="19"/>
        <v>0</v>
      </c>
      <c r="S56" s="39">
        <f t="shared" si="19"/>
        <v>0</v>
      </c>
      <c r="T56" s="39">
        <f t="shared" si="19"/>
        <v>0</v>
      </c>
      <c r="U56" s="39">
        <f t="shared" si="19"/>
        <v>0</v>
      </c>
      <c r="V56" s="39">
        <f t="shared" si="19"/>
        <v>2</v>
      </c>
      <c r="W56" s="39">
        <f>SUM(O56:V56)</f>
        <v>2</v>
      </c>
    </row>
    <row r="57" spans="1:23" x14ac:dyDescent="0.25">
      <c r="A57" s="37">
        <f>Vask01!A58</f>
        <v>390018522</v>
      </c>
      <c r="B57" s="37">
        <f>Vask01!B58</f>
        <v>1473</v>
      </c>
      <c r="C57" s="37" t="str">
        <f>Vask01!C58</f>
        <v>LØRENSKOG</v>
      </c>
      <c r="D57" s="37">
        <f>Vask01!D58</f>
        <v>61606</v>
      </c>
      <c r="E57" s="37" t="str">
        <f>Vask01!E58</f>
        <v>Lørenskog kommune</v>
      </c>
      <c r="F57" s="37">
        <f>Vask01!F58</f>
        <v>0</v>
      </c>
      <c r="G57" s="37">
        <f>Vask01!G58</f>
        <v>0</v>
      </c>
      <c r="H57" s="37">
        <f>Vask01!H58</f>
        <v>0</v>
      </c>
      <c r="I57" s="37">
        <f>Vask01!I58</f>
        <v>0</v>
      </c>
      <c r="J57" s="37">
        <f>Vask01!J58</f>
        <v>0</v>
      </c>
      <c r="K57" s="37">
        <f>Vask01!K58</f>
        <v>0</v>
      </c>
      <c r="L57" s="37">
        <f>Vask01!L58</f>
        <v>0</v>
      </c>
      <c r="M57" s="37">
        <f>Vask01!M58</f>
        <v>16</v>
      </c>
      <c r="N57" s="37">
        <f>Vask01!O58</f>
        <v>16</v>
      </c>
      <c r="O57" s="39">
        <f>F57</f>
        <v>0</v>
      </c>
      <c r="P57" s="39">
        <f>G57</f>
        <v>0</v>
      </c>
      <c r="Q57" s="39">
        <f>H57</f>
        <v>0</v>
      </c>
      <c r="R57" s="39">
        <f>I57</f>
        <v>0</v>
      </c>
      <c r="S57" s="39">
        <f>J57</f>
        <v>0</v>
      </c>
      <c r="T57" s="39">
        <v>1</v>
      </c>
      <c r="U57" s="39">
        <f>L57</f>
        <v>0</v>
      </c>
      <c r="V57" s="39">
        <f>M57</f>
        <v>16</v>
      </c>
      <c r="W57" s="39">
        <f>SUM(O57:V57)</f>
        <v>17</v>
      </c>
    </row>
    <row r="58" spans="1:23" x14ac:dyDescent="0.25">
      <c r="A58" s="37">
        <f>Vask01!A59</f>
        <v>390018522</v>
      </c>
      <c r="B58" s="37">
        <f>Vask01!B59</f>
        <v>1473</v>
      </c>
      <c r="C58" s="37" t="str">
        <f>Vask01!C59</f>
        <v>LØRENSKOG</v>
      </c>
      <c r="D58" s="37">
        <f>Vask01!D59</f>
        <v>61606</v>
      </c>
      <c r="E58" s="37" t="str">
        <f>Vask01!E59</f>
        <v>Lørenskog kommune</v>
      </c>
      <c r="F58" s="37">
        <f>Vask01!F59</f>
        <v>0</v>
      </c>
      <c r="G58" s="37">
        <f>Vask01!G59</f>
        <v>0</v>
      </c>
      <c r="H58" s="37">
        <f>Vask01!H59</f>
        <v>0</v>
      </c>
      <c r="I58" s="37">
        <f>Vask01!I59</f>
        <v>0</v>
      </c>
      <c r="J58" s="37">
        <f>Vask01!J59</f>
        <v>0</v>
      </c>
      <c r="K58" s="37">
        <f>Vask01!K59</f>
        <v>1</v>
      </c>
      <c r="L58" s="37">
        <f>Vask01!L59</f>
        <v>0</v>
      </c>
      <c r="M58" s="37">
        <f>Vask01!M59</f>
        <v>0</v>
      </c>
      <c r="N58" s="37">
        <f>Vask01!O59</f>
        <v>1</v>
      </c>
      <c r="O58" s="39"/>
      <c r="P58" s="39"/>
      <c r="Q58" s="39"/>
      <c r="R58" s="39"/>
      <c r="S58" s="39"/>
      <c r="T58" s="39"/>
      <c r="U58" s="39"/>
      <c r="V58" s="39"/>
      <c r="W58" s="39"/>
    </row>
    <row r="59" spans="1:23" x14ac:dyDescent="0.25">
      <c r="A59" s="37">
        <f>Vask01!A60</f>
        <v>390018486</v>
      </c>
      <c r="B59" s="37">
        <f>Vask01!B60</f>
        <v>1474</v>
      </c>
      <c r="C59" s="37" t="str">
        <f>Vask01!C60</f>
        <v>NORDBYHAGEN</v>
      </c>
      <c r="D59" s="37">
        <f>Vask01!D60</f>
        <v>20024</v>
      </c>
      <c r="E59" s="37" t="str">
        <f>Vask01!E60</f>
        <v>Akershus universitetssykehus</v>
      </c>
      <c r="F59" s="37">
        <f>Vask01!F60</f>
        <v>0</v>
      </c>
      <c r="G59" s="37">
        <f>Vask01!G60</f>
        <v>1</v>
      </c>
      <c r="H59" s="37">
        <f>Vask01!H60</f>
        <v>0</v>
      </c>
      <c r="I59" s="37">
        <f>Vask01!I60</f>
        <v>0</v>
      </c>
      <c r="J59" s="37">
        <f>Vask01!J60</f>
        <v>0</v>
      </c>
      <c r="K59" s="37">
        <f>Vask01!K60</f>
        <v>0</v>
      </c>
      <c r="L59" s="37">
        <f>Vask01!L60</f>
        <v>0</v>
      </c>
      <c r="M59" s="37">
        <f>Vask01!M60</f>
        <v>13</v>
      </c>
      <c r="N59" s="37">
        <f>Vask01!O60</f>
        <v>14</v>
      </c>
      <c r="O59" s="39">
        <f t="shared" ref="O59:V60" si="20">F59</f>
        <v>0</v>
      </c>
      <c r="P59" s="39">
        <f t="shared" si="20"/>
        <v>1</v>
      </c>
      <c r="Q59" s="39">
        <f t="shared" si="20"/>
        <v>0</v>
      </c>
      <c r="R59" s="39">
        <f t="shared" si="20"/>
        <v>0</v>
      </c>
      <c r="S59" s="39">
        <f t="shared" si="20"/>
        <v>0</v>
      </c>
      <c r="T59" s="39">
        <f t="shared" si="20"/>
        <v>0</v>
      </c>
      <c r="U59" s="39">
        <f t="shared" si="20"/>
        <v>0</v>
      </c>
      <c r="V59" s="39">
        <f t="shared" si="20"/>
        <v>13</v>
      </c>
      <c r="W59" s="39">
        <f>SUM(O59:V59)</f>
        <v>14</v>
      </c>
    </row>
    <row r="60" spans="1:23" x14ac:dyDescent="0.25">
      <c r="A60" s="37">
        <f>Vask01!A61</f>
        <v>390018502</v>
      </c>
      <c r="B60" s="37">
        <f>Vask01!B61</f>
        <v>1482</v>
      </c>
      <c r="C60" s="37" t="str">
        <f>Vask01!C61</f>
        <v>NITTEDAL</v>
      </c>
      <c r="D60" s="37">
        <f>Vask01!D61</f>
        <v>104457</v>
      </c>
      <c r="E60" s="37" t="str">
        <f>Vask01!E61</f>
        <v>Nittedal Legevakt</v>
      </c>
      <c r="F60" s="37">
        <f>Vask01!F61</f>
        <v>0</v>
      </c>
      <c r="G60" s="37">
        <f>Vask01!G61</f>
        <v>0</v>
      </c>
      <c r="H60" s="37">
        <f>Vask01!H61</f>
        <v>0</v>
      </c>
      <c r="I60" s="37">
        <f>Vask01!I61</f>
        <v>0</v>
      </c>
      <c r="J60" s="37">
        <f>Vask01!J61</f>
        <v>0</v>
      </c>
      <c r="K60" s="37">
        <f>Vask01!K61</f>
        <v>0</v>
      </c>
      <c r="L60" s="37">
        <f>Vask01!L61</f>
        <v>0</v>
      </c>
      <c r="M60" s="37">
        <f>Vask01!M61</f>
        <v>7</v>
      </c>
      <c r="N60" s="37">
        <f>Vask01!O61</f>
        <v>7</v>
      </c>
      <c r="O60" s="39">
        <f t="shared" si="20"/>
        <v>0</v>
      </c>
      <c r="P60" s="39">
        <f t="shared" si="20"/>
        <v>0</v>
      </c>
      <c r="Q60" s="39">
        <f t="shared" si="20"/>
        <v>0</v>
      </c>
      <c r="R60" s="39">
        <f t="shared" si="20"/>
        <v>0</v>
      </c>
      <c r="S60" s="39">
        <f t="shared" si="20"/>
        <v>0</v>
      </c>
      <c r="T60" s="39">
        <f t="shared" si="20"/>
        <v>0</v>
      </c>
      <c r="U60" s="39">
        <f t="shared" si="20"/>
        <v>0</v>
      </c>
      <c r="V60" s="39">
        <f t="shared" si="20"/>
        <v>7</v>
      </c>
      <c r="W60" s="39">
        <f>SUM(O60:V60)</f>
        <v>7</v>
      </c>
    </row>
    <row r="61" spans="1:23" x14ac:dyDescent="0.25">
      <c r="A61" s="37">
        <f>Vask01!A63</f>
        <v>390018605</v>
      </c>
      <c r="B61" s="37">
        <f>Vask01!B63</f>
        <v>1530</v>
      </c>
      <c r="C61" s="37" t="str">
        <f>Vask01!C63</f>
        <v>MOSS</v>
      </c>
      <c r="D61" s="37">
        <f>Vask01!D63</f>
        <v>28746</v>
      </c>
      <c r="E61" s="37" t="str">
        <f>Vask01!E63</f>
        <v>Moss helsestasjon</v>
      </c>
      <c r="F61" s="37">
        <f>Vask01!F63</f>
        <v>0</v>
      </c>
      <c r="G61" s="37">
        <f>Vask01!G63</f>
        <v>0</v>
      </c>
      <c r="H61" s="37">
        <f>Vask01!H63</f>
        <v>0</v>
      </c>
      <c r="I61" s="37">
        <f>Vask01!I63</f>
        <v>0</v>
      </c>
      <c r="J61" s="37">
        <f>Vask01!J63</f>
        <v>0</v>
      </c>
      <c r="K61" s="37">
        <f>Vask01!K63</f>
        <v>0</v>
      </c>
      <c r="L61" s="37">
        <f>Vask01!L63</f>
        <v>0</v>
      </c>
      <c r="M61" s="37">
        <f>Vask01!M63</f>
        <v>17</v>
      </c>
      <c r="N61" s="37">
        <f>Vask01!O63</f>
        <v>17</v>
      </c>
      <c r="O61" s="39">
        <v>1</v>
      </c>
      <c r="P61" s="39">
        <f t="shared" ref="P61:V61" si="21">G61</f>
        <v>0</v>
      </c>
      <c r="Q61" s="39">
        <f t="shared" si="21"/>
        <v>0</v>
      </c>
      <c r="R61" s="39">
        <f t="shared" si="21"/>
        <v>0</v>
      </c>
      <c r="S61" s="39">
        <f t="shared" si="21"/>
        <v>0</v>
      </c>
      <c r="T61" s="39">
        <f t="shared" si="21"/>
        <v>0</v>
      </c>
      <c r="U61" s="39">
        <f t="shared" si="21"/>
        <v>0</v>
      </c>
      <c r="V61" s="39">
        <f t="shared" si="21"/>
        <v>17</v>
      </c>
      <c r="W61" s="39">
        <f>SUM(O61:V61)</f>
        <v>18</v>
      </c>
    </row>
    <row r="62" spans="1:23" x14ac:dyDescent="0.25">
      <c r="A62" s="37">
        <f>Vask01!A64</f>
        <v>390018605</v>
      </c>
      <c r="B62" s="37">
        <f>Vask01!B64</f>
        <v>1530</v>
      </c>
      <c r="C62" s="37" t="str">
        <f>Vask01!C64</f>
        <v>MOSS</v>
      </c>
      <c r="D62" s="37">
        <f>Vask01!D64</f>
        <v>28746</v>
      </c>
      <c r="E62" s="37" t="str">
        <f>Vask01!E64</f>
        <v>Moss helsestasjon</v>
      </c>
      <c r="F62" s="37">
        <f>Vask01!F64</f>
        <v>0</v>
      </c>
      <c r="G62" s="37">
        <f>Vask01!G64</f>
        <v>0</v>
      </c>
      <c r="H62" s="37">
        <f>Vask01!H64</f>
        <v>0</v>
      </c>
      <c r="I62" s="37">
        <f>Vask01!I64</f>
        <v>0</v>
      </c>
      <c r="J62" s="37">
        <f>Vask01!J64</f>
        <v>0</v>
      </c>
      <c r="K62" s="37">
        <f>Vask01!K64</f>
        <v>1</v>
      </c>
      <c r="L62" s="37">
        <f>Vask01!L64</f>
        <v>0</v>
      </c>
      <c r="M62" s="37">
        <f>Vask01!M64</f>
        <v>0</v>
      </c>
      <c r="N62" s="37">
        <f>Vask01!O64</f>
        <v>1</v>
      </c>
      <c r="O62" s="39"/>
      <c r="P62" s="39"/>
      <c r="Q62" s="39"/>
      <c r="R62" s="39"/>
      <c r="S62" s="39"/>
      <c r="T62" s="39"/>
      <c r="U62" s="39"/>
      <c r="V62" s="39"/>
      <c r="W62" s="39"/>
    </row>
    <row r="63" spans="1:23" x14ac:dyDescent="0.25">
      <c r="A63" s="37">
        <f>Vask01!A65</f>
        <v>390018466</v>
      </c>
      <c r="B63" s="37">
        <f>Vask01!B65</f>
        <v>1540</v>
      </c>
      <c r="C63" s="37" t="str">
        <f>Vask01!C65</f>
        <v>VESTBY</v>
      </c>
      <c r="D63" s="37">
        <f>Vask01!D65</f>
        <v>8763</v>
      </c>
      <c r="E63" s="37" t="str">
        <f>Vask01!E65</f>
        <v>Vestby helsestasjon</v>
      </c>
      <c r="F63" s="37">
        <f>Vask01!F65</f>
        <v>0</v>
      </c>
      <c r="G63" s="37">
        <f>Vask01!G65</f>
        <v>0</v>
      </c>
      <c r="H63" s="37">
        <f>Vask01!H65</f>
        <v>1</v>
      </c>
      <c r="I63" s="37">
        <f>Vask01!I65</f>
        <v>0</v>
      </c>
      <c r="J63" s="37">
        <f>Vask01!J65</f>
        <v>0</v>
      </c>
      <c r="K63" s="37">
        <f>Vask01!K65</f>
        <v>0</v>
      </c>
      <c r="L63" s="37">
        <f>Vask01!L65</f>
        <v>0</v>
      </c>
      <c r="M63" s="37">
        <f>Vask01!M65</f>
        <v>7</v>
      </c>
      <c r="N63" s="37">
        <f>Vask01!O65</f>
        <v>8</v>
      </c>
      <c r="O63" s="39">
        <f t="shared" ref="O63:V66" si="22">F63</f>
        <v>0</v>
      </c>
      <c r="P63" s="39">
        <f t="shared" si="22"/>
        <v>0</v>
      </c>
      <c r="Q63" s="39">
        <f t="shared" si="22"/>
        <v>1</v>
      </c>
      <c r="R63" s="39">
        <f t="shared" si="22"/>
        <v>0</v>
      </c>
      <c r="S63" s="39">
        <f t="shared" si="22"/>
        <v>0</v>
      </c>
      <c r="T63" s="39">
        <f t="shared" si="22"/>
        <v>0</v>
      </c>
      <c r="U63" s="39">
        <f t="shared" si="22"/>
        <v>0</v>
      </c>
      <c r="V63" s="39">
        <f t="shared" si="22"/>
        <v>7</v>
      </c>
      <c r="W63" s="39">
        <f>SUM(O63:V63)</f>
        <v>8</v>
      </c>
    </row>
    <row r="64" spans="1:23" x14ac:dyDescent="0.25">
      <c r="A64" s="37">
        <f>Vask01!A66</f>
        <v>390018541</v>
      </c>
      <c r="B64" s="37">
        <f>Vask01!B66</f>
        <v>1570</v>
      </c>
      <c r="C64" s="37" t="str">
        <f>Vask01!C66</f>
        <v>DILLING</v>
      </c>
      <c r="D64" s="37">
        <f>Vask01!D66</f>
        <v>31377</v>
      </c>
      <c r="E64" s="37" t="str">
        <f>Vask01!E66</f>
        <v>Rygge familiesenter</v>
      </c>
      <c r="F64" s="37">
        <f>Vask01!F66</f>
        <v>0</v>
      </c>
      <c r="G64" s="37">
        <f>Vask01!G66</f>
        <v>0</v>
      </c>
      <c r="H64" s="37">
        <f>Vask01!H66</f>
        <v>0</v>
      </c>
      <c r="I64" s="37">
        <f>Vask01!I66</f>
        <v>0</v>
      </c>
      <c r="J64" s="37">
        <f>Vask01!J66</f>
        <v>0</v>
      </c>
      <c r="K64" s="37">
        <f>Vask01!K66</f>
        <v>0</v>
      </c>
      <c r="L64" s="37">
        <f>Vask01!L66</f>
        <v>0</v>
      </c>
      <c r="M64" s="37">
        <f>Vask01!M66</f>
        <v>7</v>
      </c>
      <c r="N64" s="37">
        <f>Vask01!O66</f>
        <v>7</v>
      </c>
      <c r="O64" s="39">
        <f t="shared" si="22"/>
        <v>0</v>
      </c>
      <c r="P64" s="39">
        <f t="shared" si="22"/>
        <v>0</v>
      </c>
      <c r="Q64" s="39">
        <f t="shared" si="22"/>
        <v>0</v>
      </c>
      <c r="R64" s="39">
        <f t="shared" si="22"/>
        <v>0</v>
      </c>
      <c r="S64" s="39">
        <f t="shared" si="22"/>
        <v>0</v>
      </c>
      <c r="T64" s="39">
        <f t="shared" si="22"/>
        <v>0</v>
      </c>
      <c r="U64" s="39">
        <f t="shared" si="22"/>
        <v>0</v>
      </c>
      <c r="V64" s="39">
        <f t="shared" si="22"/>
        <v>7</v>
      </c>
      <c r="W64" s="39">
        <f>SUM(O64:V64)</f>
        <v>7</v>
      </c>
    </row>
    <row r="65" spans="1:23" x14ac:dyDescent="0.25">
      <c r="A65" s="37">
        <f>Vask01!A68</f>
        <v>390018395</v>
      </c>
      <c r="B65" s="37">
        <f>Vask01!B68</f>
        <v>1592</v>
      </c>
      <c r="C65" s="37" t="str">
        <f>Vask01!C68</f>
        <v>VÅLER I ØSTFOLD</v>
      </c>
      <c r="D65" s="37">
        <f>Vask01!D68</f>
        <v>64477</v>
      </c>
      <c r="E65" s="37" t="str">
        <f>Vask01!E68</f>
        <v>Våler kommune</v>
      </c>
      <c r="F65" s="37">
        <f>Vask01!F68</f>
        <v>0</v>
      </c>
      <c r="G65" s="37">
        <f>Vask01!G68</f>
        <v>0</v>
      </c>
      <c r="H65" s="37">
        <f>Vask01!H68</f>
        <v>0</v>
      </c>
      <c r="I65" s="37">
        <f>Vask01!I68</f>
        <v>0</v>
      </c>
      <c r="J65" s="37">
        <f>Vask01!J68</f>
        <v>0</v>
      </c>
      <c r="K65" s="37">
        <f>Vask01!K68</f>
        <v>0</v>
      </c>
      <c r="L65" s="37">
        <f>Vask01!L68</f>
        <v>0</v>
      </c>
      <c r="M65" s="37">
        <f>Vask01!M68</f>
        <v>3</v>
      </c>
      <c r="N65" s="37">
        <f>Vask01!O68</f>
        <v>3</v>
      </c>
      <c r="O65" s="39">
        <f t="shared" si="22"/>
        <v>0</v>
      </c>
      <c r="P65" s="39">
        <f t="shared" si="22"/>
        <v>0</v>
      </c>
      <c r="Q65" s="39">
        <f t="shared" si="22"/>
        <v>0</v>
      </c>
      <c r="R65" s="39">
        <f t="shared" si="22"/>
        <v>0</v>
      </c>
      <c r="S65" s="39">
        <f t="shared" si="22"/>
        <v>0</v>
      </c>
      <c r="T65" s="39">
        <f t="shared" si="22"/>
        <v>0</v>
      </c>
      <c r="U65" s="39">
        <f t="shared" si="22"/>
        <v>0</v>
      </c>
      <c r="V65" s="39">
        <f t="shared" si="22"/>
        <v>3</v>
      </c>
      <c r="W65" s="39">
        <f>SUM(O65:V65)</f>
        <v>3</v>
      </c>
    </row>
    <row r="66" spans="1:23" x14ac:dyDescent="0.25">
      <c r="A66" s="37">
        <f>Vask01!A69</f>
        <v>390018626</v>
      </c>
      <c r="B66" s="37">
        <f>Vask01!B69</f>
        <v>1640</v>
      </c>
      <c r="C66" s="37" t="str">
        <f>Vask01!C69</f>
        <v>RÅDE</v>
      </c>
      <c r="D66" s="37">
        <f>Vask01!D69</f>
        <v>101733</v>
      </c>
      <c r="E66" s="37" t="str">
        <f>Vask01!E69</f>
        <v>Råde helsestasjon</v>
      </c>
      <c r="F66" s="37">
        <f>Vask01!F69</f>
        <v>0</v>
      </c>
      <c r="G66" s="37">
        <f>Vask01!G69</f>
        <v>0</v>
      </c>
      <c r="H66" s="37">
        <f>Vask01!H69</f>
        <v>0</v>
      </c>
      <c r="I66" s="37">
        <f>Vask01!I69</f>
        <v>0</v>
      </c>
      <c r="J66" s="37">
        <f>Vask01!J69</f>
        <v>0</v>
      </c>
      <c r="K66" s="37">
        <f>Vask01!K69</f>
        <v>0</v>
      </c>
      <c r="L66" s="37">
        <f>Vask01!L69</f>
        <v>0</v>
      </c>
      <c r="M66" s="37">
        <f>Vask01!M69</f>
        <v>3</v>
      </c>
      <c r="N66" s="37">
        <f>Vask01!O69</f>
        <v>3</v>
      </c>
      <c r="O66" s="39">
        <f t="shared" si="22"/>
        <v>0</v>
      </c>
      <c r="P66" s="39">
        <f t="shared" si="22"/>
        <v>0</v>
      </c>
      <c r="Q66" s="39">
        <f t="shared" si="22"/>
        <v>0</v>
      </c>
      <c r="R66" s="39">
        <f t="shared" si="22"/>
        <v>0</v>
      </c>
      <c r="S66" s="39">
        <f t="shared" si="22"/>
        <v>0</v>
      </c>
      <c r="T66" s="39">
        <f t="shared" si="22"/>
        <v>0</v>
      </c>
      <c r="U66" s="39">
        <f t="shared" si="22"/>
        <v>0</v>
      </c>
      <c r="V66" s="39">
        <f t="shared" si="22"/>
        <v>3</v>
      </c>
      <c r="W66" s="39">
        <f>SUM(O66:V66)</f>
        <v>3</v>
      </c>
    </row>
    <row r="67" spans="1:23" x14ac:dyDescent="0.25">
      <c r="A67" s="37">
        <f>Vask01!A70</f>
        <v>390018505</v>
      </c>
      <c r="B67" s="37">
        <f>Vask01!B70</f>
        <v>1671</v>
      </c>
      <c r="C67" s="37" t="str">
        <f>Vask01!C70</f>
        <v>KRÅKERØY</v>
      </c>
      <c r="D67" s="37">
        <f>Vask01!D70</f>
        <v>112355</v>
      </c>
      <c r="E67" s="37" t="str">
        <f>Vask01!E70</f>
        <v>Helsehuset Fredrikstad</v>
      </c>
      <c r="F67" s="37">
        <f>Vask01!F70</f>
        <v>0</v>
      </c>
      <c r="G67" s="37">
        <f>Vask01!G70</f>
        <v>0</v>
      </c>
      <c r="H67" s="37">
        <f>Vask01!H70</f>
        <v>0</v>
      </c>
      <c r="I67" s="37">
        <f>Vask01!I70</f>
        <v>0</v>
      </c>
      <c r="J67" s="37">
        <f>Vask01!J70</f>
        <v>0</v>
      </c>
      <c r="K67" s="37">
        <f>Vask01!K70</f>
        <v>0</v>
      </c>
      <c r="L67" s="37">
        <f>Vask01!L70</f>
        <v>0</v>
      </c>
      <c r="M67" s="37">
        <f>Vask01!M70</f>
        <v>36</v>
      </c>
      <c r="N67" s="37">
        <f>Vask01!O70</f>
        <v>36</v>
      </c>
      <c r="O67" s="39">
        <f>F67</f>
        <v>0</v>
      </c>
      <c r="P67" s="39">
        <f>G67</f>
        <v>0</v>
      </c>
      <c r="Q67" s="39">
        <f>H67</f>
        <v>0</v>
      </c>
      <c r="R67" s="39">
        <f>I67</f>
        <v>0</v>
      </c>
      <c r="S67" s="39">
        <f>J67</f>
        <v>0</v>
      </c>
      <c r="T67" s="39">
        <v>2</v>
      </c>
      <c r="U67" s="39">
        <f>L67</f>
        <v>0</v>
      </c>
      <c r="V67" s="39">
        <f>M67</f>
        <v>36</v>
      </c>
      <c r="W67" s="39">
        <f>SUM(O67:V67)</f>
        <v>38</v>
      </c>
    </row>
    <row r="68" spans="1:23" x14ac:dyDescent="0.25">
      <c r="A68" s="37">
        <f>Vask01!A71</f>
        <v>390018505</v>
      </c>
      <c r="B68" s="37">
        <f>Vask01!B71</f>
        <v>1671</v>
      </c>
      <c r="C68" s="37" t="str">
        <f>Vask01!C71</f>
        <v>KRÅKERØY</v>
      </c>
      <c r="D68" s="37">
        <f>Vask01!D71</f>
        <v>112355</v>
      </c>
      <c r="E68" s="37" t="str">
        <f>Vask01!E71</f>
        <v>Helsehuset Fredrikstad</v>
      </c>
      <c r="F68" s="37">
        <f>Vask01!F71</f>
        <v>0</v>
      </c>
      <c r="G68" s="37">
        <f>Vask01!G71</f>
        <v>0</v>
      </c>
      <c r="H68" s="37">
        <f>Vask01!H71</f>
        <v>0</v>
      </c>
      <c r="I68" s="37">
        <f>Vask01!I71</f>
        <v>0</v>
      </c>
      <c r="J68" s="37">
        <f>Vask01!J71</f>
        <v>0</v>
      </c>
      <c r="K68" s="37">
        <f>Vask01!K71</f>
        <v>2</v>
      </c>
      <c r="L68" s="37">
        <f>Vask01!L71</f>
        <v>0</v>
      </c>
      <c r="M68" s="37">
        <f>Vask01!M71</f>
        <v>0</v>
      </c>
      <c r="N68" s="37">
        <f>Vask01!O71</f>
        <v>2</v>
      </c>
      <c r="O68" s="39"/>
      <c r="P68" s="39"/>
      <c r="Q68" s="39"/>
      <c r="R68" s="39"/>
      <c r="S68" s="39"/>
      <c r="T68" s="39"/>
      <c r="U68" s="39"/>
      <c r="V68" s="39"/>
      <c r="W68" s="39"/>
    </row>
    <row r="69" spans="1:23" x14ac:dyDescent="0.25">
      <c r="A69" s="37">
        <f>Vask01!A72</f>
        <v>390018532</v>
      </c>
      <c r="B69" s="37">
        <f>Vask01!B72</f>
        <v>1684</v>
      </c>
      <c r="C69" s="37" t="str">
        <f>Vask01!C72</f>
        <v>VESTERØY</v>
      </c>
      <c r="D69" s="37">
        <f>Vask01!D72</f>
        <v>102644</v>
      </c>
      <c r="E69" s="37" t="str">
        <f>Vask01!E72</f>
        <v>Hvaler legesenter</v>
      </c>
      <c r="F69" s="37">
        <f>Vask01!F72</f>
        <v>1</v>
      </c>
      <c r="G69" s="37">
        <f>Vask01!G72</f>
        <v>0</v>
      </c>
      <c r="H69" s="37">
        <f>Vask01!H72</f>
        <v>0</v>
      </c>
      <c r="I69" s="37">
        <f>Vask01!I72</f>
        <v>0</v>
      </c>
      <c r="J69" s="37">
        <f>Vask01!J72</f>
        <v>0</v>
      </c>
      <c r="K69" s="37">
        <f>Vask01!K72</f>
        <v>0</v>
      </c>
      <c r="L69" s="37">
        <f>Vask01!L72</f>
        <v>0</v>
      </c>
      <c r="M69" s="37">
        <f>Vask01!M72</f>
        <v>0</v>
      </c>
      <c r="N69" s="37">
        <f>Vask01!O72</f>
        <v>1</v>
      </c>
      <c r="O69" s="39">
        <f t="shared" ref="O69:U69" si="23">F69</f>
        <v>1</v>
      </c>
      <c r="P69" s="39">
        <f t="shared" si="23"/>
        <v>0</v>
      </c>
      <c r="Q69" s="39">
        <f t="shared" si="23"/>
        <v>0</v>
      </c>
      <c r="R69" s="39">
        <f t="shared" si="23"/>
        <v>0</v>
      </c>
      <c r="S69" s="39">
        <f t="shared" si="23"/>
        <v>0</v>
      </c>
      <c r="T69" s="39">
        <f t="shared" si="23"/>
        <v>0</v>
      </c>
      <c r="U69" s="39">
        <f t="shared" si="23"/>
        <v>0</v>
      </c>
      <c r="V69" s="39">
        <v>2</v>
      </c>
      <c r="W69" s="39">
        <f>SUM(O69:V69)</f>
        <v>3</v>
      </c>
    </row>
    <row r="70" spans="1:23" x14ac:dyDescent="0.25">
      <c r="A70" s="37">
        <f>Vask01!A73</f>
        <v>390018532</v>
      </c>
      <c r="B70" s="37">
        <f>Vask01!B73</f>
        <v>1684</v>
      </c>
      <c r="C70" s="37" t="str">
        <f>Vask01!C73</f>
        <v>VESTERØY</v>
      </c>
      <c r="D70" s="37">
        <f>Vask01!D73</f>
        <v>102644</v>
      </c>
      <c r="E70" s="37" t="str">
        <f>Vask01!E73</f>
        <v>Hvaler legesenter</v>
      </c>
      <c r="F70" s="37">
        <f>Vask01!F73</f>
        <v>0</v>
      </c>
      <c r="G70" s="37">
        <f>Vask01!G73</f>
        <v>0</v>
      </c>
      <c r="H70" s="37">
        <f>Vask01!H73</f>
        <v>0</v>
      </c>
      <c r="I70" s="37">
        <f>Vask01!I73</f>
        <v>0</v>
      </c>
      <c r="J70" s="37">
        <f>Vask01!J73</f>
        <v>0</v>
      </c>
      <c r="K70" s="37">
        <f>Vask01!K73</f>
        <v>0</v>
      </c>
      <c r="L70" s="37">
        <f>Vask01!L73</f>
        <v>0</v>
      </c>
      <c r="M70" s="37">
        <f>Vask01!M73</f>
        <v>2</v>
      </c>
      <c r="N70" s="37">
        <f>Vask01!O73</f>
        <v>2</v>
      </c>
      <c r="O70" s="39"/>
      <c r="P70" s="39"/>
      <c r="Q70" s="39"/>
      <c r="R70" s="39"/>
      <c r="S70" s="39"/>
      <c r="T70" s="39"/>
      <c r="U70" s="39"/>
      <c r="V70" s="39"/>
      <c r="W70" s="39"/>
    </row>
    <row r="71" spans="1:23" x14ac:dyDescent="0.25">
      <c r="A71" s="37">
        <f>Vask01!A74</f>
        <v>390018688</v>
      </c>
      <c r="B71" s="37">
        <f>Vask01!B74</f>
        <v>1714</v>
      </c>
      <c r="C71" s="37" t="str">
        <f>Vask01!C74</f>
        <v>GRÅLUM</v>
      </c>
      <c r="D71" s="37">
        <f>Vask01!D74</f>
        <v>112069</v>
      </c>
      <c r="E71" s="37" t="str">
        <f>Vask01!E74</f>
        <v>Sykehusapoteket Østfold Kalnes  -  26 Kalnes</v>
      </c>
      <c r="F71" s="37">
        <f>Vask01!F74</f>
        <v>0</v>
      </c>
      <c r="G71" s="37">
        <f>Vask01!G74</f>
        <v>0</v>
      </c>
      <c r="H71" s="37">
        <f>Vask01!H74</f>
        <v>1</v>
      </c>
      <c r="I71" s="37">
        <f>Vask01!I74</f>
        <v>0</v>
      </c>
      <c r="J71" s="37">
        <f>Vask01!J74</f>
        <v>0</v>
      </c>
      <c r="K71" s="37">
        <f>Vask01!K74</f>
        <v>0</v>
      </c>
      <c r="L71" s="37">
        <f>Vask01!L74</f>
        <v>0</v>
      </c>
      <c r="M71" s="37">
        <f>Vask01!M74</f>
        <v>12</v>
      </c>
      <c r="N71" s="37">
        <f>Vask01!O74</f>
        <v>13</v>
      </c>
      <c r="O71" s="39">
        <f t="shared" ref="O71:V72" si="24">F71</f>
        <v>0</v>
      </c>
      <c r="P71" s="39">
        <f t="shared" si="24"/>
        <v>0</v>
      </c>
      <c r="Q71" s="39">
        <f t="shared" si="24"/>
        <v>1</v>
      </c>
      <c r="R71" s="39">
        <f t="shared" si="24"/>
        <v>0</v>
      </c>
      <c r="S71" s="39">
        <f t="shared" si="24"/>
        <v>0</v>
      </c>
      <c r="T71" s="39">
        <f t="shared" si="24"/>
        <v>0</v>
      </c>
      <c r="U71" s="39">
        <f t="shared" si="24"/>
        <v>0</v>
      </c>
      <c r="V71" s="39">
        <f t="shared" si="24"/>
        <v>12</v>
      </c>
      <c r="W71" s="39">
        <f>SUM(O71:V71)</f>
        <v>13</v>
      </c>
    </row>
    <row r="72" spans="1:23" x14ac:dyDescent="0.25">
      <c r="A72" s="37">
        <f>Vask01!A75</f>
        <v>390018752</v>
      </c>
      <c r="B72" s="37">
        <f>Vask01!B75</f>
        <v>1721</v>
      </c>
      <c r="C72" s="37" t="str">
        <f>Vask01!C75</f>
        <v>SARPSBORG</v>
      </c>
      <c r="D72" s="37">
        <f>Vask01!D75</f>
        <v>103444</v>
      </c>
      <c r="E72" s="37" t="str">
        <f>Vask01!E75</f>
        <v>Stamina Helse Sarpsborg</v>
      </c>
      <c r="F72" s="37">
        <f>Vask01!F75</f>
        <v>0</v>
      </c>
      <c r="G72" s="37">
        <f>Vask01!G75</f>
        <v>0</v>
      </c>
      <c r="H72" s="37">
        <f>Vask01!H75</f>
        <v>0</v>
      </c>
      <c r="I72" s="37">
        <f>Vask01!I75</f>
        <v>0</v>
      </c>
      <c r="J72" s="37">
        <f>Vask01!J75</f>
        <v>0</v>
      </c>
      <c r="K72" s="37">
        <f>Vask01!K75</f>
        <v>0</v>
      </c>
      <c r="L72" s="37">
        <f>Vask01!L75</f>
        <v>0</v>
      </c>
      <c r="M72" s="37">
        <f>Vask01!M75</f>
        <v>2</v>
      </c>
      <c r="N72" s="37">
        <f>Vask01!O75</f>
        <v>2</v>
      </c>
      <c r="O72" s="39">
        <f t="shared" si="24"/>
        <v>0</v>
      </c>
      <c r="P72" s="39">
        <f t="shared" si="24"/>
        <v>0</v>
      </c>
      <c r="Q72" s="39">
        <f t="shared" si="24"/>
        <v>0</v>
      </c>
      <c r="R72" s="39">
        <f t="shared" si="24"/>
        <v>0</v>
      </c>
      <c r="S72" s="39">
        <f t="shared" si="24"/>
        <v>0</v>
      </c>
      <c r="T72" s="39">
        <f t="shared" si="24"/>
        <v>0</v>
      </c>
      <c r="U72" s="39">
        <f t="shared" si="24"/>
        <v>0</v>
      </c>
      <c r="V72" s="39">
        <f t="shared" si="24"/>
        <v>2</v>
      </c>
      <c r="W72" s="39">
        <f>SUM(O72:V72)</f>
        <v>2</v>
      </c>
    </row>
    <row r="73" spans="1:23" x14ac:dyDescent="0.25">
      <c r="A73" s="37">
        <f>Vask01!A78</f>
        <v>390018620</v>
      </c>
      <c r="B73" s="37">
        <f>Vask01!B78</f>
        <v>1723</v>
      </c>
      <c r="C73" s="37" t="str">
        <f>Vask01!C78</f>
        <v>SARPSBORG</v>
      </c>
      <c r="D73" s="37">
        <f>Vask01!D78</f>
        <v>31450</v>
      </c>
      <c r="E73" s="37" t="str">
        <f>Vask01!E78</f>
        <v>Sarpsborg kommune</v>
      </c>
      <c r="F73" s="37">
        <f>Vask01!F78</f>
        <v>0</v>
      </c>
      <c r="G73" s="37">
        <f>Vask01!G78</f>
        <v>0</v>
      </c>
      <c r="H73" s="37">
        <f>Vask01!H78</f>
        <v>0</v>
      </c>
      <c r="I73" s="37">
        <f>Vask01!I78</f>
        <v>0</v>
      </c>
      <c r="J73" s="37">
        <f>Vask01!J78</f>
        <v>0</v>
      </c>
      <c r="K73" s="37">
        <f>Vask01!K78</f>
        <v>1</v>
      </c>
      <c r="L73" s="37">
        <f>Vask01!L78</f>
        <v>0</v>
      </c>
      <c r="M73" s="37">
        <f>Vask01!M78</f>
        <v>0</v>
      </c>
      <c r="N73" s="37">
        <f>Vask01!O78</f>
        <v>1</v>
      </c>
      <c r="O73" s="39">
        <f t="shared" ref="O73:U73" si="25">F73</f>
        <v>0</v>
      </c>
      <c r="P73" s="39">
        <f t="shared" si="25"/>
        <v>0</v>
      </c>
      <c r="Q73" s="39">
        <f t="shared" si="25"/>
        <v>0</v>
      </c>
      <c r="R73" s="39">
        <f t="shared" si="25"/>
        <v>0</v>
      </c>
      <c r="S73" s="39">
        <f t="shared" si="25"/>
        <v>0</v>
      </c>
      <c r="T73" s="39">
        <f t="shared" si="25"/>
        <v>1</v>
      </c>
      <c r="U73" s="39">
        <f t="shared" si="25"/>
        <v>0</v>
      </c>
      <c r="V73" s="39">
        <v>24</v>
      </c>
      <c r="W73" s="39">
        <f>SUM(O73:V73)</f>
        <v>25</v>
      </c>
    </row>
    <row r="74" spans="1:23" x14ac:dyDescent="0.25">
      <c r="A74" s="37">
        <f>Vask01!A77</f>
        <v>390018620</v>
      </c>
      <c r="B74" s="37">
        <f>Vask01!B77</f>
        <v>1723</v>
      </c>
      <c r="C74" s="37" t="str">
        <f>Vask01!C77</f>
        <v>SARPSBORG</v>
      </c>
      <c r="D74" s="37">
        <f>Vask01!D77</f>
        <v>31450</v>
      </c>
      <c r="E74" s="37" t="str">
        <f>Vask01!E77</f>
        <v>Sarpsborg kommune</v>
      </c>
      <c r="F74" s="37">
        <f>Vask01!F77</f>
        <v>0</v>
      </c>
      <c r="G74" s="37">
        <f>Vask01!G77</f>
        <v>0</v>
      </c>
      <c r="H74" s="37">
        <f>Vask01!H77</f>
        <v>0</v>
      </c>
      <c r="I74" s="37">
        <f>Vask01!I77</f>
        <v>0</v>
      </c>
      <c r="J74" s="37">
        <f>Vask01!J77</f>
        <v>0</v>
      </c>
      <c r="K74" s="37">
        <f>Vask01!K77</f>
        <v>0</v>
      </c>
      <c r="L74" s="37">
        <f>Vask01!L77</f>
        <v>0</v>
      </c>
      <c r="M74" s="37">
        <f>Vask01!M77</f>
        <v>24</v>
      </c>
      <c r="N74" s="37">
        <f>Vask01!O77</f>
        <v>24</v>
      </c>
      <c r="O74" s="39"/>
      <c r="P74" s="39"/>
      <c r="Q74" s="39"/>
      <c r="R74" s="39"/>
      <c r="S74" s="39"/>
      <c r="T74" s="39"/>
      <c r="U74" s="39"/>
      <c r="V74" s="39"/>
      <c r="W74" s="39"/>
    </row>
    <row r="75" spans="1:23" x14ac:dyDescent="0.25">
      <c r="A75" s="37">
        <f>Vask01!A79</f>
        <v>390018542</v>
      </c>
      <c r="B75" s="37">
        <f>Vask01!B79</f>
        <v>1776</v>
      </c>
      <c r="C75" s="37" t="str">
        <f>Vask01!C79</f>
        <v>HALDEN</v>
      </c>
      <c r="D75" s="37">
        <f>Vask01!D79</f>
        <v>30601</v>
      </c>
      <c r="E75" s="37" t="str">
        <f>Vask01!E79</f>
        <v>Halden kommune</v>
      </c>
      <c r="F75" s="37">
        <f>Vask01!F79</f>
        <v>0</v>
      </c>
      <c r="G75" s="37">
        <f>Vask01!G79</f>
        <v>0</v>
      </c>
      <c r="H75" s="37">
        <f>Vask01!H79</f>
        <v>0</v>
      </c>
      <c r="I75" s="37">
        <f>Vask01!I79</f>
        <v>0</v>
      </c>
      <c r="J75" s="37">
        <f>Vask01!J79</f>
        <v>0</v>
      </c>
      <c r="K75" s="37">
        <f>Vask01!K79</f>
        <v>1</v>
      </c>
      <c r="L75" s="37">
        <f>Vask01!L79</f>
        <v>0</v>
      </c>
      <c r="M75" s="37">
        <f>Vask01!M79</f>
        <v>0</v>
      </c>
      <c r="N75" s="37">
        <f>Vask01!O79</f>
        <v>1</v>
      </c>
      <c r="O75" s="39">
        <f t="shared" ref="O75:U75" si="26">F75</f>
        <v>0</v>
      </c>
      <c r="P75" s="39">
        <f t="shared" si="26"/>
        <v>0</v>
      </c>
      <c r="Q75" s="39">
        <f t="shared" si="26"/>
        <v>0</v>
      </c>
      <c r="R75" s="39">
        <f t="shared" si="26"/>
        <v>0</v>
      </c>
      <c r="S75" s="39">
        <f t="shared" si="26"/>
        <v>0</v>
      </c>
      <c r="T75" s="39">
        <f t="shared" si="26"/>
        <v>1</v>
      </c>
      <c r="U75" s="39">
        <f t="shared" si="26"/>
        <v>0</v>
      </c>
      <c r="V75" s="39">
        <v>11</v>
      </c>
      <c r="W75" s="39">
        <f>SUM(O75:V75)</f>
        <v>12</v>
      </c>
    </row>
    <row r="76" spans="1:23" x14ac:dyDescent="0.25">
      <c r="A76" s="37">
        <f>Vask01!A80</f>
        <v>390018542</v>
      </c>
      <c r="B76" s="37">
        <f>Vask01!B80</f>
        <v>1776</v>
      </c>
      <c r="C76" s="37" t="str">
        <f>Vask01!C80</f>
        <v>HALDEN</v>
      </c>
      <c r="D76" s="37">
        <f>Vask01!D80</f>
        <v>30601</v>
      </c>
      <c r="E76" s="37" t="str">
        <f>Vask01!E80</f>
        <v>Halden kommune</v>
      </c>
      <c r="F76" s="37">
        <f>Vask01!F80</f>
        <v>0</v>
      </c>
      <c r="G76" s="37">
        <f>Vask01!G80</f>
        <v>0</v>
      </c>
      <c r="H76" s="37">
        <f>Vask01!H80</f>
        <v>0</v>
      </c>
      <c r="I76" s="37">
        <f>Vask01!I80</f>
        <v>0</v>
      </c>
      <c r="J76" s="37">
        <f>Vask01!J80</f>
        <v>0</v>
      </c>
      <c r="K76" s="37">
        <f>Vask01!K80</f>
        <v>0</v>
      </c>
      <c r="L76" s="37">
        <f>Vask01!L80</f>
        <v>0</v>
      </c>
      <c r="M76" s="37">
        <f>Vask01!M80</f>
        <v>11</v>
      </c>
      <c r="N76" s="37">
        <f>Vask01!O80</f>
        <v>11</v>
      </c>
      <c r="O76" s="39"/>
      <c r="P76" s="39"/>
      <c r="Q76" s="39"/>
      <c r="R76" s="39"/>
      <c r="S76" s="39"/>
      <c r="T76" s="39"/>
      <c r="U76" s="39"/>
      <c r="V76" s="39"/>
      <c r="W76" s="39"/>
    </row>
    <row r="77" spans="1:23" x14ac:dyDescent="0.25">
      <c r="A77" s="37">
        <f>Vask01!A81</f>
        <v>390018549</v>
      </c>
      <c r="B77" s="37">
        <f>Vask01!B81</f>
        <v>1798</v>
      </c>
      <c r="C77" s="37" t="str">
        <f>Vask01!C81</f>
        <v>AREMARK</v>
      </c>
      <c r="D77" s="37">
        <f>Vask01!D81</f>
        <v>84087</v>
      </c>
      <c r="E77" s="37" t="str">
        <f>Vask01!E81</f>
        <v>Aremark helsestasjon</v>
      </c>
      <c r="F77" s="37">
        <f>Vask01!F81</f>
        <v>0</v>
      </c>
      <c r="G77" s="37">
        <f>Vask01!G81</f>
        <v>0</v>
      </c>
      <c r="H77" s="37">
        <f>Vask01!H81</f>
        <v>0</v>
      </c>
      <c r="I77" s="37">
        <f>Vask01!I81</f>
        <v>0</v>
      </c>
      <c r="J77" s="37">
        <f>Vask01!J81</f>
        <v>0</v>
      </c>
      <c r="K77" s="37">
        <f>Vask01!K81</f>
        <v>0</v>
      </c>
      <c r="L77" s="37">
        <f>Vask01!L81</f>
        <v>0</v>
      </c>
      <c r="M77" s="37">
        <f>Vask01!M81</f>
        <v>1</v>
      </c>
      <c r="N77" s="37">
        <f>Vask01!O81</f>
        <v>1</v>
      </c>
      <c r="O77" s="39">
        <f t="shared" ref="O77:V79" si="27">F77</f>
        <v>0</v>
      </c>
      <c r="P77" s="39">
        <f t="shared" si="27"/>
        <v>0</v>
      </c>
      <c r="Q77" s="39">
        <f t="shared" si="27"/>
        <v>0</v>
      </c>
      <c r="R77" s="39">
        <f t="shared" si="27"/>
        <v>0</v>
      </c>
      <c r="S77" s="39">
        <f t="shared" si="27"/>
        <v>0</v>
      </c>
      <c r="T77" s="39">
        <f t="shared" si="27"/>
        <v>0</v>
      </c>
      <c r="U77" s="39">
        <f t="shared" si="27"/>
        <v>0</v>
      </c>
      <c r="V77" s="39">
        <f t="shared" si="27"/>
        <v>1</v>
      </c>
      <c r="W77" s="39">
        <f>SUM(O77:V77)</f>
        <v>1</v>
      </c>
    </row>
    <row r="78" spans="1:23" x14ac:dyDescent="0.25">
      <c r="A78" s="37">
        <f>Vask01!A82</f>
        <v>390018745</v>
      </c>
      <c r="B78" s="37">
        <f>Vask01!B82</f>
        <v>1816</v>
      </c>
      <c r="C78" s="37" t="str">
        <f>Vask01!C82</f>
        <v>SKIPTVET</v>
      </c>
      <c r="D78" s="37">
        <f>Vask01!D82</f>
        <v>473</v>
      </c>
      <c r="E78" s="37" t="str">
        <f>Vask01!E82</f>
        <v>Skiptvet legekontor</v>
      </c>
      <c r="F78" s="37">
        <f>Vask01!F82</f>
        <v>1</v>
      </c>
      <c r="G78" s="37">
        <f>Vask01!G82</f>
        <v>0</v>
      </c>
      <c r="H78" s="37">
        <f>Vask01!H82</f>
        <v>0</v>
      </c>
      <c r="I78" s="37">
        <f>Vask01!I82</f>
        <v>0</v>
      </c>
      <c r="J78" s="37">
        <f>Vask01!J82</f>
        <v>0</v>
      </c>
      <c r="K78" s="37">
        <f>Vask01!K82</f>
        <v>0</v>
      </c>
      <c r="L78" s="37">
        <f>Vask01!L82</f>
        <v>0</v>
      </c>
      <c r="M78" s="37">
        <f>Vask01!M82</f>
        <v>1</v>
      </c>
      <c r="N78" s="37">
        <f>Vask01!O82</f>
        <v>2</v>
      </c>
      <c r="O78" s="39">
        <f t="shared" si="27"/>
        <v>1</v>
      </c>
      <c r="P78" s="39">
        <f t="shared" si="27"/>
        <v>0</v>
      </c>
      <c r="Q78" s="39">
        <f t="shared" si="27"/>
        <v>0</v>
      </c>
      <c r="R78" s="39">
        <f t="shared" si="27"/>
        <v>0</v>
      </c>
      <c r="S78" s="39">
        <f t="shared" si="27"/>
        <v>0</v>
      </c>
      <c r="T78" s="39">
        <f t="shared" si="27"/>
        <v>0</v>
      </c>
      <c r="U78" s="39">
        <f t="shared" si="27"/>
        <v>0</v>
      </c>
      <c r="V78" s="39">
        <f t="shared" si="27"/>
        <v>1</v>
      </c>
      <c r="W78" s="39">
        <f>SUM(O78:V78)</f>
        <v>2</v>
      </c>
    </row>
    <row r="79" spans="1:23" x14ac:dyDescent="0.25">
      <c r="A79" s="37">
        <f>Vask01!A83</f>
        <v>390018632</v>
      </c>
      <c r="B79" s="37">
        <f>Vask01!B83</f>
        <v>1820</v>
      </c>
      <c r="C79" s="37" t="str">
        <f>Vask01!C83</f>
        <v>SPYDEBERG</v>
      </c>
      <c r="D79" s="37">
        <f>Vask01!D83</f>
        <v>28662</v>
      </c>
      <c r="E79" s="37" t="str">
        <f>Vask01!E83</f>
        <v>Spydeberg helsestasjon</v>
      </c>
      <c r="F79" s="37">
        <f>Vask01!F83</f>
        <v>1</v>
      </c>
      <c r="G79" s="37">
        <f>Vask01!G83</f>
        <v>0</v>
      </c>
      <c r="H79" s="37">
        <f>Vask01!H83</f>
        <v>0</v>
      </c>
      <c r="I79" s="37">
        <f>Vask01!I83</f>
        <v>0</v>
      </c>
      <c r="J79" s="37">
        <f>Vask01!J83</f>
        <v>0</v>
      </c>
      <c r="K79" s="37">
        <f>Vask01!K83</f>
        <v>0</v>
      </c>
      <c r="L79" s="37">
        <f>Vask01!L83</f>
        <v>0</v>
      </c>
      <c r="M79" s="37">
        <f>Vask01!M83</f>
        <v>2</v>
      </c>
      <c r="N79" s="37">
        <f>Vask01!O83</f>
        <v>3</v>
      </c>
      <c r="O79" s="39">
        <f t="shared" si="27"/>
        <v>1</v>
      </c>
      <c r="P79" s="39">
        <f t="shared" si="27"/>
        <v>0</v>
      </c>
      <c r="Q79" s="39">
        <f t="shared" si="27"/>
        <v>0</v>
      </c>
      <c r="R79" s="39">
        <f t="shared" si="27"/>
        <v>0</v>
      </c>
      <c r="S79" s="39">
        <f t="shared" si="27"/>
        <v>0</v>
      </c>
      <c r="T79" s="39">
        <f t="shared" si="27"/>
        <v>0</v>
      </c>
      <c r="U79" s="39">
        <f t="shared" si="27"/>
        <v>0</v>
      </c>
      <c r="V79" s="39">
        <f t="shared" si="27"/>
        <v>2</v>
      </c>
      <c r="W79" s="39">
        <f>SUM(O79:V79)</f>
        <v>3</v>
      </c>
    </row>
    <row r="80" spans="1:23" x14ac:dyDescent="0.25">
      <c r="A80" s="37">
        <f>Vask01!A84</f>
        <v>390018758</v>
      </c>
      <c r="B80" s="37">
        <f>Vask01!B84</f>
        <v>1827</v>
      </c>
      <c r="C80" s="37" t="str">
        <f>Vask01!C84</f>
        <v>HOBØL</v>
      </c>
      <c r="D80" s="37">
        <f>Vask01!D84</f>
        <v>83998</v>
      </c>
      <c r="E80" s="37" t="str">
        <f>Vask01!E84</f>
        <v>Hobøl helsestasjon</v>
      </c>
      <c r="F80" s="37">
        <f>Vask01!F84</f>
        <v>0</v>
      </c>
      <c r="G80" s="37">
        <f>Vask01!G84</f>
        <v>1</v>
      </c>
      <c r="H80" s="37">
        <f>Vask01!H84</f>
        <v>0</v>
      </c>
      <c r="I80" s="37">
        <f>Vask01!I84</f>
        <v>0</v>
      </c>
      <c r="J80" s="37">
        <f>Vask01!J84</f>
        <v>0</v>
      </c>
      <c r="K80" s="37">
        <f>Vask01!K84</f>
        <v>0</v>
      </c>
      <c r="L80" s="37">
        <f>Vask01!L84</f>
        <v>0</v>
      </c>
      <c r="M80" s="37">
        <f>Vask01!M84</f>
        <v>0</v>
      </c>
      <c r="N80" s="37">
        <f>Vask01!O84</f>
        <v>1</v>
      </c>
      <c r="O80" s="39">
        <f t="shared" ref="O80:U80" si="28">F80</f>
        <v>0</v>
      </c>
      <c r="P80" s="39">
        <f t="shared" si="28"/>
        <v>1</v>
      </c>
      <c r="Q80" s="39">
        <f t="shared" si="28"/>
        <v>0</v>
      </c>
      <c r="R80" s="39">
        <f t="shared" si="28"/>
        <v>0</v>
      </c>
      <c r="S80" s="39">
        <f t="shared" si="28"/>
        <v>0</v>
      </c>
      <c r="T80" s="39">
        <f t="shared" si="28"/>
        <v>0</v>
      </c>
      <c r="U80" s="39">
        <f t="shared" si="28"/>
        <v>0</v>
      </c>
      <c r="V80" s="39">
        <v>2</v>
      </c>
      <c r="W80" s="39">
        <f>SUM(O80:V80)</f>
        <v>3</v>
      </c>
    </row>
    <row r="81" spans="1:23" x14ac:dyDescent="0.25">
      <c r="A81" s="37">
        <f>Vask01!A85</f>
        <v>390018758</v>
      </c>
      <c r="B81" s="37">
        <f>Vask01!B85</f>
        <v>1827</v>
      </c>
      <c r="C81" s="37" t="str">
        <f>Vask01!C85</f>
        <v>HOBØL</v>
      </c>
      <c r="D81" s="37">
        <f>Vask01!D85</f>
        <v>83998</v>
      </c>
      <c r="E81" s="37" t="str">
        <f>Vask01!E85</f>
        <v>Hobøl helsestasjon</v>
      </c>
      <c r="F81" s="37">
        <f>Vask01!F85</f>
        <v>0</v>
      </c>
      <c r="G81" s="37">
        <f>Vask01!G85</f>
        <v>0</v>
      </c>
      <c r="H81" s="37">
        <f>Vask01!H85</f>
        <v>0</v>
      </c>
      <c r="I81" s="37">
        <f>Vask01!I85</f>
        <v>0</v>
      </c>
      <c r="J81" s="37">
        <f>Vask01!J85</f>
        <v>0</v>
      </c>
      <c r="K81" s="37">
        <f>Vask01!K85</f>
        <v>0</v>
      </c>
      <c r="L81" s="37">
        <f>Vask01!L85</f>
        <v>0</v>
      </c>
      <c r="M81" s="37">
        <f>Vask01!M85</f>
        <v>2</v>
      </c>
      <c r="N81" s="37">
        <f>Vask01!O85</f>
        <v>2</v>
      </c>
      <c r="O81" s="39"/>
      <c r="P81" s="39"/>
      <c r="Q81" s="39"/>
      <c r="R81" s="39"/>
      <c r="S81" s="39"/>
      <c r="T81" s="39"/>
      <c r="U81" s="39"/>
      <c r="V81" s="39"/>
      <c r="W81" s="39"/>
    </row>
    <row r="82" spans="1:23" x14ac:dyDescent="0.25">
      <c r="A82" s="37">
        <f>Vask01!A86</f>
        <v>390018560</v>
      </c>
      <c r="B82" s="37">
        <f>Vask01!B86</f>
        <v>1830</v>
      </c>
      <c r="C82" s="37" t="str">
        <f>Vask01!C86</f>
        <v>ASKIM</v>
      </c>
      <c r="D82" s="37">
        <f>Vask01!D86</f>
        <v>27474</v>
      </c>
      <c r="E82" s="37" t="str">
        <f>Vask01!E86</f>
        <v>Askim helsestasjon</v>
      </c>
      <c r="F82" s="37">
        <f>Vask01!F86</f>
        <v>0</v>
      </c>
      <c r="G82" s="37">
        <f>Vask01!G86</f>
        <v>0</v>
      </c>
      <c r="H82" s="37">
        <f>Vask01!H86</f>
        <v>0</v>
      </c>
      <c r="I82" s="37">
        <f>Vask01!I86</f>
        <v>0</v>
      </c>
      <c r="J82" s="37">
        <f>Vask01!J86</f>
        <v>0</v>
      </c>
      <c r="K82" s="37">
        <f>Vask01!K86</f>
        <v>0</v>
      </c>
      <c r="L82" s="37">
        <f>Vask01!L86</f>
        <v>0</v>
      </c>
      <c r="M82" s="37">
        <f>Vask01!M86</f>
        <v>5</v>
      </c>
      <c r="N82" s="37">
        <f>Vask01!O86</f>
        <v>5</v>
      </c>
      <c r="O82" s="39">
        <f t="shared" ref="O82:V86" si="29">F82</f>
        <v>0</v>
      </c>
      <c r="P82" s="39">
        <f t="shared" si="29"/>
        <v>0</v>
      </c>
      <c r="Q82" s="39">
        <f t="shared" si="29"/>
        <v>0</v>
      </c>
      <c r="R82" s="39">
        <f t="shared" si="29"/>
        <v>0</v>
      </c>
      <c r="S82" s="39">
        <f t="shared" si="29"/>
        <v>0</v>
      </c>
      <c r="T82" s="39">
        <f t="shared" si="29"/>
        <v>0</v>
      </c>
      <c r="U82" s="39">
        <f t="shared" si="29"/>
        <v>0</v>
      </c>
      <c r="V82" s="39">
        <f t="shared" si="29"/>
        <v>5</v>
      </c>
      <c r="W82" s="39">
        <f t="shared" ref="W82:W87" si="30">SUM(O82:V82)</f>
        <v>5</v>
      </c>
    </row>
    <row r="83" spans="1:23" x14ac:dyDescent="0.25">
      <c r="A83" s="37">
        <f>Vask01!A88</f>
        <v>390018341</v>
      </c>
      <c r="B83" s="37">
        <f>Vask01!B88</f>
        <v>1850</v>
      </c>
      <c r="C83" s="37" t="str">
        <f>Vask01!C88</f>
        <v>MYSEN</v>
      </c>
      <c r="D83" s="37">
        <f>Vask01!D88</f>
        <v>27565</v>
      </c>
      <c r="E83" s="37" t="str">
        <f>Vask01!E88</f>
        <v>Eidsberg helsestasjon</v>
      </c>
      <c r="F83" s="37">
        <f>Vask01!F88</f>
        <v>0</v>
      </c>
      <c r="G83" s="37">
        <f>Vask01!G88</f>
        <v>0</v>
      </c>
      <c r="H83" s="37">
        <f>Vask01!H88</f>
        <v>0</v>
      </c>
      <c r="I83" s="37">
        <f>Vask01!I88</f>
        <v>0</v>
      </c>
      <c r="J83" s="37">
        <f>Vask01!J88</f>
        <v>0</v>
      </c>
      <c r="K83" s="37">
        <f>Vask01!K88</f>
        <v>0</v>
      </c>
      <c r="L83" s="37">
        <f>Vask01!L88</f>
        <v>0</v>
      </c>
      <c r="M83" s="37">
        <f>Vask01!M88</f>
        <v>4</v>
      </c>
      <c r="N83" s="37">
        <f>Vask01!O88</f>
        <v>4</v>
      </c>
      <c r="O83" s="39">
        <f t="shared" si="29"/>
        <v>0</v>
      </c>
      <c r="P83" s="39">
        <f t="shared" si="29"/>
        <v>0</v>
      </c>
      <c r="Q83" s="39">
        <f t="shared" si="29"/>
        <v>0</v>
      </c>
      <c r="R83" s="39">
        <f t="shared" si="29"/>
        <v>0</v>
      </c>
      <c r="S83" s="39">
        <f t="shared" si="29"/>
        <v>0</v>
      </c>
      <c r="T83" s="39">
        <f t="shared" si="29"/>
        <v>0</v>
      </c>
      <c r="U83" s="39">
        <f t="shared" si="29"/>
        <v>0</v>
      </c>
      <c r="V83" s="39">
        <f t="shared" si="29"/>
        <v>4</v>
      </c>
      <c r="W83" s="39">
        <f t="shared" si="30"/>
        <v>4</v>
      </c>
    </row>
    <row r="84" spans="1:23" x14ac:dyDescent="0.25">
      <c r="A84" s="37">
        <f>Vask01!A89</f>
        <v>390018580</v>
      </c>
      <c r="B84" s="37">
        <f>Vask01!B89</f>
        <v>1860</v>
      </c>
      <c r="C84" s="37" t="str">
        <f>Vask01!C89</f>
        <v>TRØGSTAD</v>
      </c>
      <c r="D84" s="37">
        <f>Vask01!D89</f>
        <v>85761</v>
      </c>
      <c r="E84" s="37" t="str">
        <f>Vask01!E89</f>
        <v>Trøgstad helsestasjon</v>
      </c>
      <c r="F84" s="37">
        <f>Vask01!F89</f>
        <v>1</v>
      </c>
      <c r="G84" s="37">
        <f>Vask01!G89</f>
        <v>0</v>
      </c>
      <c r="H84" s="37">
        <f>Vask01!H89</f>
        <v>0</v>
      </c>
      <c r="I84" s="37">
        <f>Vask01!I89</f>
        <v>0</v>
      </c>
      <c r="J84" s="37">
        <f>Vask01!J89</f>
        <v>0</v>
      </c>
      <c r="K84" s="37">
        <f>Vask01!K89</f>
        <v>0</v>
      </c>
      <c r="L84" s="37">
        <f>Vask01!L89</f>
        <v>0</v>
      </c>
      <c r="M84" s="37">
        <f>Vask01!M89</f>
        <v>2</v>
      </c>
      <c r="N84" s="37">
        <f>Vask01!O89</f>
        <v>3</v>
      </c>
      <c r="O84" s="39">
        <f t="shared" si="29"/>
        <v>1</v>
      </c>
      <c r="P84" s="39">
        <f t="shared" si="29"/>
        <v>0</v>
      </c>
      <c r="Q84" s="39">
        <f t="shared" si="29"/>
        <v>0</v>
      </c>
      <c r="R84" s="39">
        <f t="shared" si="29"/>
        <v>0</v>
      </c>
      <c r="S84" s="39">
        <f t="shared" si="29"/>
        <v>0</v>
      </c>
      <c r="T84" s="39">
        <f t="shared" si="29"/>
        <v>0</v>
      </c>
      <c r="U84" s="39">
        <f t="shared" si="29"/>
        <v>0</v>
      </c>
      <c r="V84" s="39">
        <f t="shared" si="29"/>
        <v>2</v>
      </c>
      <c r="W84" s="39">
        <f t="shared" si="30"/>
        <v>3</v>
      </c>
    </row>
    <row r="85" spans="1:23" x14ac:dyDescent="0.25">
      <c r="A85" s="37">
        <f>Vask01!A90</f>
        <v>390018445</v>
      </c>
      <c r="B85" s="37">
        <f>Vask01!B90</f>
        <v>1870</v>
      </c>
      <c r="C85" s="37" t="str">
        <f>Vask01!C90</f>
        <v>ØRJE</v>
      </c>
      <c r="D85" s="37">
        <f>Vask01!D90</f>
        <v>82677</v>
      </c>
      <c r="E85" s="37" t="str">
        <f>Vask01!E90</f>
        <v>Marker kommune</v>
      </c>
      <c r="F85" s="37">
        <f>Vask01!F90</f>
        <v>0</v>
      </c>
      <c r="G85" s="37">
        <f>Vask01!G90</f>
        <v>0</v>
      </c>
      <c r="H85" s="37">
        <f>Vask01!H90</f>
        <v>0</v>
      </c>
      <c r="I85" s="37">
        <f>Vask01!I90</f>
        <v>0</v>
      </c>
      <c r="J85" s="37">
        <f>Vask01!J90</f>
        <v>0</v>
      </c>
      <c r="K85" s="37">
        <f>Vask01!K90</f>
        <v>0</v>
      </c>
      <c r="L85" s="37">
        <f>Vask01!L90</f>
        <v>0</v>
      </c>
      <c r="M85" s="37">
        <f>Vask01!M90</f>
        <v>2</v>
      </c>
      <c r="N85" s="37">
        <f>Vask01!O90</f>
        <v>2</v>
      </c>
      <c r="O85" s="39">
        <f t="shared" si="29"/>
        <v>0</v>
      </c>
      <c r="P85" s="39">
        <f t="shared" si="29"/>
        <v>0</v>
      </c>
      <c r="Q85" s="39">
        <f t="shared" si="29"/>
        <v>0</v>
      </c>
      <c r="R85" s="39">
        <f t="shared" si="29"/>
        <v>0</v>
      </c>
      <c r="S85" s="39">
        <f t="shared" si="29"/>
        <v>0</v>
      </c>
      <c r="T85" s="39">
        <f t="shared" si="29"/>
        <v>0</v>
      </c>
      <c r="U85" s="39">
        <f t="shared" si="29"/>
        <v>0</v>
      </c>
      <c r="V85" s="39">
        <f t="shared" si="29"/>
        <v>2</v>
      </c>
      <c r="W85" s="39">
        <f t="shared" si="30"/>
        <v>2</v>
      </c>
    </row>
    <row r="86" spans="1:23" x14ac:dyDescent="0.25">
      <c r="A86" s="37">
        <f>Vask01!A91</f>
        <v>390018693</v>
      </c>
      <c r="B86" s="37">
        <f>Vask01!B91</f>
        <v>1900</v>
      </c>
      <c r="C86" s="37" t="str">
        <f>Vask01!C91</f>
        <v>FETSUND</v>
      </c>
      <c r="D86" s="37">
        <f>Vask01!D91</f>
        <v>109</v>
      </c>
      <c r="E86" s="37" t="str">
        <f>Vask01!E91</f>
        <v>Fet helsestasjon</v>
      </c>
      <c r="F86" s="37">
        <f>Vask01!F91</f>
        <v>0</v>
      </c>
      <c r="G86" s="37">
        <f>Vask01!G91</f>
        <v>0</v>
      </c>
      <c r="H86" s="37">
        <f>Vask01!H91</f>
        <v>0</v>
      </c>
      <c r="I86" s="37">
        <f>Vask01!I91</f>
        <v>0</v>
      </c>
      <c r="J86" s="37">
        <f>Vask01!J91</f>
        <v>0</v>
      </c>
      <c r="K86" s="37">
        <f>Vask01!K91</f>
        <v>0</v>
      </c>
      <c r="L86" s="37">
        <f>Vask01!L91</f>
        <v>0</v>
      </c>
      <c r="M86" s="37">
        <f>Vask01!M91</f>
        <v>4</v>
      </c>
      <c r="N86" s="37">
        <f>Vask01!O91</f>
        <v>4</v>
      </c>
      <c r="O86" s="39">
        <f t="shared" si="29"/>
        <v>0</v>
      </c>
      <c r="P86" s="39">
        <f t="shared" si="29"/>
        <v>0</v>
      </c>
      <c r="Q86" s="39">
        <f t="shared" si="29"/>
        <v>0</v>
      </c>
      <c r="R86" s="39">
        <f t="shared" si="29"/>
        <v>0</v>
      </c>
      <c r="S86" s="39">
        <f t="shared" si="29"/>
        <v>0</v>
      </c>
      <c r="T86" s="39">
        <f t="shared" si="29"/>
        <v>0</v>
      </c>
      <c r="U86" s="39">
        <f t="shared" si="29"/>
        <v>0</v>
      </c>
      <c r="V86" s="39">
        <f t="shared" si="29"/>
        <v>4</v>
      </c>
      <c r="W86" s="39">
        <f t="shared" si="30"/>
        <v>4</v>
      </c>
    </row>
    <row r="87" spans="1:23" x14ac:dyDescent="0.25">
      <c r="A87" s="37">
        <f>Vask01!A93</f>
        <v>390018529</v>
      </c>
      <c r="B87" s="37">
        <f>Vask01!B93</f>
        <v>1912</v>
      </c>
      <c r="C87" s="37" t="str">
        <f>Vask01!C93</f>
        <v>ENEBAKK</v>
      </c>
      <c r="D87" s="37">
        <f>Vask01!D93</f>
        <v>28613</v>
      </c>
      <c r="E87" s="37" t="str">
        <f>Vask01!E93</f>
        <v>Enebakk helsestasjon</v>
      </c>
      <c r="F87" s="37">
        <f>Vask01!F93</f>
        <v>0</v>
      </c>
      <c r="G87" s="37">
        <f>Vask01!G93</f>
        <v>1</v>
      </c>
      <c r="H87" s="37">
        <f>Vask01!H93</f>
        <v>0</v>
      </c>
      <c r="I87" s="37">
        <f>Vask01!I93</f>
        <v>0</v>
      </c>
      <c r="J87" s="37">
        <f>Vask01!J93</f>
        <v>0</v>
      </c>
      <c r="K87" s="37">
        <f>Vask01!K93</f>
        <v>0</v>
      </c>
      <c r="L87" s="37">
        <f>Vask01!L93</f>
        <v>0</v>
      </c>
      <c r="M87" s="37">
        <f>Vask01!M93</f>
        <v>0</v>
      </c>
      <c r="N87" s="37">
        <f>Vask01!O93</f>
        <v>1</v>
      </c>
      <c r="O87" s="39">
        <f t="shared" ref="O87:U87" si="31">F87</f>
        <v>0</v>
      </c>
      <c r="P87" s="39">
        <f t="shared" si="31"/>
        <v>1</v>
      </c>
      <c r="Q87" s="39">
        <f t="shared" si="31"/>
        <v>0</v>
      </c>
      <c r="R87" s="39">
        <f t="shared" si="31"/>
        <v>0</v>
      </c>
      <c r="S87" s="39">
        <f t="shared" si="31"/>
        <v>0</v>
      </c>
      <c r="T87" s="39">
        <f t="shared" si="31"/>
        <v>0</v>
      </c>
      <c r="U87" s="39">
        <f t="shared" si="31"/>
        <v>0</v>
      </c>
      <c r="V87" s="39">
        <v>2</v>
      </c>
      <c r="W87" s="39">
        <f t="shared" si="30"/>
        <v>3</v>
      </c>
    </row>
    <row r="88" spans="1:23" x14ac:dyDescent="0.25">
      <c r="A88" s="37">
        <f>Vask01!A94</f>
        <v>390018529</v>
      </c>
      <c r="B88" s="37">
        <f>Vask01!B94</f>
        <v>1912</v>
      </c>
      <c r="C88" s="37" t="str">
        <f>Vask01!C94</f>
        <v>ENEBAKK</v>
      </c>
      <c r="D88" s="37">
        <f>Vask01!D94</f>
        <v>28613</v>
      </c>
      <c r="E88" s="37" t="str">
        <f>Vask01!E94</f>
        <v>Enebakk helsestasjon</v>
      </c>
      <c r="F88" s="37">
        <f>Vask01!F94</f>
        <v>0</v>
      </c>
      <c r="G88" s="37">
        <f>Vask01!G94</f>
        <v>0</v>
      </c>
      <c r="H88" s="37">
        <f>Vask01!H94</f>
        <v>0</v>
      </c>
      <c r="I88" s="37">
        <f>Vask01!I94</f>
        <v>0</v>
      </c>
      <c r="J88" s="37">
        <f>Vask01!J94</f>
        <v>0</v>
      </c>
      <c r="K88" s="37">
        <f>Vask01!K94</f>
        <v>0</v>
      </c>
      <c r="L88" s="37">
        <f>Vask01!L94</f>
        <v>0</v>
      </c>
      <c r="M88" s="37">
        <f>Vask01!M94</f>
        <v>2</v>
      </c>
      <c r="N88" s="37">
        <f>Vask01!O94</f>
        <v>2</v>
      </c>
      <c r="O88" s="39"/>
      <c r="P88" s="39"/>
      <c r="Q88" s="39"/>
      <c r="R88" s="39"/>
      <c r="S88" s="39"/>
      <c r="T88" s="39"/>
      <c r="U88" s="39"/>
      <c r="V88" s="39"/>
      <c r="W88" s="39"/>
    </row>
    <row r="89" spans="1:23" x14ac:dyDescent="0.25">
      <c r="A89" s="37">
        <f>Vask01!A95</f>
        <v>390018655</v>
      </c>
      <c r="B89" s="37">
        <f>Vask01!B95</f>
        <v>1920</v>
      </c>
      <c r="C89" s="37" t="str">
        <f>Vask01!C95</f>
        <v>SØRUMSAND</v>
      </c>
      <c r="D89" s="37">
        <f>Vask01!D95</f>
        <v>112369</v>
      </c>
      <c r="E89" s="37" t="str">
        <f>Vask01!E95</f>
        <v>Sørumsand helsestasjon</v>
      </c>
      <c r="F89" s="37">
        <f>Vask01!F95</f>
        <v>0</v>
      </c>
      <c r="G89" s="37">
        <f>Vask01!G95</f>
        <v>1</v>
      </c>
      <c r="H89" s="37">
        <f>Vask01!H95</f>
        <v>0</v>
      </c>
      <c r="I89" s="37">
        <f>Vask01!I95</f>
        <v>0</v>
      </c>
      <c r="J89" s="37">
        <f>Vask01!J95</f>
        <v>0</v>
      </c>
      <c r="K89" s="37">
        <f>Vask01!K95</f>
        <v>0</v>
      </c>
      <c r="L89" s="37">
        <f>Vask01!L95</f>
        <v>0</v>
      </c>
      <c r="M89" s="37">
        <f>Vask01!M95</f>
        <v>5</v>
      </c>
      <c r="N89" s="37">
        <f>Vask01!O95</f>
        <v>6</v>
      </c>
      <c r="O89" s="39">
        <f t="shared" ref="O89:V91" si="32">F89</f>
        <v>0</v>
      </c>
      <c r="P89" s="39">
        <f t="shared" si="32"/>
        <v>1</v>
      </c>
      <c r="Q89" s="39">
        <f t="shared" si="32"/>
        <v>0</v>
      </c>
      <c r="R89" s="39">
        <f t="shared" si="32"/>
        <v>0</v>
      </c>
      <c r="S89" s="39">
        <f t="shared" si="32"/>
        <v>0</v>
      </c>
      <c r="T89" s="39">
        <f t="shared" si="32"/>
        <v>0</v>
      </c>
      <c r="U89" s="39">
        <f t="shared" si="32"/>
        <v>0</v>
      </c>
      <c r="V89" s="39">
        <f t="shared" si="32"/>
        <v>5</v>
      </c>
      <c r="W89" s="39">
        <f>SUM(O89:V89)</f>
        <v>6</v>
      </c>
    </row>
    <row r="90" spans="1:23" x14ac:dyDescent="0.25">
      <c r="A90" s="37">
        <f>Vask01!A96</f>
        <v>390018478</v>
      </c>
      <c r="B90" s="37">
        <f>Vask01!B96</f>
        <v>1940</v>
      </c>
      <c r="C90" s="37" t="str">
        <f>Vask01!C96</f>
        <v>BJØRKELANGEN</v>
      </c>
      <c r="D90" s="37">
        <f>Vask01!D96</f>
        <v>80556</v>
      </c>
      <c r="E90" s="37" t="str">
        <f>Vask01!E96</f>
        <v>Aurskog - Høland helsestasjon</v>
      </c>
      <c r="F90" s="37">
        <f>Vask01!F96</f>
        <v>1</v>
      </c>
      <c r="G90" s="37">
        <f>Vask01!G96</f>
        <v>0</v>
      </c>
      <c r="H90" s="37">
        <f>Vask01!H96</f>
        <v>0</v>
      </c>
      <c r="I90" s="37">
        <f>Vask01!I96</f>
        <v>0</v>
      </c>
      <c r="J90" s="37">
        <f>Vask01!J96</f>
        <v>0</v>
      </c>
      <c r="K90" s="37">
        <f>Vask01!K96</f>
        <v>0</v>
      </c>
      <c r="L90" s="37">
        <f>Vask01!L96</f>
        <v>0</v>
      </c>
      <c r="M90" s="37">
        <f>Vask01!M96</f>
        <v>5</v>
      </c>
      <c r="N90" s="37">
        <f>Vask01!O96</f>
        <v>6</v>
      </c>
      <c r="O90" s="39">
        <f t="shared" si="32"/>
        <v>1</v>
      </c>
      <c r="P90" s="39">
        <f t="shared" si="32"/>
        <v>0</v>
      </c>
      <c r="Q90" s="39">
        <f t="shared" si="32"/>
        <v>0</v>
      </c>
      <c r="R90" s="39">
        <f t="shared" si="32"/>
        <v>0</v>
      </c>
      <c r="S90" s="39">
        <f t="shared" si="32"/>
        <v>0</v>
      </c>
      <c r="T90" s="39">
        <f t="shared" si="32"/>
        <v>0</v>
      </c>
      <c r="U90" s="39">
        <f t="shared" si="32"/>
        <v>0</v>
      </c>
      <c r="V90" s="39">
        <f t="shared" si="32"/>
        <v>5</v>
      </c>
      <c r="W90" s="39">
        <f>SUM(O90:V90)</f>
        <v>6</v>
      </c>
    </row>
    <row r="91" spans="1:23" x14ac:dyDescent="0.25">
      <c r="A91" s="37">
        <f>Vask01!A97</f>
        <v>390018732</v>
      </c>
      <c r="B91" s="37">
        <f>Vask01!B97</f>
        <v>1950</v>
      </c>
      <c r="C91" s="37" t="str">
        <f>Vask01!C97</f>
        <v>RØMSKOG</v>
      </c>
      <c r="D91" s="37">
        <f>Vask01!D97</f>
        <v>102191</v>
      </c>
      <c r="E91" s="37" t="str">
        <f>Vask01!E97</f>
        <v>Kommunelegekontoret i Rømskog</v>
      </c>
      <c r="F91" s="37">
        <f>Vask01!F97</f>
        <v>1</v>
      </c>
      <c r="G91" s="37">
        <f>Vask01!G97</f>
        <v>0</v>
      </c>
      <c r="H91" s="37">
        <f>Vask01!H97</f>
        <v>0</v>
      </c>
      <c r="I91" s="37">
        <f>Vask01!I97</f>
        <v>0</v>
      </c>
      <c r="J91" s="37">
        <f>Vask01!J97</f>
        <v>0</v>
      </c>
      <c r="K91" s="37">
        <f>Vask01!K97</f>
        <v>0</v>
      </c>
      <c r="L91" s="37">
        <f>Vask01!L97</f>
        <v>0</v>
      </c>
      <c r="M91" s="37">
        <f>Vask01!M97</f>
        <v>0</v>
      </c>
      <c r="N91" s="37">
        <f>Vask01!O97</f>
        <v>1</v>
      </c>
      <c r="O91" s="39">
        <f t="shared" si="32"/>
        <v>1</v>
      </c>
      <c r="P91" s="39">
        <f t="shared" si="32"/>
        <v>0</v>
      </c>
      <c r="Q91" s="39">
        <f t="shared" si="32"/>
        <v>0</v>
      </c>
      <c r="R91" s="39">
        <f t="shared" si="32"/>
        <v>0</v>
      </c>
      <c r="S91" s="39">
        <f t="shared" si="32"/>
        <v>0</v>
      </c>
      <c r="T91" s="39">
        <f t="shared" si="32"/>
        <v>0</v>
      </c>
      <c r="U91" s="39">
        <f t="shared" si="32"/>
        <v>0</v>
      </c>
      <c r="V91" s="39">
        <f t="shared" si="32"/>
        <v>0</v>
      </c>
      <c r="W91" s="39">
        <f>SUM(O91:V91)</f>
        <v>1</v>
      </c>
    </row>
    <row r="92" spans="1:23" x14ac:dyDescent="0.25">
      <c r="A92" s="37">
        <f>Vask01!A98</f>
        <v>390018586</v>
      </c>
      <c r="B92" s="37">
        <f>Vask01!B98</f>
        <v>2000</v>
      </c>
      <c r="C92" s="37" t="str">
        <f>Vask01!C98</f>
        <v>LILLESTRØM</v>
      </c>
      <c r="D92" s="37">
        <f>Vask01!D98</f>
        <v>31492</v>
      </c>
      <c r="E92" s="37" t="str">
        <f>Vask01!E98</f>
        <v>Skedsmo kommune</v>
      </c>
      <c r="F92" s="37">
        <f>Vask01!F98</f>
        <v>0</v>
      </c>
      <c r="G92" s="37">
        <f>Vask01!G98</f>
        <v>0</v>
      </c>
      <c r="H92" s="37">
        <f>Vask01!H98</f>
        <v>0</v>
      </c>
      <c r="I92" s="37">
        <f>Vask01!I98</f>
        <v>0</v>
      </c>
      <c r="J92" s="37">
        <f>Vask01!J98</f>
        <v>0</v>
      </c>
      <c r="K92" s="37">
        <f>Vask01!K98</f>
        <v>1</v>
      </c>
      <c r="L92" s="37">
        <f>Vask01!L98</f>
        <v>0</v>
      </c>
      <c r="M92" s="37">
        <f>Vask01!M98</f>
        <v>0</v>
      </c>
      <c r="N92" s="37">
        <f>Vask01!O98</f>
        <v>1</v>
      </c>
      <c r="O92" s="39">
        <f t="shared" ref="O92:U92" si="33">F92</f>
        <v>0</v>
      </c>
      <c r="P92" s="39">
        <f t="shared" si="33"/>
        <v>0</v>
      </c>
      <c r="Q92" s="39">
        <f t="shared" si="33"/>
        <v>0</v>
      </c>
      <c r="R92" s="39">
        <f t="shared" si="33"/>
        <v>0</v>
      </c>
      <c r="S92" s="39">
        <f t="shared" si="33"/>
        <v>0</v>
      </c>
      <c r="T92" s="39">
        <f t="shared" si="33"/>
        <v>1</v>
      </c>
      <c r="U92" s="39">
        <f t="shared" si="33"/>
        <v>0</v>
      </c>
      <c r="V92" s="39">
        <v>17</v>
      </c>
      <c r="W92" s="39">
        <f>SUM(O92:V92)</f>
        <v>18</v>
      </c>
    </row>
    <row r="93" spans="1:23" x14ac:dyDescent="0.25">
      <c r="A93" s="37">
        <f>Vask01!A99</f>
        <v>390018586</v>
      </c>
      <c r="B93" s="37">
        <f>Vask01!B99</f>
        <v>2000</v>
      </c>
      <c r="C93" s="37" t="str">
        <f>Vask01!C99</f>
        <v>LILLESTRØM</v>
      </c>
      <c r="D93" s="37">
        <f>Vask01!D99</f>
        <v>31492</v>
      </c>
      <c r="E93" s="37" t="str">
        <f>Vask01!E99</f>
        <v>Skedsmo kommune</v>
      </c>
      <c r="F93" s="37">
        <f>Vask01!F99</f>
        <v>0</v>
      </c>
      <c r="G93" s="37">
        <f>Vask01!G99</f>
        <v>0</v>
      </c>
      <c r="H93" s="37">
        <f>Vask01!H99</f>
        <v>0</v>
      </c>
      <c r="I93" s="37">
        <f>Vask01!I99</f>
        <v>0</v>
      </c>
      <c r="J93" s="37">
        <f>Vask01!J99</f>
        <v>0</v>
      </c>
      <c r="K93" s="37">
        <f>Vask01!K99</f>
        <v>0</v>
      </c>
      <c r="L93" s="37">
        <f>Vask01!L99</f>
        <v>0</v>
      </c>
      <c r="M93" s="37">
        <f>Vask01!M99</f>
        <v>17</v>
      </c>
      <c r="N93" s="37">
        <f>Vask01!O99</f>
        <v>17</v>
      </c>
      <c r="O93" s="39"/>
      <c r="P93" s="39"/>
      <c r="Q93" s="39"/>
      <c r="R93" s="39"/>
      <c r="S93" s="39"/>
      <c r="T93" s="39"/>
      <c r="U93" s="39"/>
      <c r="V93" s="39"/>
      <c r="W93" s="39"/>
    </row>
    <row r="94" spans="1:23" x14ac:dyDescent="0.25">
      <c r="A94" s="37">
        <f>Vask01!A100</f>
        <v>390018539</v>
      </c>
      <c r="B94" s="37">
        <f>Vask01!B100</f>
        <v>2008</v>
      </c>
      <c r="C94" s="37" t="str">
        <f>Vask01!C100</f>
        <v>FJERDINGBY</v>
      </c>
      <c r="D94" s="37">
        <f>Vask01!D100</f>
        <v>33373</v>
      </c>
      <c r="E94" s="37" t="str">
        <f>Vask01!E100</f>
        <v>Rælingen kommune</v>
      </c>
      <c r="F94" s="37">
        <f>Vask01!F100</f>
        <v>0</v>
      </c>
      <c r="G94" s="37">
        <f>Vask01!G100</f>
        <v>0</v>
      </c>
      <c r="H94" s="37">
        <f>Vask01!H100</f>
        <v>0</v>
      </c>
      <c r="I94" s="37">
        <f>Vask01!I100</f>
        <v>0</v>
      </c>
      <c r="J94" s="37">
        <f>Vask01!J100</f>
        <v>0</v>
      </c>
      <c r="K94" s="37">
        <f>Vask01!K100</f>
        <v>0</v>
      </c>
      <c r="L94" s="37">
        <f>Vask01!L100</f>
        <v>0</v>
      </c>
      <c r="M94" s="37">
        <f>Vask01!M100</f>
        <v>7</v>
      </c>
      <c r="N94" s="37">
        <f>Vask01!O100</f>
        <v>7</v>
      </c>
      <c r="O94" s="39">
        <f t="shared" ref="O94:V94" si="34">F94</f>
        <v>0</v>
      </c>
      <c r="P94" s="39">
        <f t="shared" si="34"/>
        <v>0</v>
      </c>
      <c r="Q94" s="39">
        <f t="shared" si="34"/>
        <v>0</v>
      </c>
      <c r="R94" s="39">
        <f t="shared" si="34"/>
        <v>0</v>
      </c>
      <c r="S94" s="39">
        <f t="shared" si="34"/>
        <v>0</v>
      </c>
      <c r="T94" s="39">
        <f t="shared" si="34"/>
        <v>0</v>
      </c>
      <c r="U94" s="39">
        <f t="shared" si="34"/>
        <v>0</v>
      </c>
      <c r="V94" s="39">
        <f t="shared" si="34"/>
        <v>7</v>
      </c>
      <c r="W94" s="39">
        <f>SUM(O94:V94)</f>
        <v>7</v>
      </c>
    </row>
    <row r="95" spans="1:23" x14ac:dyDescent="0.25">
      <c r="A95" s="37">
        <f>Vask01!A102</f>
        <v>390018547</v>
      </c>
      <c r="B95" s="37">
        <f>Vask01!B102</f>
        <v>2022</v>
      </c>
      <c r="C95" s="37" t="str">
        <f>Vask01!C102</f>
        <v>GJERDRUM</v>
      </c>
      <c r="D95" s="37">
        <f>Vask01!D102</f>
        <v>77974</v>
      </c>
      <c r="E95" s="37" t="str">
        <f>Vask01!E102</f>
        <v>Gjerdrum helsestasjon</v>
      </c>
      <c r="F95" s="37">
        <f>Vask01!F102</f>
        <v>1</v>
      </c>
      <c r="G95" s="37">
        <f>Vask01!G102</f>
        <v>0</v>
      </c>
      <c r="H95" s="37">
        <f>Vask01!H102</f>
        <v>0</v>
      </c>
      <c r="I95" s="37">
        <f>Vask01!I102</f>
        <v>0</v>
      </c>
      <c r="J95" s="37">
        <f>Vask01!J102</f>
        <v>0</v>
      </c>
      <c r="K95" s="37">
        <f>Vask01!K102</f>
        <v>0</v>
      </c>
      <c r="L95" s="37">
        <f>Vask01!L102</f>
        <v>0</v>
      </c>
      <c r="M95" s="37">
        <f>Vask01!M102</f>
        <v>0</v>
      </c>
      <c r="N95" s="37">
        <f>Vask01!O102</f>
        <v>1</v>
      </c>
      <c r="O95" s="39">
        <f t="shared" ref="O95:U95" si="35">F95</f>
        <v>1</v>
      </c>
      <c r="P95" s="39">
        <f t="shared" si="35"/>
        <v>0</v>
      </c>
      <c r="Q95" s="39">
        <f t="shared" si="35"/>
        <v>0</v>
      </c>
      <c r="R95" s="39">
        <f t="shared" si="35"/>
        <v>0</v>
      </c>
      <c r="S95" s="39">
        <f t="shared" si="35"/>
        <v>0</v>
      </c>
      <c r="T95" s="39">
        <f t="shared" si="35"/>
        <v>0</v>
      </c>
      <c r="U95" s="39">
        <f t="shared" si="35"/>
        <v>0</v>
      </c>
      <c r="V95" s="39">
        <v>2</v>
      </c>
      <c r="W95" s="39">
        <f>SUM(O95:V95)</f>
        <v>3</v>
      </c>
    </row>
    <row r="96" spans="1:23" x14ac:dyDescent="0.25">
      <c r="A96" s="37">
        <f>Vask01!A103</f>
        <v>390018547</v>
      </c>
      <c r="B96" s="37">
        <f>Vask01!B103</f>
        <v>2022</v>
      </c>
      <c r="C96" s="37" t="str">
        <f>Vask01!C103</f>
        <v>GJERDRUM</v>
      </c>
      <c r="D96" s="37">
        <f>Vask01!D103</f>
        <v>77974</v>
      </c>
      <c r="E96" s="37" t="str">
        <f>Vask01!E103</f>
        <v>Gjerdrum helsestasjon</v>
      </c>
      <c r="F96" s="37">
        <f>Vask01!F103</f>
        <v>0</v>
      </c>
      <c r="G96" s="37">
        <f>Vask01!G103</f>
        <v>0</v>
      </c>
      <c r="H96" s="37">
        <f>Vask01!H103</f>
        <v>0</v>
      </c>
      <c r="I96" s="37">
        <f>Vask01!I103</f>
        <v>0</v>
      </c>
      <c r="J96" s="37">
        <f>Vask01!J103</f>
        <v>0</v>
      </c>
      <c r="K96" s="37">
        <f>Vask01!K103</f>
        <v>0</v>
      </c>
      <c r="L96" s="37">
        <f>Vask01!L103</f>
        <v>0</v>
      </c>
      <c r="M96" s="37">
        <f>Vask01!M103</f>
        <v>2</v>
      </c>
      <c r="N96" s="37">
        <f>Vask01!O103</f>
        <v>2</v>
      </c>
      <c r="O96" s="39"/>
      <c r="P96" s="39"/>
      <c r="Q96" s="39"/>
      <c r="R96" s="39"/>
      <c r="S96" s="39"/>
      <c r="T96" s="39"/>
      <c r="U96" s="39"/>
      <c r="V96" s="39"/>
      <c r="W96" s="39"/>
    </row>
    <row r="97" spans="1:23" x14ac:dyDescent="0.25">
      <c r="A97" s="37">
        <f>Vask01!A104</f>
        <v>390018464</v>
      </c>
      <c r="B97" s="37">
        <f>Vask01!B104</f>
        <v>2030</v>
      </c>
      <c r="C97" s="37" t="str">
        <f>Vask01!C104</f>
        <v>NANNESTAD</v>
      </c>
      <c r="D97" s="37">
        <f>Vask01!D104</f>
        <v>28050</v>
      </c>
      <c r="E97" s="37" t="str">
        <f>Vask01!E104</f>
        <v>Nannestad helsestasjon</v>
      </c>
      <c r="F97" s="37">
        <f>Vask01!F104</f>
        <v>0</v>
      </c>
      <c r="G97" s="37">
        <f>Vask01!G104</f>
        <v>1</v>
      </c>
      <c r="H97" s="37">
        <f>Vask01!H104</f>
        <v>0</v>
      </c>
      <c r="I97" s="37">
        <f>Vask01!I104</f>
        <v>0</v>
      </c>
      <c r="J97" s="37">
        <f>Vask01!J104</f>
        <v>0</v>
      </c>
      <c r="K97" s="37">
        <f>Vask01!K104</f>
        <v>0</v>
      </c>
      <c r="L97" s="37">
        <f>Vask01!L104</f>
        <v>0</v>
      </c>
      <c r="M97" s="37">
        <f>Vask01!M104</f>
        <v>4</v>
      </c>
      <c r="N97" s="37">
        <f>Vask01!O104</f>
        <v>5</v>
      </c>
      <c r="O97" s="39">
        <f t="shared" ref="O97:V97" si="36">F97</f>
        <v>0</v>
      </c>
      <c r="P97" s="39">
        <f t="shared" si="36"/>
        <v>1</v>
      </c>
      <c r="Q97" s="39">
        <f t="shared" si="36"/>
        <v>0</v>
      </c>
      <c r="R97" s="39">
        <f t="shared" si="36"/>
        <v>0</v>
      </c>
      <c r="S97" s="39">
        <f t="shared" si="36"/>
        <v>0</v>
      </c>
      <c r="T97" s="39">
        <f t="shared" si="36"/>
        <v>0</v>
      </c>
      <c r="U97" s="39">
        <f t="shared" si="36"/>
        <v>0</v>
      </c>
      <c r="V97" s="39">
        <f t="shared" si="36"/>
        <v>4</v>
      </c>
      <c r="W97" s="39">
        <f>SUM(O97:V97)</f>
        <v>5</v>
      </c>
    </row>
    <row r="98" spans="1:23" x14ac:dyDescent="0.25">
      <c r="A98" s="37">
        <f>Vask01!A106</f>
        <v>390018739</v>
      </c>
      <c r="B98" s="37">
        <f>Vask01!B106</f>
        <v>2066</v>
      </c>
      <c r="C98" s="37" t="str">
        <f>Vask01!C106</f>
        <v>JESSHEIM</v>
      </c>
      <c r="D98" s="37">
        <f>Vask01!D106</f>
        <v>113336</v>
      </c>
      <c r="E98" s="37" t="str">
        <f>Vask01!E106</f>
        <v>Ullensaker helsestasjon avd. Gjestad</v>
      </c>
      <c r="F98" s="37">
        <f>Vask01!F106</f>
        <v>0</v>
      </c>
      <c r="G98" s="37">
        <f>Vask01!G106</f>
        <v>1</v>
      </c>
      <c r="H98" s="37">
        <f>Vask01!H106</f>
        <v>0</v>
      </c>
      <c r="I98" s="37">
        <f>Vask01!I106</f>
        <v>0</v>
      </c>
      <c r="J98" s="37">
        <f>Vask01!J106</f>
        <v>0</v>
      </c>
      <c r="K98" s="37">
        <f>Vask01!K106</f>
        <v>0</v>
      </c>
      <c r="L98" s="37">
        <f>Vask01!L106</f>
        <v>0</v>
      </c>
      <c r="M98" s="37">
        <f>Vask01!M106</f>
        <v>0</v>
      </c>
      <c r="N98" s="37">
        <f>Vask01!O106</f>
        <v>1</v>
      </c>
      <c r="O98" s="39">
        <f t="shared" ref="O98:U98" si="37">F98</f>
        <v>0</v>
      </c>
      <c r="P98" s="39">
        <f t="shared" si="37"/>
        <v>1</v>
      </c>
      <c r="Q98" s="39">
        <f t="shared" si="37"/>
        <v>0</v>
      </c>
      <c r="R98" s="39">
        <f t="shared" si="37"/>
        <v>0</v>
      </c>
      <c r="S98" s="39">
        <f t="shared" si="37"/>
        <v>0</v>
      </c>
      <c r="T98" s="39">
        <f t="shared" si="37"/>
        <v>0</v>
      </c>
      <c r="U98" s="39">
        <f t="shared" si="37"/>
        <v>0</v>
      </c>
      <c r="V98" s="39">
        <v>10</v>
      </c>
      <c r="W98" s="39">
        <f>SUM(O98:V98)</f>
        <v>11</v>
      </c>
    </row>
    <row r="99" spans="1:23" x14ac:dyDescent="0.25">
      <c r="A99" s="37">
        <f>Vask01!A105</f>
        <v>390018601</v>
      </c>
      <c r="B99" s="37">
        <f>Vask01!B105</f>
        <v>2066</v>
      </c>
      <c r="C99" s="37" t="str">
        <f>Vask01!C105</f>
        <v>JESSHEIM</v>
      </c>
      <c r="D99" s="37">
        <f>Vask01!D105</f>
        <v>113336</v>
      </c>
      <c r="E99" s="37" t="str">
        <f>Vask01!E105</f>
        <v>Ullensaker helsestasjon avd. Gjestad</v>
      </c>
      <c r="F99" s="37">
        <f>Vask01!F105</f>
        <v>0</v>
      </c>
      <c r="G99" s="37">
        <f>Vask01!G105</f>
        <v>0</v>
      </c>
      <c r="H99" s="37">
        <f>Vask01!H105</f>
        <v>0</v>
      </c>
      <c r="I99" s="37">
        <f>Vask01!I105</f>
        <v>0</v>
      </c>
      <c r="J99" s="37">
        <f>Vask01!J105</f>
        <v>0</v>
      </c>
      <c r="K99" s="37">
        <f>Vask01!K105</f>
        <v>0</v>
      </c>
      <c r="L99" s="37">
        <f>Vask01!L105</f>
        <v>0</v>
      </c>
      <c r="M99" s="37">
        <f>Vask01!M105</f>
        <v>10</v>
      </c>
      <c r="N99" s="37">
        <f>Vask01!O105</f>
        <v>10</v>
      </c>
      <c r="O99" s="39"/>
      <c r="P99" s="39"/>
      <c r="Q99" s="39"/>
      <c r="R99" s="39"/>
      <c r="S99" s="39"/>
      <c r="T99" s="39"/>
      <c r="U99" s="39"/>
      <c r="V99" s="39"/>
      <c r="W99" s="39"/>
    </row>
    <row r="100" spans="1:23" x14ac:dyDescent="0.25">
      <c r="A100" s="37">
        <f>Vask01!A107</f>
        <v>390018548</v>
      </c>
      <c r="B100" s="37">
        <f>Vask01!B107</f>
        <v>2080</v>
      </c>
      <c r="C100" s="37" t="str">
        <f>Vask01!C107</f>
        <v>EIDSVOLL</v>
      </c>
      <c r="D100" s="37">
        <f>Vask01!D107</f>
        <v>29488</v>
      </c>
      <c r="E100" s="37" t="str">
        <f>Vask01!E107</f>
        <v>Eidsvoll helsestasjon</v>
      </c>
      <c r="F100" s="37">
        <f>Vask01!F107</f>
        <v>0</v>
      </c>
      <c r="G100" s="37">
        <f>Vask01!G107</f>
        <v>1</v>
      </c>
      <c r="H100" s="37">
        <f>Vask01!H107</f>
        <v>0</v>
      </c>
      <c r="I100" s="37">
        <f>Vask01!I107</f>
        <v>0</v>
      </c>
      <c r="J100" s="37">
        <f>Vask01!J107</f>
        <v>0</v>
      </c>
      <c r="K100" s="37">
        <f>Vask01!K107</f>
        <v>0</v>
      </c>
      <c r="L100" s="37">
        <f>Vask01!L107</f>
        <v>0</v>
      </c>
      <c r="M100" s="37">
        <f>Vask01!M107</f>
        <v>7</v>
      </c>
      <c r="N100" s="37">
        <f>Vask01!O107</f>
        <v>8</v>
      </c>
      <c r="O100" s="39">
        <f t="shared" ref="O100:V102" si="38">F100</f>
        <v>0</v>
      </c>
      <c r="P100" s="39">
        <f t="shared" si="38"/>
        <v>1</v>
      </c>
      <c r="Q100" s="39">
        <f t="shared" si="38"/>
        <v>0</v>
      </c>
      <c r="R100" s="39">
        <f t="shared" si="38"/>
        <v>0</v>
      </c>
      <c r="S100" s="39">
        <f t="shared" si="38"/>
        <v>0</v>
      </c>
      <c r="T100" s="39">
        <f t="shared" si="38"/>
        <v>0</v>
      </c>
      <c r="U100" s="39">
        <f t="shared" si="38"/>
        <v>0</v>
      </c>
      <c r="V100" s="39">
        <f t="shared" si="38"/>
        <v>7</v>
      </c>
      <c r="W100" s="39">
        <f>SUM(O100:V100)</f>
        <v>8</v>
      </c>
    </row>
    <row r="101" spans="1:23" x14ac:dyDescent="0.25">
      <c r="A101" s="37">
        <f>Vask01!A108</f>
        <v>390018761</v>
      </c>
      <c r="B101" s="37">
        <f>Vask01!B108</f>
        <v>2090</v>
      </c>
      <c r="C101" s="37" t="str">
        <f>Vask01!C108</f>
        <v>HURDAL</v>
      </c>
      <c r="D101" s="37">
        <f>Vask01!D108</f>
        <v>98459</v>
      </c>
      <c r="E101" s="37" t="str">
        <f>Vask01!E108</f>
        <v>Hurdal helsestasjon</v>
      </c>
      <c r="F101" s="37">
        <f>Vask01!F108</f>
        <v>0</v>
      </c>
      <c r="G101" s="37">
        <f>Vask01!G108</f>
        <v>0</v>
      </c>
      <c r="H101" s="37">
        <f>Vask01!H108</f>
        <v>0</v>
      </c>
      <c r="I101" s="37">
        <f>Vask01!I108</f>
        <v>0</v>
      </c>
      <c r="J101" s="37">
        <f>Vask01!J108</f>
        <v>0</v>
      </c>
      <c r="K101" s="37">
        <f>Vask01!K108</f>
        <v>0</v>
      </c>
      <c r="L101" s="37">
        <f>Vask01!L108</f>
        <v>0</v>
      </c>
      <c r="M101" s="37">
        <f>Vask01!M108</f>
        <v>2</v>
      </c>
      <c r="N101" s="37">
        <f>Vask01!O108</f>
        <v>2</v>
      </c>
      <c r="O101" s="39">
        <f t="shared" si="38"/>
        <v>0</v>
      </c>
      <c r="P101" s="39">
        <f t="shared" si="38"/>
        <v>0</v>
      </c>
      <c r="Q101" s="39">
        <f t="shared" si="38"/>
        <v>0</v>
      </c>
      <c r="R101" s="39">
        <f t="shared" si="38"/>
        <v>0</v>
      </c>
      <c r="S101" s="39">
        <f t="shared" si="38"/>
        <v>0</v>
      </c>
      <c r="T101" s="39">
        <f t="shared" si="38"/>
        <v>0</v>
      </c>
      <c r="U101" s="39">
        <f t="shared" si="38"/>
        <v>0</v>
      </c>
      <c r="V101" s="39">
        <f t="shared" si="38"/>
        <v>2</v>
      </c>
      <c r="W101" s="39">
        <f>SUM(O101:V101)</f>
        <v>2</v>
      </c>
    </row>
    <row r="102" spans="1:23" x14ac:dyDescent="0.25">
      <c r="A102" s="37">
        <f>Vask01!A109</f>
        <v>390018606</v>
      </c>
      <c r="B102" s="37">
        <f>Vask01!B109</f>
        <v>2100</v>
      </c>
      <c r="C102" s="37" t="str">
        <f>Vask01!C109</f>
        <v>SKARNES</v>
      </c>
      <c r="D102" s="37">
        <f>Vask01!D109</f>
        <v>110551</v>
      </c>
      <c r="E102" s="37" t="str">
        <f>Vask01!E109</f>
        <v>Parken legesenter</v>
      </c>
      <c r="F102" s="37">
        <f>Vask01!F109</f>
        <v>0</v>
      </c>
      <c r="G102" s="37">
        <f>Vask01!G109</f>
        <v>0</v>
      </c>
      <c r="H102" s="37">
        <f>Vask01!H109</f>
        <v>0</v>
      </c>
      <c r="I102" s="37">
        <f>Vask01!I109</f>
        <v>0</v>
      </c>
      <c r="J102" s="37">
        <f>Vask01!J109</f>
        <v>0</v>
      </c>
      <c r="K102" s="37">
        <f>Vask01!K109</f>
        <v>0</v>
      </c>
      <c r="L102" s="37">
        <f>Vask01!L109</f>
        <v>0</v>
      </c>
      <c r="M102" s="37">
        <f>Vask01!M109</f>
        <v>3</v>
      </c>
      <c r="N102" s="37">
        <f>Vask01!O109</f>
        <v>3</v>
      </c>
      <c r="O102" s="39">
        <f t="shared" si="38"/>
        <v>0</v>
      </c>
      <c r="P102" s="39">
        <f t="shared" si="38"/>
        <v>0</v>
      </c>
      <c r="Q102" s="39">
        <f t="shared" si="38"/>
        <v>0</v>
      </c>
      <c r="R102" s="39">
        <f t="shared" si="38"/>
        <v>0</v>
      </c>
      <c r="S102" s="39">
        <f t="shared" si="38"/>
        <v>0</v>
      </c>
      <c r="T102" s="39">
        <f t="shared" si="38"/>
        <v>0</v>
      </c>
      <c r="U102" s="39">
        <f t="shared" si="38"/>
        <v>0</v>
      </c>
      <c r="V102" s="39">
        <f t="shared" si="38"/>
        <v>3</v>
      </c>
      <c r="W102" s="39">
        <f>SUM(O102:V102)</f>
        <v>3</v>
      </c>
    </row>
    <row r="103" spans="1:23" x14ac:dyDescent="0.25">
      <c r="A103" s="37">
        <f>Vask01!A110</f>
        <v>390018593</v>
      </c>
      <c r="B103" s="37">
        <f>Vask01!B110</f>
        <v>2120</v>
      </c>
      <c r="C103" s="37" t="str">
        <f>Vask01!C110</f>
        <v>SAGSTUA</v>
      </c>
      <c r="D103" s="37">
        <f>Vask01!D110</f>
        <v>86496</v>
      </c>
      <c r="E103" s="37" t="str">
        <f>Vask01!E110</f>
        <v>Nord-Odal helsestasjon</v>
      </c>
      <c r="F103" s="37">
        <f>Vask01!F110</f>
        <v>1</v>
      </c>
      <c r="G103" s="37">
        <f>Vask01!G110</f>
        <v>0</v>
      </c>
      <c r="H103" s="37">
        <f>Vask01!H110</f>
        <v>0</v>
      </c>
      <c r="I103" s="37">
        <f>Vask01!I110</f>
        <v>0</v>
      </c>
      <c r="J103" s="37">
        <f>Vask01!J110</f>
        <v>0</v>
      </c>
      <c r="K103" s="37">
        <f>Vask01!K110</f>
        <v>0</v>
      </c>
      <c r="L103" s="37">
        <f>Vask01!L110</f>
        <v>0</v>
      </c>
      <c r="M103" s="37">
        <f>Vask01!M110</f>
        <v>0</v>
      </c>
      <c r="N103" s="37">
        <f>Vask01!O110</f>
        <v>1</v>
      </c>
      <c r="O103" s="39">
        <f t="shared" ref="O103:U103" si="39">F103</f>
        <v>1</v>
      </c>
      <c r="P103" s="39">
        <f t="shared" si="39"/>
        <v>0</v>
      </c>
      <c r="Q103" s="39">
        <f t="shared" si="39"/>
        <v>0</v>
      </c>
      <c r="R103" s="39">
        <f t="shared" si="39"/>
        <v>0</v>
      </c>
      <c r="S103" s="39">
        <f t="shared" si="39"/>
        <v>0</v>
      </c>
      <c r="T103" s="39">
        <f t="shared" si="39"/>
        <v>0</v>
      </c>
      <c r="U103" s="39">
        <f t="shared" si="39"/>
        <v>0</v>
      </c>
      <c r="V103" s="39">
        <v>2</v>
      </c>
      <c r="W103" s="39">
        <f>SUM(O103:V103)</f>
        <v>3</v>
      </c>
    </row>
    <row r="104" spans="1:23" x14ac:dyDescent="0.25">
      <c r="A104" s="37">
        <f>Vask01!A111</f>
        <v>390018593</v>
      </c>
      <c r="B104" s="37">
        <f>Vask01!B111</f>
        <v>2120</v>
      </c>
      <c r="C104" s="37" t="str">
        <f>Vask01!C111</f>
        <v>SAGSTUA</v>
      </c>
      <c r="D104" s="37">
        <f>Vask01!D111</f>
        <v>86496</v>
      </c>
      <c r="E104" s="37" t="str">
        <f>Vask01!E111</f>
        <v>Nord-Odal helsestasjon</v>
      </c>
      <c r="F104" s="37">
        <f>Vask01!F111</f>
        <v>0</v>
      </c>
      <c r="G104" s="37">
        <f>Vask01!G111</f>
        <v>0</v>
      </c>
      <c r="H104" s="37">
        <f>Vask01!H111</f>
        <v>0</v>
      </c>
      <c r="I104" s="37">
        <f>Vask01!I111</f>
        <v>0</v>
      </c>
      <c r="J104" s="37">
        <f>Vask01!J111</f>
        <v>0</v>
      </c>
      <c r="K104" s="37">
        <f>Vask01!K111</f>
        <v>0</v>
      </c>
      <c r="L104" s="37">
        <f>Vask01!L111</f>
        <v>0</v>
      </c>
      <c r="M104" s="37">
        <f>Vask01!M111</f>
        <v>2</v>
      </c>
      <c r="N104" s="37">
        <f>Vask01!O111</f>
        <v>2</v>
      </c>
      <c r="O104" s="39"/>
      <c r="P104" s="39"/>
      <c r="Q104" s="39"/>
      <c r="R104" s="39"/>
      <c r="S104" s="39"/>
      <c r="T104" s="39"/>
      <c r="U104" s="39"/>
      <c r="V104" s="39"/>
      <c r="W104" s="39"/>
    </row>
    <row r="105" spans="1:23" x14ac:dyDescent="0.25">
      <c r="A105" s="37">
        <f>Vask01!A113</f>
        <v>390018599</v>
      </c>
      <c r="B105" s="37">
        <f>Vask01!B113</f>
        <v>2208</v>
      </c>
      <c r="C105" s="37" t="str">
        <f>Vask01!C113</f>
        <v>KONGSVINGER</v>
      </c>
      <c r="D105" s="37">
        <f>Vask01!D113</f>
        <v>28555</v>
      </c>
      <c r="E105" s="37" t="str">
        <f>Vask01!E113</f>
        <v>Kongsvinger helsestasjon</v>
      </c>
      <c r="F105" s="37">
        <f>Vask01!F113</f>
        <v>0</v>
      </c>
      <c r="G105" s="37">
        <f>Vask01!G113</f>
        <v>1</v>
      </c>
      <c r="H105" s="37">
        <f>Vask01!H113</f>
        <v>0</v>
      </c>
      <c r="I105" s="37">
        <f>Vask01!I113</f>
        <v>0</v>
      </c>
      <c r="J105" s="37">
        <f>Vask01!J113</f>
        <v>0</v>
      </c>
      <c r="K105" s="37">
        <f>Vask01!K113</f>
        <v>0</v>
      </c>
      <c r="L105" s="37">
        <f>Vask01!L113</f>
        <v>0</v>
      </c>
      <c r="M105" s="37">
        <f>Vask01!M113</f>
        <v>0</v>
      </c>
      <c r="N105" s="37">
        <f>Vask01!O113</f>
        <v>1</v>
      </c>
      <c r="O105" s="39">
        <f t="shared" ref="O105:U105" si="40">F105</f>
        <v>0</v>
      </c>
      <c r="P105" s="39">
        <f t="shared" si="40"/>
        <v>1</v>
      </c>
      <c r="Q105" s="39">
        <f t="shared" si="40"/>
        <v>0</v>
      </c>
      <c r="R105" s="39">
        <f t="shared" si="40"/>
        <v>0</v>
      </c>
      <c r="S105" s="39">
        <f t="shared" si="40"/>
        <v>0</v>
      </c>
      <c r="T105" s="39">
        <f t="shared" si="40"/>
        <v>0</v>
      </c>
      <c r="U105" s="39">
        <f t="shared" si="40"/>
        <v>0</v>
      </c>
      <c r="V105" s="39">
        <v>6</v>
      </c>
      <c r="W105" s="39">
        <f>SUM(O105:V105)</f>
        <v>7</v>
      </c>
    </row>
    <row r="106" spans="1:23" x14ac:dyDescent="0.25">
      <c r="A106" s="37">
        <f>Vask01!A112</f>
        <v>390018599</v>
      </c>
      <c r="B106" s="37">
        <f>Vask01!B112</f>
        <v>2208</v>
      </c>
      <c r="C106" s="37" t="str">
        <f>Vask01!C112</f>
        <v>KONGSVINGER</v>
      </c>
      <c r="D106" s="37">
        <f>Vask01!D112</f>
        <v>28555</v>
      </c>
      <c r="E106" s="37" t="str">
        <f>Vask01!E112</f>
        <v>Kongsvinger helsestasjon</v>
      </c>
      <c r="F106" s="37">
        <f>Vask01!F112</f>
        <v>0</v>
      </c>
      <c r="G106" s="37">
        <f>Vask01!G112</f>
        <v>0</v>
      </c>
      <c r="H106" s="37">
        <f>Vask01!H112</f>
        <v>0</v>
      </c>
      <c r="I106" s="37">
        <f>Vask01!I112</f>
        <v>0</v>
      </c>
      <c r="J106" s="37">
        <f>Vask01!J112</f>
        <v>0</v>
      </c>
      <c r="K106" s="37">
        <f>Vask01!K112</f>
        <v>0</v>
      </c>
      <c r="L106" s="37">
        <f>Vask01!L112</f>
        <v>0</v>
      </c>
      <c r="M106" s="37">
        <f>Vask01!M112</f>
        <v>6</v>
      </c>
      <c r="N106" s="37">
        <f>Vask01!O112</f>
        <v>6</v>
      </c>
      <c r="O106" s="39"/>
      <c r="P106" s="39"/>
      <c r="Q106" s="39"/>
      <c r="R106" s="39"/>
      <c r="S106" s="39"/>
      <c r="T106" s="39"/>
      <c r="U106" s="39"/>
      <c r="V106" s="39"/>
      <c r="W106" s="39"/>
    </row>
    <row r="107" spans="1:23" x14ac:dyDescent="0.25">
      <c r="A107" s="37">
        <f>Vask01!A114</f>
        <v>390018523</v>
      </c>
      <c r="B107" s="37">
        <f>Vask01!B114</f>
        <v>2230</v>
      </c>
      <c r="C107" s="37" t="str">
        <f>Vask01!C114</f>
        <v>SKOTTERUD</v>
      </c>
      <c r="D107" s="37">
        <f>Vask01!D114</f>
        <v>2463</v>
      </c>
      <c r="E107" s="37" t="str">
        <f>Vask01!E114</f>
        <v>Eidskog kommunale legesenter</v>
      </c>
      <c r="F107" s="37">
        <f>Vask01!F114</f>
        <v>0</v>
      </c>
      <c r="G107" s="37">
        <f>Vask01!G114</f>
        <v>0</v>
      </c>
      <c r="H107" s="37">
        <f>Vask01!H114</f>
        <v>0</v>
      </c>
      <c r="I107" s="37">
        <f>Vask01!I114</f>
        <v>0</v>
      </c>
      <c r="J107" s="37">
        <f>Vask01!J114</f>
        <v>0</v>
      </c>
      <c r="K107" s="37">
        <f>Vask01!K114</f>
        <v>0</v>
      </c>
      <c r="L107" s="37">
        <f>Vask01!L114</f>
        <v>0</v>
      </c>
      <c r="M107" s="37">
        <f>Vask01!M114</f>
        <v>2</v>
      </c>
      <c r="N107" s="37">
        <f>Vask01!O114</f>
        <v>2</v>
      </c>
      <c r="O107" s="39">
        <f t="shared" ref="O107:V109" si="41">F107</f>
        <v>0</v>
      </c>
      <c r="P107" s="39">
        <f t="shared" si="41"/>
        <v>0</v>
      </c>
      <c r="Q107" s="39">
        <f t="shared" si="41"/>
        <v>0</v>
      </c>
      <c r="R107" s="39">
        <f t="shared" si="41"/>
        <v>0</v>
      </c>
      <c r="S107" s="39">
        <f t="shared" si="41"/>
        <v>0</v>
      </c>
      <c r="T107" s="39">
        <f t="shared" si="41"/>
        <v>0</v>
      </c>
      <c r="U107" s="39">
        <f t="shared" si="41"/>
        <v>0</v>
      </c>
      <c r="V107" s="39">
        <f t="shared" si="41"/>
        <v>2</v>
      </c>
      <c r="W107" s="39">
        <f>SUM(O107:V107)</f>
        <v>2</v>
      </c>
    </row>
    <row r="108" spans="1:23" x14ac:dyDescent="0.25">
      <c r="A108" s="37">
        <f>Vask01!A115</f>
        <v>390018597</v>
      </c>
      <c r="B108" s="37">
        <f>Vask01!B115</f>
        <v>2260</v>
      </c>
      <c r="C108" s="37" t="str">
        <f>Vask01!C115</f>
        <v>KIRKENÆR</v>
      </c>
      <c r="D108" s="37">
        <f>Vask01!D115</f>
        <v>112374</v>
      </c>
      <c r="E108" s="37" t="str">
        <f>Vask01!E115</f>
        <v>Furubo legesenter DA</v>
      </c>
      <c r="F108" s="37">
        <f>Vask01!F115</f>
        <v>0</v>
      </c>
      <c r="G108" s="37">
        <f>Vask01!G115</f>
        <v>0</v>
      </c>
      <c r="H108" s="37">
        <f>Vask01!H115</f>
        <v>1</v>
      </c>
      <c r="I108" s="37">
        <f>Vask01!I115</f>
        <v>0</v>
      </c>
      <c r="J108" s="37">
        <f>Vask01!J115</f>
        <v>0</v>
      </c>
      <c r="K108" s="37">
        <f>Vask01!K115</f>
        <v>0</v>
      </c>
      <c r="L108" s="37">
        <f>Vask01!L115</f>
        <v>0</v>
      </c>
      <c r="M108" s="37">
        <f>Vask01!M115</f>
        <v>2</v>
      </c>
      <c r="N108" s="37">
        <f>Vask01!O115</f>
        <v>3</v>
      </c>
      <c r="O108" s="39">
        <f t="shared" si="41"/>
        <v>0</v>
      </c>
      <c r="P108" s="39">
        <f t="shared" si="41"/>
        <v>0</v>
      </c>
      <c r="Q108" s="39">
        <f t="shared" si="41"/>
        <v>1</v>
      </c>
      <c r="R108" s="39">
        <f t="shared" si="41"/>
        <v>0</v>
      </c>
      <c r="S108" s="39">
        <f t="shared" si="41"/>
        <v>0</v>
      </c>
      <c r="T108" s="39">
        <f t="shared" si="41"/>
        <v>0</v>
      </c>
      <c r="U108" s="39">
        <f t="shared" si="41"/>
        <v>0</v>
      </c>
      <c r="V108" s="39">
        <f t="shared" si="41"/>
        <v>2</v>
      </c>
      <c r="W108" s="39">
        <f>SUM(O108:V108)</f>
        <v>3</v>
      </c>
    </row>
    <row r="109" spans="1:23" x14ac:dyDescent="0.25">
      <c r="A109" s="37">
        <f>Vask01!A116</f>
        <v>390018513</v>
      </c>
      <c r="B109" s="37">
        <f>Vask01!B116</f>
        <v>2270</v>
      </c>
      <c r="C109" s="37" t="str">
        <f>Vask01!C116</f>
        <v>FLISA</v>
      </c>
      <c r="D109" s="37">
        <f>Vask01!D116</f>
        <v>85670</v>
      </c>
      <c r="E109" s="37" t="str">
        <f>Vask01!E116</f>
        <v>Åsnes helsestasjon</v>
      </c>
      <c r="F109" s="37">
        <f>Vask01!F116</f>
        <v>0</v>
      </c>
      <c r="G109" s="37">
        <f>Vask01!G116</f>
        <v>0</v>
      </c>
      <c r="H109" s="37">
        <f>Vask01!H116</f>
        <v>0</v>
      </c>
      <c r="I109" s="37">
        <f>Vask01!I116</f>
        <v>0</v>
      </c>
      <c r="J109" s="37">
        <f>Vask01!J116</f>
        <v>0</v>
      </c>
      <c r="K109" s="37">
        <f>Vask01!K116</f>
        <v>0</v>
      </c>
      <c r="L109" s="37">
        <f>Vask01!L116</f>
        <v>0</v>
      </c>
      <c r="M109" s="37">
        <f>Vask01!M116</f>
        <v>5</v>
      </c>
      <c r="N109" s="37">
        <f>Vask01!O116</f>
        <v>5</v>
      </c>
      <c r="O109" s="39">
        <f t="shared" si="41"/>
        <v>0</v>
      </c>
      <c r="P109" s="39">
        <f t="shared" si="41"/>
        <v>0</v>
      </c>
      <c r="Q109" s="39">
        <f t="shared" si="41"/>
        <v>0</v>
      </c>
      <c r="R109" s="39">
        <f t="shared" si="41"/>
        <v>0</v>
      </c>
      <c r="S109" s="39">
        <f t="shared" si="41"/>
        <v>0</v>
      </c>
      <c r="T109" s="39">
        <f t="shared" si="41"/>
        <v>0</v>
      </c>
      <c r="U109" s="39">
        <f t="shared" si="41"/>
        <v>0</v>
      </c>
      <c r="V109" s="39">
        <f t="shared" si="41"/>
        <v>5</v>
      </c>
      <c r="W109" s="39">
        <f>SUM(O109:V109)</f>
        <v>5</v>
      </c>
    </row>
    <row r="110" spans="1:23" x14ac:dyDescent="0.25">
      <c r="A110" s="37">
        <f>Vask01!A119</f>
        <v>390018526</v>
      </c>
      <c r="B110" s="37">
        <f>Vask01!B119</f>
        <v>2317</v>
      </c>
      <c r="C110" s="37" t="str">
        <f>Vask01!C119</f>
        <v>HAMAR</v>
      </c>
      <c r="D110" s="37">
        <f>Vask01!D119</f>
        <v>31724</v>
      </c>
      <c r="E110" s="37" t="str">
        <f>Vask01!E119</f>
        <v>Hamar kommune</v>
      </c>
      <c r="F110" s="37">
        <f>Vask01!F119</f>
        <v>0</v>
      </c>
      <c r="G110" s="37">
        <f>Vask01!G119</f>
        <v>0</v>
      </c>
      <c r="H110" s="37">
        <f>Vask01!H119</f>
        <v>0</v>
      </c>
      <c r="I110" s="37">
        <f>Vask01!I119</f>
        <v>0</v>
      </c>
      <c r="J110" s="37">
        <f>Vask01!J119</f>
        <v>0</v>
      </c>
      <c r="K110" s="37">
        <f>Vask01!K119</f>
        <v>1</v>
      </c>
      <c r="L110" s="37">
        <f>Vask01!L119</f>
        <v>0</v>
      </c>
      <c r="M110" s="37">
        <f>Vask01!M119</f>
        <v>0</v>
      </c>
      <c r="N110" s="37">
        <f>Vask01!O119</f>
        <v>1</v>
      </c>
      <c r="O110" s="39">
        <f t="shared" ref="O110:U110" si="42">F110</f>
        <v>0</v>
      </c>
      <c r="P110" s="39">
        <f t="shared" si="42"/>
        <v>0</v>
      </c>
      <c r="Q110" s="39">
        <f t="shared" si="42"/>
        <v>0</v>
      </c>
      <c r="R110" s="39">
        <f t="shared" si="42"/>
        <v>0</v>
      </c>
      <c r="S110" s="39">
        <f t="shared" si="42"/>
        <v>0</v>
      </c>
      <c r="T110" s="39">
        <f t="shared" si="42"/>
        <v>1</v>
      </c>
      <c r="U110" s="39">
        <f t="shared" si="42"/>
        <v>0</v>
      </c>
      <c r="V110" s="39">
        <v>14</v>
      </c>
      <c r="W110" s="39">
        <f>SUM(O110:V110)</f>
        <v>15</v>
      </c>
    </row>
    <row r="111" spans="1:23" x14ac:dyDescent="0.25">
      <c r="A111" s="37">
        <f>Vask01!A118</f>
        <v>390018526</v>
      </c>
      <c r="B111" s="37">
        <f>Vask01!B118</f>
        <v>2317</v>
      </c>
      <c r="C111" s="37" t="str">
        <f>Vask01!C118</f>
        <v>HAMAR</v>
      </c>
      <c r="D111" s="37">
        <f>Vask01!D118</f>
        <v>31724</v>
      </c>
      <c r="E111" s="37" t="str">
        <f>Vask01!E118</f>
        <v>Hamar kommune</v>
      </c>
      <c r="F111" s="37">
        <f>Vask01!F118</f>
        <v>0</v>
      </c>
      <c r="G111" s="37">
        <f>Vask01!G118</f>
        <v>0</v>
      </c>
      <c r="H111" s="37">
        <f>Vask01!H118</f>
        <v>0</v>
      </c>
      <c r="I111" s="37">
        <f>Vask01!I118</f>
        <v>0</v>
      </c>
      <c r="J111" s="37">
        <f>Vask01!J118</f>
        <v>0</v>
      </c>
      <c r="K111" s="37">
        <f>Vask01!K118</f>
        <v>0</v>
      </c>
      <c r="L111" s="37">
        <f>Vask01!L118</f>
        <v>0</v>
      </c>
      <c r="M111" s="37">
        <f>Vask01!M118</f>
        <v>14</v>
      </c>
      <c r="N111" s="37">
        <f>Vask01!O118</f>
        <v>14</v>
      </c>
      <c r="O111" s="39"/>
      <c r="P111" s="39"/>
      <c r="Q111" s="39"/>
      <c r="R111" s="39"/>
      <c r="S111" s="39"/>
      <c r="T111" s="39"/>
      <c r="U111" s="39"/>
      <c r="V111" s="39"/>
      <c r="W111" s="39"/>
    </row>
    <row r="112" spans="1:23" x14ac:dyDescent="0.25">
      <c r="A112" s="37">
        <f>Vask01!A121</f>
        <v>390018525</v>
      </c>
      <c r="B112" s="37">
        <f>Vask01!B121</f>
        <v>2335</v>
      </c>
      <c r="C112" s="37" t="str">
        <f>Vask01!C121</f>
        <v>STANGE</v>
      </c>
      <c r="D112" s="37">
        <f>Vask01!D121</f>
        <v>96735</v>
      </c>
      <c r="E112" s="37" t="str">
        <f>Vask01!E121</f>
        <v>Stange helsestasjon</v>
      </c>
      <c r="F112" s="37">
        <f>Vask01!F121</f>
        <v>0</v>
      </c>
      <c r="G112" s="37">
        <f>Vask01!G121</f>
        <v>1</v>
      </c>
      <c r="H112" s="37">
        <f>Vask01!H121</f>
        <v>0</v>
      </c>
      <c r="I112" s="37">
        <f>Vask01!I121</f>
        <v>0</v>
      </c>
      <c r="J112" s="37">
        <f>Vask01!J121</f>
        <v>0</v>
      </c>
      <c r="K112" s="37">
        <f>Vask01!K121</f>
        <v>0</v>
      </c>
      <c r="L112" s="37">
        <f>Vask01!L121</f>
        <v>0</v>
      </c>
      <c r="M112" s="37">
        <f>Vask01!M121</f>
        <v>0</v>
      </c>
      <c r="N112" s="37">
        <f>Vask01!O121</f>
        <v>1</v>
      </c>
      <c r="O112" s="39">
        <f t="shared" ref="O112:U112" si="43">F112</f>
        <v>0</v>
      </c>
      <c r="P112" s="39">
        <f t="shared" si="43"/>
        <v>1</v>
      </c>
      <c r="Q112" s="39">
        <f t="shared" si="43"/>
        <v>0</v>
      </c>
      <c r="R112" s="39">
        <f t="shared" si="43"/>
        <v>0</v>
      </c>
      <c r="S112" s="39">
        <f t="shared" si="43"/>
        <v>0</v>
      </c>
      <c r="T112" s="39">
        <f t="shared" si="43"/>
        <v>0</v>
      </c>
      <c r="U112" s="39">
        <f t="shared" si="43"/>
        <v>0</v>
      </c>
      <c r="V112" s="39">
        <v>7</v>
      </c>
      <c r="W112" s="39">
        <f>SUM(O112:V112)</f>
        <v>8</v>
      </c>
    </row>
    <row r="113" spans="1:23" x14ac:dyDescent="0.25">
      <c r="A113" s="37">
        <f>Vask01!A120</f>
        <v>390018525</v>
      </c>
      <c r="B113" s="37">
        <f>Vask01!B120</f>
        <v>2335</v>
      </c>
      <c r="C113" s="37" t="str">
        <f>Vask01!C120</f>
        <v>STANGE</v>
      </c>
      <c r="D113" s="37">
        <f>Vask01!D120</f>
        <v>96735</v>
      </c>
      <c r="E113" s="37" t="str">
        <f>Vask01!E120</f>
        <v>Stange helsestasjon</v>
      </c>
      <c r="F113" s="37">
        <f>Vask01!F120</f>
        <v>0</v>
      </c>
      <c r="G113" s="37">
        <f>Vask01!G120</f>
        <v>0</v>
      </c>
      <c r="H113" s="37">
        <f>Vask01!H120</f>
        <v>0</v>
      </c>
      <c r="I113" s="37">
        <f>Vask01!I120</f>
        <v>0</v>
      </c>
      <c r="J113" s="37">
        <f>Vask01!J120</f>
        <v>0</v>
      </c>
      <c r="K113" s="37">
        <f>Vask01!K120</f>
        <v>0</v>
      </c>
      <c r="L113" s="37">
        <f>Vask01!L120</f>
        <v>0</v>
      </c>
      <c r="M113" s="37">
        <f>Vask01!M120</f>
        <v>7</v>
      </c>
      <c r="N113" s="37">
        <f>Vask01!O120</f>
        <v>7</v>
      </c>
      <c r="O113" s="39"/>
      <c r="P113" s="39"/>
      <c r="Q113" s="39"/>
      <c r="R113" s="39"/>
      <c r="S113" s="39"/>
      <c r="T113" s="39"/>
      <c r="U113" s="39"/>
      <c r="V113" s="39"/>
      <c r="W113" s="39"/>
    </row>
    <row r="114" spans="1:23" x14ac:dyDescent="0.25">
      <c r="A114" s="37">
        <f>Vask01!A122</f>
        <v>390018551</v>
      </c>
      <c r="B114" s="37">
        <f>Vask01!B122</f>
        <v>2340</v>
      </c>
      <c r="C114" s="37" t="str">
        <f>Vask01!C122</f>
        <v>LØTEN</v>
      </c>
      <c r="D114" s="37">
        <f>Vask01!D122</f>
        <v>78881</v>
      </c>
      <c r="E114" s="37" t="str">
        <f>Vask01!E122</f>
        <v>Løten helsestasjon</v>
      </c>
      <c r="F114" s="37">
        <f>Vask01!F122</f>
        <v>0</v>
      </c>
      <c r="G114" s="37">
        <f>Vask01!G122</f>
        <v>0</v>
      </c>
      <c r="H114" s="37">
        <f>Vask01!H122</f>
        <v>0</v>
      </c>
      <c r="I114" s="37">
        <f>Vask01!I122</f>
        <v>0</v>
      </c>
      <c r="J114" s="37">
        <f>Vask01!J122</f>
        <v>0</v>
      </c>
      <c r="K114" s="37">
        <f>Vask01!K122</f>
        <v>1</v>
      </c>
      <c r="L114" s="37">
        <f>Vask01!L122</f>
        <v>0</v>
      </c>
      <c r="M114" s="37">
        <f>Vask01!M122</f>
        <v>0</v>
      </c>
      <c r="N114" s="37">
        <f>Vask01!O122</f>
        <v>1</v>
      </c>
      <c r="O114" s="39">
        <f t="shared" ref="O114:U114" si="44">F114</f>
        <v>0</v>
      </c>
      <c r="P114" s="39">
        <f t="shared" si="44"/>
        <v>0</v>
      </c>
      <c r="Q114" s="39">
        <f t="shared" si="44"/>
        <v>0</v>
      </c>
      <c r="R114" s="39">
        <f t="shared" si="44"/>
        <v>0</v>
      </c>
      <c r="S114" s="39">
        <f t="shared" si="44"/>
        <v>0</v>
      </c>
      <c r="T114" s="39">
        <f t="shared" si="44"/>
        <v>1</v>
      </c>
      <c r="U114" s="39">
        <f t="shared" si="44"/>
        <v>0</v>
      </c>
      <c r="V114" s="39">
        <v>4</v>
      </c>
      <c r="W114" s="39">
        <f>SUM(O114:V114)</f>
        <v>5</v>
      </c>
    </row>
    <row r="115" spans="1:23" x14ac:dyDescent="0.25">
      <c r="A115" s="37">
        <f>Vask01!A123</f>
        <v>390018551</v>
      </c>
      <c r="B115" s="37">
        <f>Vask01!B123</f>
        <v>2340</v>
      </c>
      <c r="C115" s="37" t="str">
        <f>Vask01!C123</f>
        <v>LØTEN</v>
      </c>
      <c r="D115" s="37">
        <f>Vask01!D123</f>
        <v>78881</v>
      </c>
      <c r="E115" s="37" t="str">
        <f>Vask01!E123</f>
        <v>Løten helsestasjon</v>
      </c>
      <c r="F115" s="37">
        <f>Vask01!F123</f>
        <v>0</v>
      </c>
      <c r="G115" s="37">
        <f>Vask01!G123</f>
        <v>0</v>
      </c>
      <c r="H115" s="37">
        <f>Vask01!H123</f>
        <v>0</v>
      </c>
      <c r="I115" s="37">
        <f>Vask01!I123</f>
        <v>0</v>
      </c>
      <c r="J115" s="37">
        <f>Vask01!J123</f>
        <v>0</v>
      </c>
      <c r="K115" s="37">
        <f>Vask01!K123</f>
        <v>0</v>
      </c>
      <c r="L115" s="37">
        <f>Vask01!L123</f>
        <v>0</v>
      </c>
      <c r="M115" s="37">
        <f>Vask01!M123</f>
        <v>4</v>
      </c>
      <c r="N115" s="37">
        <f>Vask01!O123</f>
        <v>4</v>
      </c>
      <c r="O115" s="39"/>
      <c r="P115" s="39"/>
      <c r="Q115" s="39"/>
      <c r="R115" s="39"/>
      <c r="S115" s="39"/>
      <c r="T115" s="39"/>
      <c r="U115" s="39"/>
      <c r="V115" s="39"/>
      <c r="W115" s="39"/>
    </row>
    <row r="116" spans="1:23" x14ac:dyDescent="0.25">
      <c r="A116" s="37">
        <f>Vask01!A125</f>
        <v>390018524</v>
      </c>
      <c r="B116" s="37">
        <f>Vask01!B125</f>
        <v>2382</v>
      </c>
      <c r="C116" s="37" t="str">
        <f>Vask01!C125</f>
        <v>BRUMUNDDAL</v>
      </c>
      <c r="D116" s="37">
        <f>Vask01!D125</f>
        <v>28894</v>
      </c>
      <c r="E116" s="37" t="str">
        <f>Vask01!E125</f>
        <v>Brumunddal helsestasjon</v>
      </c>
      <c r="F116" s="37">
        <f>Vask01!F125</f>
        <v>0</v>
      </c>
      <c r="G116" s="37">
        <f>Vask01!G125</f>
        <v>1</v>
      </c>
      <c r="H116" s="37">
        <f>Vask01!H125</f>
        <v>0</v>
      </c>
      <c r="I116" s="37">
        <f>Vask01!I125</f>
        <v>0</v>
      </c>
      <c r="J116" s="37">
        <f>Vask01!J125</f>
        <v>0</v>
      </c>
      <c r="K116" s="37">
        <f>Vask01!K125</f>
        <v>0</v>
      </c>
      <c r="L116" s="37">
        <f>Vask01!L125</f>
        <v>0</v>
      </c>
      <c r="M116" s="37">
        <f>Vask01!M125</f>
        <v>0</v>
      </c>
      <c r="N116" s="37">
        <f>Vask01!O125</f>
        <v>1</v>
      </c>
      <c r="O116" s="39">
        <f t="shared" ref="O116:U116" si="45">F116</f>
        <v>0</v>
      </c>
      <c r="P116" s="39">
        <f t="shared" si="45"/>
        <v>1</v>
      </c>
      <c r="Q116" s="39">
        <f t="shared" si="45"/>
        <v>0</v>
      </c>
      <c r="R116" s="39">
        <f t="shared" si="45"/>
        <v>0</v>
      </c>
      <c r="S116" s="39">
        <f t="shared" si="45"/>
        <v>0</v>
      </c>
      <c r="T116" s="39">
        <f t="shared" si="45"/>
        <v>0</v>
      </c>
      <c r="U116" s="39">
        <f t="shared" si="45"/>
        <v>0</v>
      </c>
      <c r="V116" s="39">
        <v>10</v>
      </c>
      <c r="W116" s="39">
        <f>SUM(O116:V116)</f>
        <v>11</v>
      </c>
    </row>
    <row r="117" spans="1:23" x14ac:dyDescent="0.25">
      <c r="A117" s="37">
        <f>Vask01!A124</f>
        <v>390018524</v>
      </c>
      <c r="B117" s="37">
        <f>Vask01!B124</f>
        <v>2382</v>
      </c>
      <c r="C117" s="37" t="str">
        <f>Vask01!C124</f>
        <v>BRUMUNDDAL</v>
      </c>
      <c r="D117" s="37">
        <f>Vask01!D124</f>
        <v>28894</v>
      </c>
      <c r="E117" s="37" t="str">
        <f>Vask01!E124</f>
        <v>Brumunddal helsestasjon</v>
      </c>
      <c r="F117" s="37">
        <f>Vask01!F124</f>
        <v>0</v>
      </c>
      <c r="G117" s="37">
        <f>Vask01!G124</f>
        <v>0</v>
      </c>
      <c r="H117" s="37">
        <f>Vask01!H124</f>
        <v>0</v>
      </c>
      <c r="I117" s="37">
        <f>Vask01!I124</f>
        <v>0</v>
      </c>
      <c r="J117" s="37">
        <f>Vask01!J124</f>
        <v>0</v>
      </c>
      <c r="K117" s="37">
        <f>Vask01!K124</f>
        <v>0</v>
      </c>
      <c r="L117" s="37">
        <f>Vask01!L124</f>
        <v>0</v>
      </c>
      <c r="M117" s="37">
        <f>Vask01!M124</f>
        <v>10</v>
      </c>
      <c r="N117" s="37">
        <f>Vask01!O124</f>
        <v>10</v>
      </c>
      <c r="O117" s="39"/>
      <c r="P117" s="39"/>
      <c r="Q117" s="39"/>
      <c r="R117" s="39"/>
      <c r="S117" s="39"/>
      <c r="T117" s="39"/>
      <c r="U117" s="39"/>
      <c r="V117" s="39"/>
      <c r="W117" s="39"/>
    </row>
    <row r="118" spans="1:23" x14ac:dyDescent="0.25">
      <c r="A118" s="37">
        <f>Vask01!A127</f>
        <v>390018559</v>
      </c>
      <c r="B118" s="37">
        <f>Vask01!B127</f>
        <v>2409</v>
      </c>
      <c r="C118" s="37" t="str">
        <f>Vask01!C127</f>
        <v>ELVERUM</v>
      </c>
      <c r="D118" s="37">
        <f>Vask01!D127</f>
        <v>100045</v>
      </c>
      <c r="E118" s="37" t="str">
        <f>Vask01!E127</f>
        <v>Elverum helsestasjon</v>
      </c>
      <c r="F118" s="37">
        <f>Vask01!F127</f>
        <v>0</v>
      </c>
      <c r="G118" s="37">
        <f>Vask01!G127</f>
        <v>0</v>
      </c>
      <c r="H118" s="37">
        <f>Vask01!H127</f>
        <v>0</v>
      </c>
      <c r="I118" s="37">
        <f>Vask01!I127</f>
        <v>0</v>
      </c>
      <c r="J118" s="37">
        <f>Vask01!J127</f>
        <v>0</v>
      </c>
      <c r="K118" s="37">
        <f>Vask01!K127</f>
        <v>1</v>
      </c>
      <c r="L118" s="37">
        <f>Vask01!L127</f>
        <v>0</v>
      </c>
      <c r="M118" s="37">
        <f>Vask01!M127</f>
        <v>0</v>
      </c>
      <c r="N118" s="37">
        <f>Vask01!O127</f>
        <v>1</v>
      </c>
      <c r="O118" s="39">
        <f t="shared" ref="O118:U118" si="46">F118</f>
        <v>0</v>
      </c>
      <c r="P118" s="39">
        <f t="shared" si="46"/>
        <v>0</v>
      </c>
      <c r="Q118" s="39">
        <f t="shared" si="46"/>
        <v>0</v>
      </c>
      <c r="R118" s="39">
        <f t="shared" si="46"/>
        <v>0</v>
      </c>
      <c r="S118" s="39">
        <f t="shared" si="46"/>
        <v>0</v>
      </c>
      <c r="T118" s="39">
        <f t="shared" si="46"/>
        <v>1</v>
      </c>
      <c r="U118" s="39">
        <f t="shared" si="46"/>
        <v>0</v>
      </c>
      <c r="V118" s="39">
        <v>9</v>
      </c>
      <c r="W118" s="39">
        <f>SUM(O118:V118)</f>
        <v>10</v>
      </c>
    </row>
    <row r="119" spans="1:23" x14ac:dyDescent="0.25">
      <c r="A119" s="37">
        <f>Vask01!A126</f>
        <v>390018559</v>
      </c>
      <c r="B119" s="37">
        <f>Vask01!B126</f>
        <v>2409</v>
      </c>
      <c r="C119" s="37" t="str">
        <f>Vask01!C126</f>
        <v>ELVERUM</v>
      </c>
      <c r="D119" s="37">
        <f>Vask01!D126</f>
        <v>100045</v>
      </c>
      <c r="E119" s="37" t="str">
        <f>Vask01!E126</f>
        <v>Elverum helsestasjon</v>
      </c>
      <c r="F119" s="37">
        <f>Vask01!F126</f>
        <v>0</v>
      </c>
      <c r="G119" s="37">
        <f>Vask01!G126</f>
        <v>0</v>
      </c>
      <c r="H119" s="37">
        <f>Vask01!H126</f>
        <v>0</v>
      </c>
      <c r="I119" s="37">
        <f>Vask01!I126</f>
        <v>0</v>
      </c>
      <c r="J119" s="37">
        <f>Vask01!J126</f>
        <v>0</v>
      </c>
      <c r="K119" s="37">
        <f>Vask01!K126</f>
        <v>0</v>
      </c>
      <c r="L119" s="37">
        <f>Vask01!L126</f>
        <v>0</v>
      </c>
      <c r="M119" s="37">
        <f>Vask01!M126</f>
        <v>9</v>
      </c>
      <c r="N119" s="37">
        <f>Vask01!O126</f>
        <v>9</v>
      </c>
      <c r="O119" s="39"/>
      <c r="P119" s="39"/>
      <c r="Q119" s="39"/>
      <c r="R119" s="39"/>
      <c r="S119" s="39"/>
      <c r="T119" s="39"/>
      <c r="U119" s="39"/>
      <c r="V119" s="39"/>
      <c r="W119" s="39"/>
    </row>
    <row r="120" spans="1:23" x14ac:dyDescent="0.25">
      <c r="A120" s="37">
        <f>Vask01!A128</f>
        <v>390018480</v>
      </c>
      <c r="B120" s="37">
        <f>Vask01!B128</f>
        <v>2420</v>
      </c>
      <c r="C120" s="37" t="str">
        <f>Vask01!C128</f>
        <v>TRYSIL</v>
      </c>
      <c r="D120" s="37">
        <f>Vask01!D128</f>
        <v>249</v>
      </c>
      <c r="E120" s="37" t="str">
        <f>Vask01!E128</f>
        <v>Kommunelegekontoret i Trysil</v>
      </c>
      <c r="F120" s="37">
        <f>Vask01!F128</f>
        <v>0</v>
      </c>
      <c r="G120" s="37">
        <f>Vask01!G128</f>
        <v>0</v>
      </c>
      <c r="H120" s="37">
        <f>Vask01!H128</f>
        <v>0</v>
      </c>
      <c r="I120" s="37">
        <f>Vask01!I128</f>
        <v>0</v>
      </c>
      <c r="J120" s="37">
        <f>Vask01!J128</f>
        <v>0</v>
      </c>
      <c r="K120" s="37">
        <f>Vask01!K128</f>
        <v>0</v>
      </c>
      <c r="L120" s="37">
        <f>Vask01!L128</f>
        <v>0</v>
      </c>
      <c r="M120" s="37">
        <f>Vask01!M128</f>
        <v>4</v>
      </c>
      <c r="N120" s="37">
        <f>Vask01!O128</f>
        <v>4</v>
      </c>
      <c r="O120" s="39">
        <f t="shared" ref="O120:V124" si="47">F120</f>
        <v>0</v>
      </c>
      <c r="P120" s="39">
        <f t="shared" si="47"/>
        <v>0</v>
      </c>
      <c r="Q120" s="39">
        <f t="shared" si="47"/>
        <v>0</v>
      </c>
      <c r="R120" s="39">
        <f t="shared" si="47"/>
        <v>0</v>
      </c>
      <c r="S120" s="39">
        <f t="shared" si="47"/>
        <v>0</v>
      </c>
      <c r="T120" s="39">
        <f t="shared" si="47"/>
        <v>0</v>
      </c>
      <c r="U120" s="39">
        <f t="shared" si="47"/>
        <v>0</v>
      </c>
      <c r="V120" s="39">
        <f t="shared" si="47"/>
        <v>4</v>
      </c>
      <c r="W120" s="39">
        <f t="shared" ref="W120:W125" si="48">SUM(O120:V120)</f>
        <v>4</v>
      </c>
    </row>
    <row r="121" spans="1:23" x14ac:dyDescent="0.25">
      <c r="A121" s="37">
        <f>Vask01!A129</f>
        <v>390018726</v>
      </c>
      <c r="B121" s="37">
        <f>Vask01!B129</f>
        <v>2436</v>
      </c>
      <c r="C121" s="37" t="str">
        <f>Vask01!C129</f>
        <v>VÅLER I SOLØR</v>
      </c>
      <c r="D121" s="37">
        <f>Vask01!D129</f>
        <v>61820</v>
      </c>
      <c r="E121" s="37" t="str">
        <f>Vask01!E129</f>
        <v>Kommunelegekontoret i Våler</v>
      </c>
      <c r="F121" s="37">
        <f>Vask01!F129</f>
        <v>0</v>
      </c>
      <c r="G121" s="37">
        <f>Vask01!G129</f>
        <v>0</v>
      </c>
      <c r="H121" s="37">
        <f>Vask01!H129</f>
        <v>0</v>
      </c>
      <c r="I121" s="37">
        <f>Vask01!I129</f>
        <v>0</v>
      </c>
      <c r="J121" s="37">
        <f>Vask01!J129</f>
        <v>0</v>
      </c>
      <c r="K121" s="37">
        <f>Vask01!K129</f>
        <v>0</v>
      </c>
      <c r="L121" s="37">
        <f>Vask01!L129</f>
        <v>0</v>
      </c>
      <c r="M121" s="37">
        <f>Vask01!M129</f>
        <v>2</v>
      </c>
      <c r="N121" s="37">
        <f>Vask01!O129</f>
        <v>2</v>
      </c>
      <c r="O121" s="39">
        <f t="shared" si="47"/>
        <v>0</v>
      </c>
      <c r="P121" s="39">
        <f t="shared" si="47"/>
        <v>0</v>
      </c>
      <c r="Q121" s="39">
        <f t="shared" si="47"/>
        <v>0</v>
      </c>
      <c r="R121" s="39">
        <f t="shared" si="47"/>
        <v>0</v>
      </c>
      <c r="S121" s="39">
        <f t="shared" si="47"/>
        <v>0</v>
      </c>
      <c r="T121" s="39">
        <f t="shared" si="47"/>
        <v>0</v>
      </c>
      <c r="U121" s="39">
        <f t="shared" si="47"/>
        <v>0</v>
      </c>
      <c r="V121" s="39">
        <f t="shared" si="47"/>
        <v>2</v>
      </c>
      <c r="W121" s="39">
        <f t="shared" si="48"/>
        <v>2</v>
      </c>
    </row>
    <row r="122" spans="1:23" x14ac:dyDescent="0.25">
      <c r="A122" s="37">
        <f>Vask01!A130</f>
        <v>390018715</v>
      </c>
      <c r="B122" s="37">
        <f>Vask01!B130</f>
        <v>2443</v>
      </c>
      <c r="C122" s="37" t="str">
        <f>Vask01!C130</f>
        <v>DREVSJØ</v>
      </c>
      <c r="D122" s="37">
        <f>Vask01!D130</f>
        <v>32581</v>
      </c>
      <c r="E122" s="37" t="str">
        <f>Vask01!E130</f>
        <v>Engerdal helsesenter</v>
      </c>
      <c r="F122" s="37">
        <f>Vask01!F130</f>
        <v>0</v>
      </c>
      <c r="G122" s="37">
        <f>Vask01!G130</f>
        <v>0</v>
      </c>
      <c r="H122" s="37">
        <f>Vask01!H130</f>
        <v>1</v>
      </c>
      <c r="I122" s="37">
        <f>Vask01!I130</f>
        <v>0</v>
      </c>
      <c r="J122" s="37">
        <f>Vask01!J130</f>
        <v>0</v>
      </c>
      <c r="K122" s="37">
        <f>Vask01!K130</f>
        <v>0</v>
      </c>
      <c r="L122" s="37">
        <f>Vask01!L130</f>
        <v>0</v>
      </c>
      <c r="M122" s="37">
        <f>Vask01!M130</f>
        <v>0</v>
      </c>
      <c r="N122" s="37">
        <f>Vask01!O130</f>
        <v>1</v>
      </c>
      <c r="O122" s="39">
        <f t="shared" si="47"/>
        <v>0</v>
      </c>
      <c r="P122" s="39">
        <f t="shared" si="47"/>
        <v>0</v>
      </c>
      <c r="Q122" s="39">
        <f t="shared" si="47"/>
        <v>1</v>
      </c>
      <c r="R122" s="39">
        <f t="shared" si="47"/>
        <v>0</v>
      </c>
      <c r="S122" s="39">
        <f t="shared" si="47"/>
        <v>0</v>
      </c>
      <c r="T122" s="39">
        <f t="shared" si="47"/>
        <v>0</v>
      </c>
      <c r="U122" s="39">
        <f t="shared" si="47"/>
        <v>0</v>
      </c>
      <c r="V122" s="39">
        <f t="shared" si="47"/>
        <v>0</v>
      </c>
      <c r="W122" s="39">
        <f t="shared" si="48"/>
        <v>1</v>
      </c>
    </row>
    <row r="123" spans="1:23" x14ac:dyDescent="0.25">
      <c r="A123" s="37">
        <f>Vask01!A132</f>
        <v>390018364</v>
      </c>
      <c r="B123" s="37">
        <f>Vask01!B132</f>
        <v>2450</v>
      </c>
      <c r="C123" s="37" t="str">
        <f>Vask01!C132</f>
        <v>RENA</v>
      </c>
      <c r="D123" s="37">
        <f>Vask01!D132</f>
        <v>34058</v>
      </c>
      <c r="E123" s="37" t="str">
        <f>Vask01!E132</f>
        <v>Åmot kommunale helsetjeneste</v>
      </c>
      <c r="F123" s="37">
        <f>Vask01!F132</f>
        <v>0</v>
      </c>
      <c r="G123" s="37">
        <f>Vask01!G132</f>
        <v>1</v>
      </c>
      <c r="H123" s="37">
        <f>Vask01!H132</f>
        <v>0</v>
      </c>
      <c r="I123" s="37">
        <f>Vask01!I132</f>
        <v>0</v>
      </c>
      <c r="J123" s="37">
        <f>Vask01!J132</f>
        <v>0</v>
      </c>
      <c r="K123" s="37">
        <f>Vask01!K132</f>
        <v>0</v>
      </c>
      <c r="L123" s="37">
        <f>Vask01!L132</f>
        <v>0</v>
      </c>
      <c r="M123" s="37">
        <f>Vask01!M132</f>
        <v>2</v>
      </c>
      <c r="N123" s="37">
        <f>Vask01!O132</f>
        <v>3</v>
      </c>
      <c r="O123" s="39">
        <f t="shared" si="47"/>
        <v>0</v>
      </c>
      <c r="P123" s="39">
        <f t="shared" si="47"/>
        <v>1</v>
      </c>
      <c r="Q123" s="39">
        <f t="shared" si="47"/>
        <v>0</v>
      </c>
      <c r="R123" s="39">
        <f t="shared" si="47"/>
        <v>0</v>
      </c>
      <c r="S123" s="39">
        <f t="shared" si="47"/>
        <v>0</v>
      </c>
      <c r="T123" s="39">
        <f t="shared" si="47"/>
        <v>0</v>
      </c>
      <c r="U123" s="39">
        <f t="shared" si="47"/>
        <v>0</v>
      </c>
      <c r="V123" s="39">
        <f t="shared" si="47"/>
        <v>2</v>
      </c>
      <c r="W123" s="39">
        <f t="shared" si="48"/>
        <v>3</v>
      </c>
    </row>
    <row r="124" spans="1:23" x14ac:dyDescent="0.25">
      <c r="A124" s="37">
        <f>Vask01!A133</f>
        <v>390018382</v>
      </c>
      <c r="B124" s="37">
        <f>Vask01!B133</f>
        <v>2480</v>
      </c>
      <c r="C124" s="37" t="str">
        <f>Vask01!C133</f>
        <v>KOPPANG</v>
      </c>
      <c r="D124" s="37">
        <f>Vask01!D133</f>
        <v>14746</v>
      </c>
      <c r="E124" s="37" t="str">
        <f>Vask01!E133</f>
        <v>Stor-Elvdal helsestasjon</v>
      </c>
      <c r="F124" s="37">
        <f>Vask01!F133</f>
        <v>0</v>
      </c>
      <c r="G124" s="37">
        <f>Vask01!G133</f>
        <v>0</v>
      </c>
      <c r="H124" s="37">
        <f>Vask01!H133</f>
        <v>0</v>
      </c>
      <c r="I124" s="37">
        <f>Vask01!I133</f>
        <v>0</v>
      </c>
      <c r="J124" s="37">
        <f>Vask01!J133</f>
        <v>0</v>
      </c>
      <c r="K124" s="37">
        <f>Vask01!K133</f>
        <v>0</v>
      </c>
      <c r="L124" s="37">
        <f>Vask01!L133</f>
        <v>0</v>
      </c>
      <c r="M124" s="37">
        <f>Vask01!M133</f>
        <v>2</v>
      </c>
      <c r="N124" s="37">
        <f>Vask01!O133</f>
        <v>2</v>
      </c>
      <c r="O124" s="39">
        <f t="shared" si="47"/>
        <v>0</v>
      </c>
      <c r="P124" s="39">
        <f t="shared" si="47"/>
        <v>0</v>
      </c>
      <c r="Q124" s="39">
        <f t="shared" si="47"/>
        <v>0</v>
      </c>
      <c r="R124" s="39">
        <f t="shared" si="47"/>
        <v>0</v>
      </c>
      <c r="S124" s="39">
        <f t="shared" si="47"/>
        <v>0</v>
      </c>
      <c r="T124" s="39">
        <f t="shared" si="47"/>
        <v>0</v>
      </c>
      <c r="U124" s="39">
        <f t="shared" si="47"/>
        <v>0</v>
      </c>
      <c r="V124" s="39">
        <f t="shared" si="47"/>
        <v>2</v>
      </c>
      <c r="W124" s="39">
        <f t="shared" si="48"/>
        <v>2</v>
      </c>
    </row>
    <row r="125" spans="1:23" x14ac:dyDescent="0.25">
      <c r="A125" s="37">
        <f>Vask01!A135</f>
        <v>390018514</v>
      </c>
      <c r="B125" s="37">
        <f>Vask01!B135</f>
        <v>2485</v>
      </c>
      <c r="C125" s="37" t="str">
        <f>Vask01!C135</f>
        <v>RENDALEN</v>
      </c>
      <c r="D125" s="37">
        <f>Vask01!D135</f>
        <v>89003</v>
      </c>
      <c r="E125" s="37" t="str">
        <f>Vask01!E135</f>
        <v>Rendalen helsestasjon</v>
      </c>
      <c r="F125" s="37">
        <f>Vask01!F135</f>
        <v>0</v>
      </c>
      <c r="G125" s="37">
        <f>Vask01!G135</f>
        <v>0</v>
      </c>
      <c r="H125" s="37">
        <f>Vask01!H135</f>
        <v>0</v>
      </c>
      <c r="I125" s="37">
        <f>Vask01!I135</f>
        <v>0</v>
      </c>
      <c r="J125" s="37">
        <f>Vask01!J135</f>
        <v>0</v>
      </c>
      <c r="K125" s="37">
        <f>Vask01!K135</f>
        <v>0</v>
      </c>
      <c r="L125" s="37">
        <f>Vask01!L135</f>
        <v>0</v>
      </c>
      <c r="M125" s="37">
        <f>Vask01!M135</f>
        <v>1</v>
      </c>
      <c r="N125" s="37">
        <f>Vask01!O135</f>
        <v>1</v>
      </c>
      <c r="O125" s="39">
        <v>1</v>
      </c>
      <c r="P125" s="39">
        <f t="shared" ref="P125:V125" si="49">G125</f>
        <v>0</v>
      </c>
      <c r="Q125" s="39">
        <f t="shared" si="49"/>
        <v>0</v>
      </c>
      <c r="R125" s="39">
        <f t="shared" si="49"/>
        <v>0</v>
      </c>
      <c r="S125" s="39">
        <f t="shared" si="49"/>
        <v>0</v>
      </c>
      <c r="T125" s="39">
        <f t="shared" si="49"/>
        <v>0</v>
      </c>
      <c r="U125" s="39">
        <f t="shared" si="49"/>
        <v>0</v>
      </c>
      <c r="V125" s="39">
        <f t="shared" si="49"/>
        <v>1</v>
      </c>
      <c r="W125" s="39">
        <f t="shared" si="48"/>
        <v>2</v>
      </c>
    </row>
    <row r="126" spans="1:23" x14ac:dyDescent="0.25">
      <c r="A126" s="37">
        <f>Vask01!A136</f>
        <v>390018514</v>
      </c>
      <c r="B126" s="37">
        <f>Vask01!B136</f>
        <v>2485</v>
      </c>
      <c r="C126" s="37" t="str">
        <f>Vask01!C136</f>
        <v>RENDALEN</v>
      </c>
      <c r="D126" s="37">
        <f>Vask01!D136</f>
        <v>89003</v>
      </c>
      <c r="E126" s="37" t="str">
        <f>Vask01!E136</f>
        <v>Rendalen helsestasjon</v>
      </c>
      <c r="F126" s="37">
        <f>Vask01!F136</f>
        <v>1</v>
      </c>
      <c r="G126" s="37">
        <f>Vask01!G136</f>
        <v>0</v>
      </c>
      <c r="H126" s="37">
        <f>Vask01!H136</f>
        <v>0</v>
      </c>
      <c r="I126" s="37">
        <f>Vask01!I136</f>
        <v>0</v>
      </c>
      <c r="J126" s="37">
        <f>Vask01!J136</f>
        <v>0</v>
      </c>
      <c r="K126" s="37">
        <f>Vask01!K136</f>
        <v>0</v>
      </c>
      <c r="L126" s="37">
        <f>Vask01!L136</f>
        <v>0</v>
      </c>
      <c r="M126" s="37">
        <f>Vask01!M136</f>
        <v>0</v>
      </c>
      <c r="N126" s="37">
        <f>Vask01!O136</f>
        <v>1</v>
      </c>
      <c r="O126" s="39"/>
      <c r="P126" s="39"/>
      <c r="Q126" s="39"/>
      <c r="R126" s="39"/>
      <c r="S126" s="39"/>
      <c r="T126" s="39"/>
      <c r="U126" s="39"/>
      <c r="V126" s="39"/>
      <c r="W126" s="39"/>
    </row>
    <row r="127" spans="1:23" x14ac:dyDescent="0.25">
      <c r="A127" s="37">
        <f>Vask01!A137</f>
        <v>390018615</v>
      </c>
      <c r="B127" s="37">
        <f>Vask01!B137</f>
        <v>2500</v>
      </c>
      <c r="C127" s="37" t="str">
        <f>Vask01!C137</f>
        <v>TYNSET</v>
      </c>
      <c r="D127" s="37">
        <f>Vask01!D137</f>
        <v>60897</v>
      </c>
      <c r="E127" s="37" t="str">
        <f>Vask01!E137</f>
        <v>Tynset helsestasjon</v>
      </c>
      <c r="F127" s="37">
        <f>Vask01!F137</f>
        <v>0</v>
      </c>
      <c r="G127" s="37">
        <f>Vask01!G137</f>
        <v>0</v>
      </c>
      <c r="H127" s="37">
        <f>Vask01!H137</f>
        <v>0</v>
      </c>
      <c r="I127" s="37">
        <f>Vask01!I137</f>
        <v>0</v>
      </c>
      <c r="J127" s="37">
        <f>Vask01!J137</f>
        <v>0</v>
      </c>
      <c r="K127" s="37">
        <f>Vask01!K137</f>
        <v>0</v>
      </c>
      <c r="L127" s="37">
        <f>Vask01!L137</f>
        <v>0</v>
      </c>
      <c r="M127" s="37">
        <f>Vask01!M137</f>
        <v>1</v>
      </c>
      <c r="N127" s="37">
        <f>Vask01!O137</f>
        <v>1</v>
      </c>
      <c r="O127" s="39">
        <f t="shared" ref="O127:V129" si="50">F127</f>
        <v>0</v>
      </c>
      <c r="P127" s="39">
        <f t="shared" si="50"/>
        <v>0</v>
      </c>
      <c r="Q127" s="39">
        <f t="shared" si="50"/>
        <v>0</v>
      </c>
      <c r="R127" s="39">
        <f t="shared" si="50"/>
        <v>0</v>
      </c>
      <c r="S127" s="39">
        <f t="shared" si="50"/>
        <v>0</v>
      </c>
      <c r="T127" s="39">
        <f t="shared" si="50"/>
        <v>0</v>
      </c>
      <c r="U127" s="39">
        <f t="shared" si="50"/>
        <v>0</v>
      </c>
      <c r="V127" s="39">
        <f t="shared" si="50"/>
        <v>1</v>
      </c>
      <c r="W127" s="39">
        <f>SUM(O127:V127)</f>
        <v>1</v>
      </c>
    </row>
    <row r="128" spans="1:23" x14ac:dyDescent="0.25">
      <c r="A128" s="37">
        <f>Vask01!A138</f>
        <v>390018717</v>
      </c>
      <c r="B128" s="37">
        <f>Vask01!B138</f>
        <v>2540</v>
      </c>
      <c r="C128" s="37" t="str">
        <f>Vask01!C138</f>
        <v>TOLGA</v>
      </c>
      <c r="D128" s="37">
        <f>Vask01!D138</f>
        <v>2036</v>
      </c>
      <c r="E128" s="37" t="str">
        <f>Vask01!E138</f>
        <v>Tolga legekontor</v>
      </c>
      <c r="F128" s="37">
        <f>Vask01!F138</f>
        <v>0</v>
      </c>
      <c r="G128" s="37">
        <f>Vask01!G138</f>
        <v>0</v>
      </c>
      <c r="H128" s="37">
        <f>Vask01!H138</f>
        <v>0</v>
      </c>
      <c r="I128" s="37">
        <f>Vask01!I138</f>
        <v>0</v>
      </c>
      <c r="J128" s="37">
        <f>Vask01!J138</f>
        <v>0</v>
      </c>
      <c r="K128" s="37">
        <f>Vask01!K138</f>
        <v>0</v>
      </c>
      <c r="L128" s="37">
        <f>Vask01!L138</f>
        <v>0</v>
      </c>
      <c r="M128" s="37">
        <f>Vask01!M138</f>
        <v>1</v>
      </c>
      <c r="N128" s="37">
        <f>Vask01!O138</f>
        <v>1</v>
      </c>
      <c r="O128" s="39">
        <f t="shared" si="50"/>
        <v>0</v>
      </c>
      <c r="P128" s="39">
        <f t="shared" si="50"/>
        <v>0</v>
      </c>
      <c r="Q128" s="39">
        <f t="shared" si="50"/>
        <v>0</v>
      </c>
      <c r="R128" s="39">
        <f t="shared" si="50"/>
        <v>0</v>
      </c>
      <c r="S128" s="39">
        <f t="shared" si="50"/>
        <v>0</v>
      </c>
      <c r="T128" s="39">
        <f t="shared" si="50"/>
        <v>0</v>
      </c>
      <c r="U128" s="39">
        <f t="shared" si="50"/>
        <v>0</v>
      </c>
      <c r="V128" s="39">
        <f t="shared" si="50"/>
        <v>1</v>
      </c>
      <c r="W128" s="39">
        <f>SUM(O128:V128)</f>
        <v>1</v>
      </c>
    </row>
    <row r="129" spans="1:23" x14ac:dyDescent="0.25">
      <c r="A129" s="37">
        <f>Vask01!A139</f>
        <v>390018411</v>
      </c>
      <c r="B129" s="37">
        <f>Vask01!B139</f>
        <v>2560</v>
      </c>
      <c r="C129" s="37" t="str">
        <f>Vask01!C139</f>
        <v>ALVDAL</v>
      </c>
      <c r="D129" s="37">
        <f>Vask01!D139</f>
        <v>27060</v>
      </c>
      <c r="E129" s="37" t="str">
        <f>Vask01!E139</f>
        <v>Kommunelegekontoret i Alvdal</v>
      </c>
      <c r="F129" s="37">
        <f>Vask01!F139</f>
        <v>0</v>
      </c>
      <c r="G129" s="37">
        <f>Vask01!G139</f>
        <v>0</v>
      </c>
      <c r="H129" s="37">
        <f>Vask01!H139</f>
        <v>0</v>
      </c>
      <c r="I129" s="37">
        <f>Vask01!I139</f>
        <v>0</v>
      </c>
      <c r="J129" s="37">
        <f>Vask01!J139</f>
        <v>0</v>
      </c>
      <c r="K129" s="37">
        <f>Vask01!K139</f>
        <v>0</v>
      </c>
      <c r="L129" s="37">
        <f>Vask01!L139</f>
        <v>0</v>
      </c>
      <c r="M129" s="37">
        <f>Vask01!M139</f>
        <v>1</v>
      </c>
      <c r="N129" s="37">
        <f>Vask01!O139</f>
        <v>1</v>
      </c>
      <c r="O129" s="39">
        <f t="shared" si="50"/>
        <v>0</v>
      </c>
      <c r="P129" s="39">
        <f t="shared" si="50"/>
        <v>0</v>
      </c>
      <c r="Q129" s="39">
        <f t="shared" si="50"/>
        <v>0</v>
      </c>
      <c r="R129" s="39">
        <f t="shared" si="50"/>
        <v>0</v>
      </c>
      <c r="S129" s="39">
        <f t="shared" si="50"/>
        <v>0</v>
      </c>
      <c r="T129" s="39">
        <f t="shared" si="50"/>
        <v>0</v>
      </c>
      <c r="U129" s="39">
        <f t="shared" si="50"/>
        <v>0</v>
      </c>
      <c r="V129" s="39">
        <f t="shared" si="50"/>
        <v>1</v>
      </c>
      <c r="W129" s="39">
        <f>SUM(O129:V129)</f>
        <v>1</v>
      </c>
    </row>
    <row r="130" spans="1:23" x14ac:dyDescent="0.25">
      <c r="A130" s="37">
        <f>Vask01!A140</f>
        <v>390018418</v>
      </c>
      <c r="B130" s="37">
        <f>Vask01!B140</f>
        <v>2580</v>
      </c>
      <c r="C130" s="37" t="str">
        <f>Vask01!C140</f>
        <v>FOLLDAL</v>
      </c>
      <c r="D130" s="37">
        <f>Vask01!D140</f>
        <v>53553</v>
      </c>
      <c r="E130" s="37" t="str">
        <f>Vask01!E140</f>
        <v>Kommunelegekontoret i Folldal</v>
      </c>
      <c r="F130" s="37">
        <f>Vask01!F140</f>
        <v>0</v>
      </c>
      <c r="G130" s="37">
        <f>Vask01!G140</f>
        <v>0</v>
      </c>
      <c r="H130" s="37">
        <f>Vask01!H140</f>
        <v>0</v>
      </c>
      <c r="I130" s="37">
        <f>Vask01!I140</f>
        <v>0</v>
      </c>
      <c r="J130" s="37">
        <f>Vask01!J140</f>
        <v>0</v>
      </c>
      <c r="K130" s="37">
        <f>Vask01!K140</f>
        <v>0</v>
      </c>
      <c r="L130" s="37">
        <f>Vask01!L140</f>
        <v>0</v>
      </c>
      <c r="M130" s="37">
        <f>Vask01!M140</f>
        <v>1</v>
      </c>
      <c r="N130" s="37">
        <f>Vask01!O140</f>
        <v>1</v>
      </c>
      <c r="O130" s="39">
        <v>1</v>
      </c>
      <c r="P130" s="39">
        <f t="shared" ref="P130:V130" si="51">G130</f>
        <v>0</v>
      </c>
      <c r="Q130" s="39">
        <f t="shared" si="51"/>
        <v>0</v>
      </c>
      <c r="R130" s="39">
        <f t="shared" si="51"/>
        <v>0</v>
      </c>
      <c r="S130" s="39">
        <f t="shared" si="51"/>
        <v>0</v>
      </c>
      <c r="T130" s="39">
        <f t="shared" si="51"/>
        <v>0</v>
      </c>
      <c r="U130" s="39">
        <f t="shared" si="51"/>
        <v>0</v>
      </c>
      <c r="V130" s="39">
        <f t="shared" si="51"/>
        <v>1</v>
      </c>
      <c r="W130" s="39">
        <f>SUM(O130:V130)</f>
        <v>2</v>
      </c>
    </row>
    <row r="131" spans="1:23" x14ac:dyDescent="0.25">
      <c r="A131" s="37">
        <f>Vask01!A141</f>
        <v>390018418</v>
      </c>
      <c r="B131" s="37">
        <f>Vask01!B141</f>
        <v>2580</v>
      </c>
      <c r="C131" s="37" t="str">
        <f>Vask01!C141</f>
        <v>FOLLDAL</v>
      </c>
      <c r="D131" s="37">
        <f>Vask01!D141</f>
        <v>53553</v>
      </c>
      <c r="E131" s="37" t="str">
        <f>Vask01!E141</f>
        <v>Kommunelegekontoret i Folldal</v>
      </c>
      <c r="F131" s="37">
        <f>Vask01!F141</f>
        <v>1</v>
      </c>
      <c r="G131" s="37">
        <f>Vask01!G141</f>
        <v>0</v>
      </c>
      <c r="H131" s="37">
        <f>Vask01!H141</f>
        <v>0</v>
      </c>
      <c r="I131" s="37">
        <f>Vask01!I141</f>
        <v>0</v>
      </c>
      <c r="J131" s="37">
        <f>Vask01!J141</f>
        <v>0</v>
      </c>
      <c r="K131" s="37">
        <f>Vask01!K141</f>
        <v>0</v>
      </c>
      <c r="L131" s="37">
        <f>Vask01!L141</f>
        <v>0</v>
      </c>
      <c r="M131" s="37">
        <f>Vask01!M141</f>
        <v>0</v>
      </c>
      <c r="N131" s="37">
        <f>Vask01!O141</f>
        <v>1</v>
      </c>
      <c r="O131" s="39"/>
      <c r="P131" s="39"/>
      <c r="Q131" s="39"/>
      <c r="R131" s="39"/>
      <c r="S131" s="39"/>
      <c r="T131" s="39"/>
      <c r="U131" s="39"/>
      <c r="V131" s="39"/>
      <c r="W131" s="39"/>
    </row>
    <row r="132" spans="1:23" x14ac:dyDescent="0.25">
      <c r="A132" s="37">
        <f>Vask01!A142</f>
        <v>390018343</v>
      </c>
      <c r="B132" s="37">
        <f>Vask01!B142</f>
        <v>2619</v>
      </c>
      <c r="C132" s="37" t="str">
        <f>Vask01!C142</f>
        <v>LILLEHAMMER</v>
      </c>
      <c r="D132" s="37">
        <f>Vask01!D142</f>
        <v>105801</v>
      </c>
      <c r="E132" s="37" t="str">
        <f>Vask01!E142</f>
        <v>Lillehammer helsehus</v>
      </c>
      <c r="F132" s="37">
        <f>Vask01!F142</f>
        <v>1</v>
      </c>
      <c r="G132" s="37">
        <f>Vask01!G142</f>
        <v>0</v>
      </c>
      <c r="H132" s="37">
        <f>Vask01!H142</f>
        <v>0</v>
      </c>
      <c r="I132" s="37">
        <f>Vask01!I142</f>
        <v>0</v>
      </c>
      <c r="J132" s="37">
        <f>Vask01!J142</f>
        <v>0</v>
      </c>
      <c r="K132" s="37">
        <f>Vask01!K142</f>
        <v>0</v>
      </c>
      <c r="L132" s="37">
        <f>Vask01!L142</f>
        <v>0</v>
      </c>
      <c r="M132" s="37">
        <f>Vask01!M142</f>
        <v>15</v>
      </c>
      <c r="N132" s="37">
        <f>Vask01!O142</f>
        <v>16</v>
      </c>
      <c r="O132" s="39">
        <f t="shared" ref="O132:V133" si="52">F132</f>
        <v>1</v>
      </c>
      <c r="P132" s="39">
        <f t="shared" si="52"/>
        <v>0</v>
      </c>
      <c r="Q132" s="39">
        <f t="shared" si="52"/>
        <v>0</v>
      </c>
      <c r="R132" s="39">
        <f t="shared" si="52"/>
        <v>0</v>
      </c>
      <c r="S132" s="39">
        <f t="shared" si="52"/>
        <v>0</v>
      </c>
      <c r="T132" s="39">
        <f t="shared" si="52"/>
        <v>0</v>
      </c>
      <c r="U132" s="39">
        <f t="shared" si="52"/>
        <v>0</v>
      </c>
      <c r="V132" s="39">
        <f t="shared" si="52"/>
        <v>15</v>
      </c>
      <c r="W132" s="39">
        <f>SUM(O132:V132)</f>
        <v>16</v>
      </c>
    </row>
    <row r="133" spans="1:23" x14ac:dyDescent="0.25">
      <c r="A133" s="37">
        <f>Vask01!A143</f>
        <v>390018511</v>
      </c>
      <c r="B133" s="37">
        <f>Vask01!B143</f>
        <v>2634</v>
      </c>
      <c r="C133" s="37" t="str">
        <f>Vask01!C143</f>
        <v>FÅVANG</v>
      </c>
      <c r="D133" s="37">
        <f>Vask01!D143</f>
        <v>106877</v>
      </c>
      <c r="E133" s="37" t="str">
        <f>Vask01!E143</f>
        <v>Ringebu helsesenter</v>
      </c>
      <c r="F133" s="37">
        <f>Vask01!F143</f>
        <v>0</v>
      </c>
      <c r="G133" s="37">
        <f>Vask01!G143</f>
        <v>0</v>
      </c>
      <c r="H133" s="37">
        <f>Vask01!H143</f>
        <v>0</v>
      </c>
      <c r="I133" s="37">
        <f>Vask01!I143</f>
        <v>0</v>
      </c>
      <c r="J133" s="37">
        <f>Vask01!J143</f>
        <v>0</v>
      </c>
      <c r="K133" s="37">
        <f>Vask01!K143</f>
        <v>0</v>
      </c>
      <c r="L133" s="37">
        <f>Vask01!L143</f>
        <v>0</v>
      </c>
      <c r="M133" s="37">
        <f>Vask01!M143</f>
        <v>3</v>
      </c>
      <c r="N133" s="37">
        <f>Vask01!O143</f>
        <v>3</v>
      </c>
      <c r="O133" s="39">
        <f t="shared" si="52"/>
        <v>0</v>
      </c>
      <c r="P133" s="39">
        <f t="shared" si="52"/>
        <v>0</v>
      </c>
      <c r="Q133" s="39">
        <f t="shared" si="52"/>
        <v>0</v>
      </c>
      <c r="R133" s="39">
        <f t="shared" si="52"/>
        <v>0</v>
      </c>
      <c r="S133" s="39">
        <f t="shared" si="52"/>
        <v>0</v>
      </c>
      <c r="T133" s="39">
        <f t="shared" si="52"/>
        <v>0</v>
      </c>
      <c r="U133" s="39">
        <f t="shared" si="52"/>
        <v>0</v>
      </c>
      <c r="V133" s="39">
        <f t="shared" si="52"/>
        <v>3</v>
      </c>
      <c r="W133" s="39">
        <f>SUM(O133:V133)</f>
        <v>3</v>
      </c>
    </row>
    <row r="134" spans="1:23" x14ac:dyDescent="0.25">
      <c r="A134" s="37">
        <f>Vask01!A145</f>
        <v>390018314</v>
      </c>
      <c r="B134" s="37">
        <f>Vask01!B145</f>
        <v>2635</v>
      </c>
      <c r="C134" s="37" t="str">
        <f>Vask01!C145</f>
        <v>TRETTEN</v>
      </c>
      <c r="D134" s="37">
        <f>Vask01!D145</f>
        <v>100718</v>
      </c>
      <c r="E134" s="37" t="str">
        <f>Vask01!E145</f>
        <v>Tretten legekontor</v>
      </c>
      <c r="F134" s="37">
        <f>Vask01!F145</f>
        <v>0</v>
      </c>
      <c r="G134" s="37">
        <f>Vask01!G145</f>
        <v>1</v>
      </c>
      <c r="H134" s="37">
        <f>Vask01!H145</f>
        <v>0</v>
      </c>
      <c r="I134" s="37">
        <f>Vask01!I145</f>
        <v>0</v>
      </c>
      <c r="J134" s="37">
        <f>Vask01!J145</f>
        <v>0</v>
      </c>
      <c r="K134" s="37">
        <f>Vask01!K145</f>
        <v>0</v>
      </c>
      <c r="L134" s="37">
        <f>Vask01!L145</f>
        <v>0</v>
      </c>
      <c r="M134" s="37">
        <f>Vask01!M145</f>
        <v>0</v>
      </c>
      <c r="N134" s="37">
        <f>Vask01!O145</f>
        <v>1</v>
      </c>
      <c r="O134" s="39">
        <f t="shared" ref="O134:U134" si="53">F134</f>
        <v>0</v>
      </c>
      <c r="P134" s="39">
        <f t="shared" si="53"/>
        <v>1</v>
      </c>
      <c r="Q134" s="39">
        <f t="shared" si="53"/>
        <v>0</v>
      </c>
      <c r="R134" s="39">
        <f t="shared" si="53"/>
        <v>0</v>
      </c>
      <c r="S134" s="39">
        <f t="shared" si="53"/>
        <v>0</v>
      </c>
      <c r="T134" s="39">
        <f t="shared" si="53"/>
        <v>0</v>
      </c>
      <c r="U134" s="39">
        <f t="shared" si="53"/>
        <v>0</v>
      </c>
      <c r="V134" s="39">
        <v>2</v>
      </c>
      <c r="W134" s="39">
        <f>SUM(O134:V134)</f>
        <v>3</v>
      </c>
    </row>
    <row r="135" spans="1:23" x14ac:dyDescent="0.25">
      <c r="A135" s="37">
        <f>Vask01!A144</f>
        <v>390018314</v>
      </c>
      <c r="B135" s="37">
        <f>Vask01!B144</f>
        <v>2635</v>
      </c>
      <c r="C135" s="37" t="str">
        <f>Vask01!C144</f>
        <v>TRETTEN</v>
      </c>
      <c r="D135" s="37">
        <f>Vask01!D144</f>
        <v>100718</v>
      </c>
      <c r="E135" s="37" t="str">
        <f>Vask01!E144</f>
        <v>Tretten legekontor</v>
      </c>
      <c r="F135" s="37">
        <f>Vask01!F144</f>
        <v>0</v>
      </c>
      <c r="G135" s="37">
        <f>Vask01!G144</f>
        <v>0</v>
      </c>
      <c r="H135" s="37">
        <f>Vask01!H144</f>
        <v>0</v>
      </c>
      <c r="I135" s="37">
        <f>Vask01!I144</f>
        <v>0</v>
      </c>
      <c r="J135" s="37">
        <f>Vask01!J144</f>
        <v>0</v>
      </c>
      <c r="K135" s="37">
        <f>Vask01!K144</f>
        <v>0</v>
      </c>
      <c r="L135" s="37">
        <f>Vask01!L144</f>
        <v>0</v>
      </c>
      <c r="M135" s="37">
        <f>Vask01!M144</f>
        <v>2</v>
      </c>
      <c r="N135" s="37">
        <f>Vask01!O144</f>
        <v>2</v>
      </c>
      <c r="O135" s="39"/>
      <c r="P135" s="39"/>
      <c r="Q135" s="39"/>
      <c r="R135" s="39"/>
      <c r="S135" s="39"/>
      <c r="T135" s="39"/>
      <c r="U135" s="39"/>
      <c r="V135" s="39"/>
      <c r="W135" s="39"/>
    </row>
    <row r="136" spans="1:23" x14ac:dyDescent="0.25">
      <c r="A136" s="37">
        <f>Vask01!A146</f>
        <v>390018315</v>
      </c>
      <c r="B136" s="37">
        <f>Vask01!B146</f>
        <v>2640</v>
      </c>
      <c r="C136" s="37" t="str">
        <f>Vask01!C146</f>
        <v>VINSTRA</v>
      </c>
      <c r="D136" s="37">
        <f>Vask01!D146</f>
        <v>102554</v>
      </c>
      <c r="E136" s="37" t="str">
        <f>Vask01!E146</f>
        <v>Vinstra legekontor</v>
      </c>
      <c r="F136" s="37">
        <f>Vask01!F146</f>
        <v>0</v>
      </c>
      <c r="G136" s="37">
        <f>Vask01!G146</f>
        <v>0</v>
      </c>
      <c r="H136" s="37">
        <f>Vask01!H146</f>
        <v>0</v>
      </c>
      <c r="I136" s="37">
        <f>Vask01!I146</f>
        <v>0</v>
      </c>
      <c r="J136" s="37">
        <f>Vask01!J146</f>
        <v>0</v>
      </c>
      <c r="K136" s="37">
        <f>Vask01!K146</f>
        <v>0</v>
      </c>
      <c r="L136" s="37">
        <f>Vask01!L146</f>
        <v>0</v>
      </c>
      <c r="M136" s="37">
        <f>Vask01!M146</f>
        <v>3</v>
      </c>
      <c r="N136" s="37">
        <f>Vask01!O146</f>
        <v>3</v>
      </c>
      <c r="O136" s="39">
        <f t="shared" ref="O136:V137" si="54">F136</f>
        <v>0</v>
      </c>
      <c r="P136" s="39">
        <f t="shared" si="54"/>
        <v>0</v>
      </c>
      <c r="Q136" s="39">
        <f t="shared" si="54"/>
        <v>0</v>
      </c>
      <c r="R136" s="39">
        <f t="shared" si="54"/>
        <v>0</v>
      </c>
      <c r="S136" s="39">
        <f t="shared" si="54"/>
        <v>0</v>
      </c>
      <c r="T136" s="39">
        <f t="shared" si="54"/>
        <v>0</v>
      </c>
      <c r="U136" s="39">
        <f t="shared" si="54"/>
        <v>0</v>
      </c>
      <c r="V136" s="39">
        <f t="shared" si="54"/>
        <v>3</v>
      </c>
      <c r="W136" s="39">
        <f>SUM(O136:V136)</f>
        <v>3</v>
      </c>
    </row>
    <row r="137" spans="1:23" x14ac:dyDescent="0.25">
      <c r="A137" s="37">
        <f>Vask01!A147</f>
        <v>390018323</v>
      </c>
      <c r="B137" s="37">
        <f>Vask01!B147</f>
        <v>2647</v>
      </c>
      <c r="C137" s="37" t="str">
        <f>Vask01!C147</f>
        <v>SØR-FRON</v>
      </c>
      <c r="D137" s="37">
        <f>Vask01!D147</f>
        <v>63511</v>
      </c>
      <c r="E137" s="37" t="str">
        <f>Vask01!E147</f>
        <v>Kommunelegekontoret i Sør-Fron</v>
      </c>
      <c r="F137" s="37">
        <f>Vask01!F147</f>
        <v>0</v>
      </c>
      <c r="G137" s="37">
        <f>Vask01!G147</f>
        <v>0</v>
      </c>
      <c r="H137" s="37">
        <f>Vask01!H147</f>
        <v>0</v>
      </c>
      <c r="I137" s="37">
        <f>Vask01!I147</f>
        <v>0</v>
      </c>
      <c r="J137" s="37">
        <f>Vask01!J147</f>
        <v>0</v>
      </c>
      <c r="K137" s="37">
        <f>Vask01!K147</f>
        <v>0</v>
      </c>
      <c r="L137" s="37">
        <f>Vask01!L147</f>
        <v>0</v>
      </c>
      <c r="M137" s="37">
        <f>Vask01!M147</f>
        <v>2</v>
      </c>
      <c r="N137" s="37">
        <f>Vask01!O147</f>
        <v>2</v>
      </c>
      <c r="O137" s="39">
        <f t="shared" si="54"/>
        <v>0</v>
      </c>
      <c r="P137" s="39">
        <f t="shared" si="54"/>
        <v>0</v>
      </c>
      <c r="Q137" s="39">
        <f t="shared" si="54"/>
        <v>0</v>
      </c>
      <c r="R137" s="39">
        <f t="shared" si="54"/>
        <v>0</v>
      </c>
      <c r="S137" s="39">
        <f t="shared" si="54"/>
        <v>0</v>
      </c>
      <c r="T137" s="39">
        <f t="shared" si="54"/>
        <v>0</v>
      </c>
      <c r="U137" s="39">
        <f t="shared" si="54"/>
        <v>0</v>
      </c>
      <c r="V137" s="39">
        <f t="shared" si="54"/>
        <v>2</v>
      </c>
      <c r="W137" s="39">
        <f>SUM(O137:V137)</f>
        <v>2</v>
      </c>
    </row>
    <row r="138" spans="1:23" x14ac:dyDescent="0.25">
      <c r="A138" s="37">
        <f>Vask01!A150</f>
        <v>390018316</v>
      </c>
      <c r="B138" s="37">
        <f>Vask01!B150</f>
        <v>2651</v>
      </c>
      <c r="C138" s="37" t="str">
        <f>Vask01!C150</f>
        <v>ØSTRE GAUSDAL</v>
      </c>
      <c r="D138" s="37">
        <f>Vask01!D150</f>
        <v>32789</v>
      </c>
      <c r="E138" s="37" t="str">
        <f>Vask01!E150</f>
        <v>Gausdal kommune</v>
      </c>
      <c r="F138" s="37">
        <f>Vask01!F150</f>
        <v>0</v>
      </c>
      <c r="G138" s="37">
        <f>Vask01!G150</f>
        <v>1</v>
      </c>
      <c r="H138" s="37">
        <f>Vask01!H150</f>
        <v>0</v>
      </c>
      <c r="I138" s="37">
        <f>Vask01!I150</f>
        <v>0</v>
      </c>
      <c r="J138" s="37">
        <f>Vask01!J150</f>
        <v>0</v>
      </c>
      <c r="K138" s="37">
        <f>Vask01!K150</f>
        <v>0</v>
      </c>
      <c r="L138" s="37">
        <f>Vask01!L150</f>
        <v>0</v>
      </c>
      <c r="M138" s="37">
        <f>Vask01!M150</f>
        <v>0</v>
      </c>
      <c r="N138" s="37">
        <f>Vask01!O150</f>
        <v>1</v>
      </c>
      <c r="O138" s="39">
        <f t="shared" ref="O138:U138" si="55">F138</f>
        <v>0</v>
      </c>
      <c r="P138" s="39">
        <f t="shared" si="55"/>
        <v>1</v>
      </c>
      <c r="Q138" s="39">
        <f t="shared" si="55"/>
        <v>0</v>
      </c>
      <c r="R138" s="39">
        <f t="shared" si="55"/>
        <v>0</v>
      </c>
      <c r="S138" s="39">
        <f t="shared" si="55"/>
        <v>0</v>
      </c>
      <c r="T138" s="39">
        <f t="shared" si="55"/>
        <v>0</v>
      </c>
      <c r="U138" s="39">
        <f t="shared" si="55"/>
        <v>0</v>
      </c>
      <c r="V138" s="39">
        <v>3</v>
      </c>
      <c r="W138" s="39">
        <f>SUM(O138:V138)</f>
        <v>4</v>
      </c>
    </row>
    <row r="139" spans="1:23" x14ac:dyDescent="0.25">
      <c r="A139" s="37">
        <f>Vask01!A149</f>
        <v>390018316</v>
      </c>
      <c r="B139" s="37">
        <f>Vask01!B149</f>
        <v>2651</v>
      </c>
      <c r="C139" s="37" t="str">
        <f>Vask01!C149</f>
        <v>ØSTRE GAUSDAL</v>
      </c>
      <c r="D139" s="37">
        <f>Vask01!D149</f>
        <v>32789</v>
      </c>
      <c r="E139" s="37" t="str">
        <f>Vask01!E149</f>
        <v>Gausdal kommune</v>
      </c>
      <c r="F139" s="37">
        <f>Vask01!F149</f>
        <v>0</v>
      </c>
      <c r="G139" s="37">
        <f>Vask01!G149</f>
        <v>0</v>
      </c>
      <c r="H139" s="37">
        <f>Vask01!H149</f>
        <v>0</v>
      </c>
      <c r="I139" s="37">
        <f>Vask01!I149</f>
        <v>0</v>
      </c>
      <c r="J139" s="37">
        <f>Vask01!J149</f>
        <v>0</v>
      </c>
      <c r="K139" s="37">
        <f>Vask01!K149</f>
        <v>0</v>
      </c>
      <c r="L139" s="37">
        <f>Vask01!L149</f>
        <v>0</v>
      </c>
      <c r="M139" s="37">
        <f>Vask01!M149</f>
        <v>3</v>
      </c>
      <c r="N139" s="37">
        <f>Vask01!O149</f>
        <v>3</v>
      </c>
      <c r="O139" s="39"/>
      <c r="P139" s="39"/>
      <c r="Q139" s="39"/>
      <c r="R139" s="39"/>
      <c r="S139" s="39"/>
      <c r="T139" s="39"/>
      <c r="U139" s="39"/>
      <c r="V139" s="39"/>
      <c r="W139" s="39"/>
    </row>
    <row r="140" spans="1:23" x14ac:dyDescent="0.25">
      <c r="A140" s="37">
        <f>Vask01!A151</f>
        <v>390018707</v>
      </c>
      <c r="B140" s="37">
        <f>Vask01!B151</f>
        <v>2660</v>
      </c>
      <c r="C140" s="37" t="str">
        <f>Vask01!C151</f>
        <v>DOMBÅS</v>
      </c>
      <c r="D140" s="37">
        <f>Vask01!D151</f>
        <v>97436</v>
      </c>
      <c r="E140" s="37" t="str">
        <f>Vask01!E151</f>
        <v>Dovre legekontor</v>
      </c>
      <c r="F140" s="37">
        <f>Vask01!F151</f>
        <v>0</v>
      </c>
      <c r="G140" s="37">
        <f>Vask01!G151</f>
        <v>0</v>
      </c>
      <c r="H140" s="37">
        <f>Vask01!H151</f>
        <v>0</v>
      </c>
      <c r="I140" s="37">
        <f>Vask01!I151</f>
        <v>0</v>
      </c>
      <c r="J140" s="37">
        <f>Vask01!J151</f>
        <v>0</v>
      </c>
      <c r="K140" s="37">
        <f>Vask01!K151</f>
        <v>0</v>
      </c>
      <c r="L140" s="37">
        <f>Vask01!L151</f>
        <v>0</v>
      </c>
      <c r="M140" s="37">
        <f>Vask01!M151</f>
        <v>1</v>
      </c>
      <c r="N140" s="37">
        <f>Vask01!O151</f>
        <v>1</v>
      </c>
      <c r="O140" s="39">
        <f>F140</f>
        <v>0</v>
      </c>
      <c r="P140" s="39">
        <v>1</v>
      </c>
      <c r="Q140" s="39">
        <f t="shared" ref="Q140:V140" si="56">H140</f>
        <v>0</v>
      </c>
      <c r="R140" s="39">
        <f t="shared" si="56"/>
        <v>0</v>
      </c>
      <c r="S140" s="39">
        <f t="shared" si="56"/>
        <v>0</v>
      </c>
      <c r="T140" s="39">
        <f t="shared" si="56"/>
        <v>0</v>
      </c>
      <c r="U140" s="39">
        <f t="shared" si="56"/>
        <v>0</v>
      </c>
      <c r="V140" s="39">
        <f t="shared" si="56"/>
        <v>1</v>
      </c>
      <c r="W140" s="39">
        <f>SUM(O140:V140)</f>
        <v>2</v>
      </c>
    </row>
    <row r="141" spans="1:23" x14ac:dyDescent="0.25">
      <c r="A141" s="37">
        <f>Vask01!A152</f>
        <v>390018707</v>
      </c>
      <c r="B141" s="37">
        <f>Vask01!B152</f>
        <v>2660</v>
      </c>
      <c r="C141" s="37" t="str">
        <f>Vask01!C152</f>
        <v>DOMBÅS</v>
      </c>
      <c r="D141" s="37">
        <f>Vask01!D152</f>
        <v>97436</v>
      </c>
      <c r="E141" s="37" t="str">
        <f>Vask01!E152</f>
        <v>Dovre legekontor</v>
      </c>
      <c r="F141" s="37">
        <f>Vask01!F152</f>
        <v>0</v>
      </c>
      <c r="G141" s="37">
        <f>Vask01!G152</f>
        <v>1</v>
      </c>
      <c r="H141" s="37">
        <f>Vask01!H152</f>
        <v>0</v>
      </c>
      <c r="I141" s="37">
        <f>Vask01!I152</f>
        <v>0</v>
      </c>
      <c r="J141" s="37">
        <f>Vask01!J152</f>
        <v>0</v>
      </c>
      <c r="K141" s="37">
        <f>Vask01!K152</f>
        <v>0</v>
      </c>
      <c r="L141" s="37">
        <f>Vask01!L152</f>
        <v>0</v>
      </c>
      <c r="M141" s="37">
        <f>Vask01!M152</f>
        <v>0</v>
      </c>
      <c r="N141" s="37">
        <f>Vask01!O152</f>
        <v>1</v>
      </c>
      <c r="O141" s="39"/>
      <c r="P141" s="39"/>
      <c r="Q141" s="39"/>
      <c r="R141" s="39"/>
      <c r="S141" s="39"/>
      <c r="T141" s="39"/>
      <c r="U141" s="39"/>
      <c r="V141" s="39"/>
      <c r="W141" s="39"/>
    </row>
    <row r="142" spans="1:23" x14ac:dyDescent="0.25">
      <c r="A142" s="37">
        <f>Vask01!A153</f>
        <v>390018307</v>
      </c>
      <c r="B142" s="37">
        <f>Vask01!B153</f>
        <v>2665</v>
      </c>
      <c r="C142" s="37" t="str">
        <f>Vask01!C153</f>
        <v>LESJA</v>
      </c>
      <c r="D142" s="37">
        <f>Vask01!D153</f>
        <v>82578</v>
      </c>
      <c r="E142" s="37" t="str">
        <f>Vask01!E153</f>
        <v>Lesja legekontor</v>
      </c>
      <c r="F142" s="37">
        <f>Vask01!F153</f>
        <v>0</v>
      </c>
      <c r="G142" s="37">
        <f>Vask01!G153</f>
        <v>0</v>
      </c>
      <c r="H142" s="37">
        <f>Vask01!H153</f>
        <v>0</v>
      </c>
      <c r="I142" s="37">
        <f>Vask01!I153</f>
        <v>0</v>
      </c>
      <c r="J142" s="37">
        <f>Vask01!J153</f>
        <v>0</v>
      </c>
      <c r="K142" s="37">
        <f>Vask01!K153</f>
        <v>0</v>
      </c>
      <c r="L142" s="37">
        <f>Vask01!L153</f>
        <v>0</v>
      </c>
      <c r="M142" s="37">
        <f>Vask01!M153</f>
        <v>1</v>
      </c>
      <c r="N142" s="37">
        <f>Vask01!O153</f>
        <v>1</v>
      </c>
      <c r="O142" s="39">
        <f t="shared" ref="O142:V142" si="57">F142</f>
        <v>0</v>
      </c>
      <c r="P142" s="39">
        <f t="shared" si="57"/>
        <v>0</v>
      </c>
      <c r="Q142" s="39">
        <f t="shared" si="57"/>
        <v>0</v>
      </c>
      <c r="R142" s="39">
        <f t="shared" si="57"/>
        <v>0</v>
      </c>
      <c r="S142" s="39">
        <f t="shared" si="57"/>
        <v>0</v>
      </c>
      <c r="T142" s="39">
        <f t="shared" si="57"/>
        <v>0</v>
      </c>
      <c r="U142" s="39">
        <f t="shared" si="57"/>
        <v>0</v>
      </c>
      <c r="V142" s="39">
        <f t="shared" si="57"/>
        <v>1</v>
      </c>
      <c r="W142" s="39">
        <f>SUM(O142:V142)</f>
        <v>1</v>
      </c>
    </row>
    <row r="143" spans="1:23" x14ac:dyDescent="0.25">
      <c r="A143" s="37">
        <f>Vask01!A155</f>
        <v>390018621</v>
      </c>
      <c r="B143" s="37">
        <f>Vask01!B155</f>
        <v>2670</v>
      </c>
      <c r="C143" s="37" t="str">
        <f>Vask01!C155</f>
        <v>OTTA</v>
      </c>
      <c r="D143" s="37">
        <f>Vask01!D155</f>
        <v>7930</v>
      </c>
      <c r="E143" s="37" t="str">
        <f>Vask01!E155</f>
        <v>Otta legekontor</v>
      </c>
      <c r="F143" s="37">
        <f>Vask01!F155</f>
        <v>0</v>
      </c>
      <c r="G143" s="37">
        <f>Vask01!G155</f>
        <v>1</v>
      </c>
      <c r="H143" s="37">
        <f>Vask01!H155</f>
        <v>0</v>
      </c>
      <c r="I143" s="37">
        <f>Vask01!I155</f>
        <v>0</v>
      </c>
      <c r="J143" s="37">
        <f>Vask01!J155</f>
        <v>0</v>
      </c>
      <c r="K143" s="37">
        <f>Vask01!K155</f>
        <v>0</v>
      </c>
      <c r="L143" s="37">
        <f>Vask01!L155</f>
        <v>0</v>
      </c>
      <c r="M143" s="37">
        <f>Vask01!M155</f>
        <v>0</v>
      </c>
      <c r="N143" s="37">
        <f>Vask01!O155</f>
        <v>1</v>
      </c>
      <c r="O143" s="39">
        <f t="shared" ref="O143:U143" si="58">F143</f>
        <v>0</v>
      </c>
      <c r="P143" s="39">
        <f t="shared" si="58"/>
        <v>1</v>
      </c>
      <c r="Q143" s="39">
        <f t="shared" si="58"/>
        <v>0</v>
      </c>
      <c r="R143" s="39">
        <f t="shared" si="58"/>
        <v>0</v>
      </c>
      <c r="S143" s="39">
        <f t="shared" si="58"/>
        <v>0</v>
      </c>
      <c r="T143" s="39">
        <f t="shared" si="58"/>
        <v>0</v>
      </c>
      <c r="U143" s="39">
        <f t="shared" si="58"/>
        <v>0</v>
      </c>
      <c r="V143" s="39">
        <v>3</v>
      </c>
      <c r="W143" s="39">
        <f>SUM(O143:V143)</f>
        <v>4</v>
      </c>
    </row>
    <row r="144" spans="1:23" x14ac:dyDescent="0.25">
      <c r="A144" s="37">
        <f>Vask01!A154</f>
        <v>390018621</v>
      </c>
      <c r="B144" s="37">
        <f>Vask01!B154</f>
        <v>2670</v>
      </c>
      <c r="C144" s="37" t="str">
        <f>Vask01!C154</f>
        <v>OTTA</v>
      </c>
      <c r="D144" s="37">
        <f>Vask01!D154</f>
        <v>7930</v>
      </c>
      <c r="E144" s="37" t="str">
        <f>Vask01!E154</f>
        <v>Otta legekontor</v>
      </c>
      <c r="F144" s="37">
        <f>Vask01!F154</f>
        <v>0</v>
      </c>
      <c r="G144" s="37">
        <f>Vask01!G154</f>
        <v>0</v>
      </c>
      <c r="H144" s="37">
        <f>Vask01!H154</f>
        <v>0</v>
      </c>
      <c r="I144" s="37">
        <f>Vask01!I154</f>
        <v>0</v>
      </c>
      <c r="J144" s="37">
        <f>Vask01!J154</f>
        <v>0</v>
      </c>
      <c r="K144" s="37">
        <f>Vask01!K154</f>
        <v>0</v>
      </c>
      <c r="L144" s="37">
        <f>Vask01!L154</f>
        <v>0</v>
      </c>
      <c r="M144" s="37">
        <f>Vask01!M154</f>
        <v>3</v>
      </c>
      <c r="N144" s="37">
        <f>Vask01!O154</f>
        <v>3</v>
      </c>
      <c r="O144" s="39"/>
      <c r="P144" s="39"/>
      <c r="Q144" s="39"/>
      <c r="R144" s="39"/>
      <c r="S144" s="39"/>
      <c r="T144" s="39"/>
      <c r="U144" s="39"/>
      <c r="V144" s="39"/>
      <c r="W144" s="39"/>
    </row>
    <row r="145" spans="1:23" x14ac:dyDescent="0.25">
      <c r="A145" s="37">
        <f>Vask01!A156</f>
        <v>390018391</v>
      </c>
      <c r="B145" s="37">
        <f>Vask01!B156</f>
        <v>2686</v>
      </c>
      <c r="C145" s="37" t="str">
        <f>Vask01!C156</f>
        <v>LOM</v>
      </c>
      <c r="D145" s="37">
        <f>Vask01!D156</f>
        <v>83857</v>
      </c>
      <c r="E145" s="37" t="str">
        <f>Vask01!E156</f>
        <v>Lom helsestasjon</v>
      </c>
      <c r="F145" s="37">
        <f>Vask01!F156</f>
        <v>0</v>
      </c>
      <c r="G145" s="37">
        <f>Vask01!G156</f>
        <v>1</v>
      </c>
      <c r="H145" s="37">
        <f>Vask01!H156</f>
        <v>0</v>
      </c>
      <c r="I145" s="37">
        <f>Vask01!I156</f>
        <v>0</v>
      </c>
      <c r="J145" s="37">
        <f>Vask01!J156</f>
        <v>0</v>
      </c>
      <c r="K145" s="37">
        <f>Vask01!K156</f>
        <v>0</v>
      </c>
      <c r="L145" s="37">
        <f>Vask01!L156</f>
        <v>0</v>
      </c>
      <c r="M145" s="37">
        <f>Vask01!M156</f>
        <v>0</v>
      </c>
      <c r="N145" s="37">
        <f>Vask01!O156</f>
        <v>1</v>
      </c>
      <c r="O145" s="39">
        <f t="shared" ref="O145:U145" si="59">F145</f>
        <v>0</v>
      </c>
      <c r="P145" s="39">
        <f t="shared" si="59"/>
        <v>1</v>
      </c>
      <c r="Q145" s="39">
        <f t="shared" si="59"/>
        <v>0</v>
      </c>
      <c r="R145" s="39">
        <f t="shared" si="59"/>
        <v>0</v>
      </c>
      <c r="S145" s="39">
        <f t="shared" si="59"/>
        <v>0</v>
      </c>
      <c r="T145" s="39">
        <f t="shared" si="59"/>
        <v>0</v>
      </c>
      <c r="U145" s="39">
        <f t="shared" si="59"/>
        <v>0</v>
      </c>
      <c r="V145" s="39">
        <v>1</v>
      </c>
      <c r="W145" s="39">
        <f>SUM(O145:V145)</f>
        <v>2</v>
      </c>
    </row>
    <row r="146" spans="1:23" x14ac:dyDescent="0.25">
      <c r="A146" s="37">
        <f>Vask01!A157</f>
        <v>390018391</v>
      </c>
      <c r="B146" s="37">
        <f>Vask01!B157</f>
        <v>2686</v>
      </c>
      <c r="C146" s="37" t="str">
        <f>Vask01!C157</f>
        <v>LOM</v>
      </c>
      <c r="D146" s="37">
        <f>Vask01!D157</f>
        <v>83857</v>
      </c>
      <c r="E146" s="37" t="str">
        <f>Vask01!E157</f>
        <v>Lom helsestasjon</v>
      </c>
      <c r="F146" s="37">
        <f>Vask01!F157</f>
        <v>0</v>
      </c>
      <c r="G146" s="37">
        <f>Vask01!G157</f>
        <v>0</v>
      </c>
      <c r="H146" s="37">
        <f>Vask01!H157</f>
        <v>0</v>
      </c>
      <c r="I146" s="37">
        <f>Vask01!I157</f>
        <v>0</v>
      </c>
      <c r="J146" s="37">
        <f>Vask01!J157</f>
        <v>0</v>
      </c>
      <c r="K146" s="37">
        <f>Vask01!K157</f>
        <v>0</v>
      </c>
      <c r="L146" s="37">
        <f>Vask01!L157</f>
        <v>0</v>
      </c>
      <c r="M146" s="37">
        <f>Vask01!M157</f>
        <v>1</v>
      </c>
      <c r="N146" s="37">
        <f>Vask01!O157</f>
        <v>1</v>
      </c>
      <c r="O146" s="39"/>
      <c r="P146" s="39"/>
      <c r="Q146" s="39"/>
      <c r="R146" s="39"/>
      <c r="S146" s="39"/>
      <c r="T146" s="39"/>
      <c r="U146" s="39"/>
      <c r="V146" s="39"/>
      <c r="W146" s="39"/>
    </row>
    <row r="147" spans="1:23" x14ac:dyDescent="0.25">
      <c r="A147" s="37">
        <f>Vask01!A158</f>
        <v>390018419</v>
      </c>
      <c r="B147" s="37">
        <f>Vask01!B158</f>
        <v>2690</v>
      </c>
      <c r="C147" s="37" t="str">
        <f>Vask01!C158</f>
        <v>SKJÅK</v>
      </c>
      <c r="D147" s="37">
        <f>Vask01!D158</f>
        <v>28886</v>
      </c>
      <c r="E147" s="37" t="str">
        <f>Vask01!E158</f>
        <v>Skjåk helsestasjon</v>
      </c>
      <c r="F147" s="37">
        <f>Vask01!F158</f>
        <v>0</v>
      </c>
      <c r="G147" s="37">
        <f>Vask01!G158</f>
        <v>1</v>
      </c>
      <c r="H147" s="37">
        <f>Vask01!H158</f>
        <v>0</v>
      </c>
      <c r="I147" s="37">
        <f>Vask01!I158</f>
        <v>0</v>
      </c>
      <c r="J147" s="37">
        <f>Vask01!J158</f>
        <v>0</v>
      </c>
      <c r="K147" s="37">
        <f>Vask01!K158</f>
        <v>0</v>
      </c>
      <c r="L147" s="37">
        <f>Vask01!L158</f>
        <v>0</v>
      </c>
      <c r="M147" s="37">
        <f>Vask01!M158</f>
        <v>0</v>
      </c>
      <c r="N147" s="37">
        <f>Vask01!O158</f>
        <v>1</v>
      </c>
      <c r="O147" s="39">
        <f t="shared" ref="O147:U147" si="60">F147</f>
        <v>0</v>
      </c>
      <c r="P147" s="39">
        <f t="shared" si="60"/>
        <v>1</v>
      </c>
      <c r="Q147" s="39">
        <f t="shared" si="60"/>
        <v>0</v>
      </c>
      <c r="R147" s="39">
        <f t="shared" si="60"/>
        <v>0</v>
      </c>
      <c r="S147" s="39">
        <f t="shared" si="60"/>
        <v>0</v>
      </c>
      <c r="T147" s="39">
        <f t="shared" si="60"/>
        <v>0</v>
      </c>
      <c r="U147" s="39">
        <f t="shared" si="60"/>
        <v>0</v>
      </c>
      <c r="V147" s="39">
        <v>2</v>
      </c>
      <c r="W147" s="39">
        <f>SUM(O147:V147)</f>
        <v>3</v>
      </c>
    </row>
    <row r="148" spans="1:23" x14ac:dyDescent="0.25">
      <c r="A148" s="37">
        <f>Vask01!A159</f>
        <v>390018419</v>
      </c>
      <c r="B148" s="37">
        <f>Vask01!B159</f>
        <v>2690</v>
      </c>
      <c r="C148" s="37" t="str">
        <f>Vask01!C159</f>
        <v>SKJÅK</v>
      </c>
      <c r="D148" s="37">
        <f>Vask01!D159</f>
        <v>28886</v>
      </c>
      <c r="E148" s="37" t="str">
        <f>Vask01!E159</f>
        <v>Skjåk helsestasjon</v>
      </c>
      <c r="F148" s="37">
        <f>Vask01!F159</f>
        <v>0</v>
      </c>
      <c r="G148" s="37">
        <f>Vask01!G159</f>
        <v>0</v>
      </c>
      <c r="H148" s="37">
        <f>Vask01!H159</f>
        <v>0</v>
      </c>
      <c r="I148" s="37">
        <f>Vask01!I159</f>
        <v>0</v>
      </c>
      <c r="J148" s="37">
        <f>Vask01!J159</f>
        <v>0</v>
      </c>
      <c r="K148" s="37">
        <f>Vask01!K159</f>
        <v>0</v>
      </c>
      <c r="L148" s="37">
        <f>Vask01!L159</f>
        <v>0</v>
      </c>
      <c r="M148" s="37">
        <f>Vask01!M159</f>
        <v>2</v>
      </c>
      <c r="N148" s="37">
        <f>Vask01!O159</f>
        <v>2</v>
      </c>
      <c r="O148" s="39"/>
      <c r="P148" s="39"/>
      <c r="Q148" s="39"/>
      <c r="R148" s="39"/>
      <c r="S148" s="39"/>
      <c r="T148" s="39"/>
      <c r="U148" s="39"/>
      <c r="V148" s="39"/>
      <c r="W148" s="39"/>
    </row>
    <row r="149" spans="1:23" x14ac:dyDescent="0.25">
      <c r="A149" s="37">
        <f>Vask01!A160</f>
        <v>390018731</v>
      </c>
      <c r="B149" s="37">
        <f>Vask01!B160</f>
        <v>2740</v>
      </c>
      <c r="C149" s="37" t="str">
        <f>Vask01!C160</f>
        <v>ROA</v>
      </c>
      <c r="D149" s="37">
        <f>Vask01!D160</f>
        <v>28845</v>
      </c>
      <c r="E149" s="37" t="str">
        <f>Vask01!E160</f>
        <v>Lunner helsestasjon</v>
      </c>
      <c r="F149" s="37">
        <f>Vask01!F160</f>
        <v>0</v>
      </c>
      <c r="G149" s="37">
        <f>Vask01!G160</f>
        <v>1</v>
      </c>
      <c r="H149" s="37">
        <f>Vask01!H160</f>
        <v>0</v>
      </c>
      <c r="I149" s="37">
        <f>Vask01!I160</f>
        <v>0</v>
      </c>
      <c r="J149" s="37">
        <f>Vask01!J160</f>
        <v>0</v>
      </c>
      <c r="K149" s="37">
        <f>Vask01!K160</f>
        <v>0</v>
      </c>
      <c r="L149" s="37">
        <f>Vask01!L160</f>
        <v>0</v>
      </c>
      <c r="M149" s="37">
        <f>Vask01!M160</f>
        <v>4</v>
      </c>
      <c r="N149" s="37">
        <f>Vask01!O160</f>
        <v>5</v>
      </c>
      <c r="O149" s="39">
        <f t="shared" ref="O149:V151" si="61">F149</f>
        <v>0</v>
      </c>
      <c r="P149" s="39">
        <f t="shared" si="61"/>
        <v>1</v>
      </c>
      <c r="Q149" s="39">
        <f t="shared" si="61"/>
        <v>0</v>
      </c>
      <c r="R149" s="39">
        <f t="shared" si="61"/>
        <v>0</v>
      </c>
      <c r="S149" s="39">
        <f t="shared" si="61"/>
        <v>0</v>
      </c>
      <c r="T149" s="39">
        <f t="shared" si="61"/>
        <v>0</v>
      </c>
      <c r="U149" s="39">
        <f t="shared" si="61"/>
        <v>0</v>
      </c>
      <c r="V149" s="39">
        <f t="shared" si="61"/>
        <v>4</v>
      </c>
      <c r="W149" s="39">
        <f>SUM(O149:V149)</f>
        <v>5</v>
      </c>
    </row>
    <row r="150" spans="1:23" x14ac:dyDescent="0.25">
      <c r="A150" s="37">
        <f>Vask01!A161</f>
        <v>390018637</v>
      </c>
      <c r="B150" s="37">
        <f>Vask01!B161</f>
        <v>2810</v>
      </c>
      <c r="C150" s="37" t="str">
        <f>Vask01!C161</f>
        <v>GJØVIK</v>
      </c>
      <c r="D150" s="37">
        <f>Vask01!D161</f>
        <v>82073</v>
      </c>
      <c r="E150" s="37" t="str">
        <f>Vask01!E161</f>
        <v>Gjøvik helsestasjon</v>
      </c>
      <c r="F150" s="37">
        <f>Vask01!F161</f>
        <v>0</v>
      </c>
      <c r="G150" s="37">
        <f>Vask01!G161</f>
        <v>0</v>
      </c>
      <c r="H150" s="37">
        <f>Vask01!H161</f>
        <v>0</v>
      </c>
      <c r="I150" s="37">
        <f>Vask01!I161</f>
        <v>0</v>
      </c>
      <c r="J150" s="37">
        <f>Vask01!J161</f>
        <v>0</v>
      </c>
      <c r="K150" s="37">
        <f>Vask01!K161</f>
        <v>0</v>
      </c>
      <c r="L150" s="37">
        <f>Vask01!L161</f>
        <v>0</v>
      </c>
      <c r="M150" s="37">
        <f>Vask01!M161</f>
        <v>12</v>
      </c>
      <c r="N150" s="37">
        <f>Vask01!O161</f>
        <v>12</v>
      </c>
      <c r="O150" s="39">
        <f t="shared" si="61"/>
        <v>0</v>
      </c>
      <c r="P150" s="39">
        <f t="shared" si="61"/>
        <v>0</v>
      </c>
      <c r="Q150" s="39">
        <f t="shared" si="61"/>
        <v>0</v>
      </c>
      <c r="R150" s="39">
        <f t="shared" si="61"/>
        <v>0</v>
      </c>
      <c r="S150" s="39">
        <f t="shared" si="61"/>
        <v>0</v>
      </c>
      <c r="T150" s="39">
        <f t="shared" si="61"/>
        <v>0</v>
      </c>
      <c r="U150" s="39">
        <f t="shared" si="61"/>
        <v>0</v>
      </c>
      <c r="V150" s="39">
        <f t="shared" si="61"/>
        <v>12</v>
      </c>
      <c r="W150" s="39">
        <f>SUM(O150:V150)</f>
        <v>12</v>
      </c>
    </row>
    <row r="151" spans="1:23" x14ac:dyDescent="0.25">
      <c r="A151" s="37">
        <f>Vask01!A162</f>
        <v>390018527</v>
      </c>
      <c r="B151" s="37">
        <f>Vask01!B162</f>
        <v>2819</v>
      </c>
      <c r="C151" s="37" t="str">
        <f>Vask01!C162</f>
        <v>GJØVIK</v>
      </c>
      <c r="D151" s="37">
        <f>Vask01!D162</f>
        <v>21360</v>
      </c>
      <c r="E151" s="37" t="str">
        <f>Vask01!E162</f>
        <v>Sykehuset Innlandet HF Brumunddal</v>
      </c>
      <c r="F151" s="37">
        <f>Vask01!F162</f>
        <v>0</v>
      </c>
      <c r="G151" s="37">
        <f>Vask01!G162</f>
        <v>0</v>
      </c>
      <c r="H151" s="37">
        <f>Vask01!H162</f>
        <v>0</v>
      </c>
      <c r="I151" s="37">
        <f>Vask01!I162</f>
        <v>0</v>
      </c>
      <c r="J151" s="37">
        <f>Vask01!J162</f>
        <v>0</v>
      </c>
      <c r="K151" s="37">
        <f>Vask01!K162</f>
        <v>0</v>
      </c>
      <c r="L151" s="37">
        <f>Vask01!L162</f>
        <v>0</v>
      </c>
      <c r="M151" s="37">
        <f>Vask01!M162</f>
        <v>15</v>
      </c>
      <c r="N151" s="37">
        <f>Vask01!O162</f>
        <v>15</v>
      </c>
      <c r="O151" s="39">
        <f t="shared" si="61"/>
        <v>0</v>
      </c>
      <c r="P151" s="39">
        <f t="shared" si="61"/>
        <v>0</v>
      </c>
      <c r="Q151" s="39">
        <f t="shared" si="61"/>
        <v>0</v>
      </c>
      <c r="R151" s="39">
        <f t="shared" si="61"/>
        <v>0</v>
      </c>
      <c r="S151" s="39">
        <f t="shared" si="61"/>
        <v>0</v>
      </c>
      <c r="T151" s="39">
        <f t="shared" si="61"/>
        <v>0</v>
      </c>
      <c r="U151" s="39">
        <f t="shared" si="61"/>
        <v>0</v>
      </c>
      <c r="V151" s="39">
        <f t="shared" si="61"/>
        <v>15</v>
      </c>
      <c r="W151" s="39">
        <f>SUM(O151:V151)</f>
        <v>15</v>
      </c>
    </row>
    <row r="152" spans="1:23" x14ac:dyDescent="0.25">
      <c r="A152" s="37">
        <f>Vask01!A164</f>
        <v>390018684</v>
      </c>
      <c r="B152" s="37">
        <f>Vask01!B164</f>
        <v>2830</v>
      </c>
      <c r="C152" s="37" t="str">
        <f>Vask01!C164</f>
        <v>RAUFOSS</v>
      </c>
      <c r="D152" s="37">
        <f>Vask01!D164</f>
        <v>29983</v>
      </c>
      <c r="E152" s="37" t="str">
        <f>Vask01!E164</f>
        <v>Kommunelegekontoret i Vestre Toten</v>
      </c>
      <c r="F152" s="37">
        <f>Vask01!F164</f>
        <v>1</v>
      </c>
      <c r="G152" s="37">
        <f>Vask01!G164</f>
        <v>0</v>
      </c>
      <c r="H152" s="37">
        <f>Vask01!H164</f>
        <v>0</v>
      </c>
      <c r="I152" s="37">
        <f>Vask01!I164</f>
        <v>0</v>
      </c>
      <c r="J152" s="37">
        <f>Vask01!J164</f>
        <v>0</v>
      </c>
      <c r="K152" s="37">
        <f>Vask01!K164</f>
        <v>0</v>
      </c>
      <c r="L152" s="37">
        <f>Vask01!L164</f>
        <v>0</v>
      </c>
      <c r="M152" s="37">
        <f>Vask01!M164</f>
        <v>0</v>
      </c>
      <c r="N152" s="37">
        <f>Vask01!O164</f>
        <v>1</v>
      </c>
      <c r="O152" s="39">
        <f t="shared" ref="O152:U152" si="62">F152</f>
        <v>1</v>
      </c>
      <c r="P152" s="39">
        <f t="shared" si="62"/>
        <v>0</v>
      </c>
      <c r="Q152" s="39">
        <f t="shared" si="62"/>
        <v>0</v>
      </c>
      <c r="R152" s="39">
        <f t="shared" si="62"/>
        <v>0</v>
      </c>
      <c r="S152" s="39">
        <f t="shared" si="62"/>
        <v>0</v>
      </c>
      <c r="T152" s="39">
        <f t="shared" si="62"/>
        <v>0</v>
      </c>
      <c r="U152" s="39">
        <f t="shared" si="62"/>
        <v>0</v>
      </c>
      <c r="V152" s="39">
        <v>5</v>
      </c>
      <c r="W152" s="39">
        <f>SUM(O152:V152)</f>
        <v>6</v>
      </c>
    </row>
    <row r="153" spans="1:23" x14ac:dyDescent="0.25">
      <c r="A153" s="37">
        <f>Vask01!A163</f>
        <v>390018684</v>
      </c>
      <c r="B153" s="37">
        <f>Vask01!B163</f>
        <v>2830</v>
      </c>
      <c r="C153" s="37" t="str">
        <f>Vask01!C163</f>
        <v>RAUFOSS</v>
      </c>
      <c r="D153" s="37">
        <f>Vask01!D163</f>
        <v>29983</v>
      </c>
      <c r="E153" s="37" t="str">
        <f>Vask01!E163</f>
        <v>Kommunelegekontoret i Vestre Toten</v>
      </c>
      <c r="F153" s="37">
        <f>Vask01!F163</f>
        <v>0</v>
      </c>
      <c r="G153" s="37">
        <f>Vask01!G163</f>
        <v>0</v>
      </c>
      <c r="H153" s="37">
        <f>Vask01!H163</f>
        <v>0</v>
      </c>
      <c r="I153" s="37">
        <f>Vask01!I163</f>
        <v>0</v>
      </c>
      <c r="J153" s="37">
        <f>Vask01!J163</f>
        <v>0</v>
      </c>
      <c r="K153" s="37">
        <f>Vask01!K163</f>
        <v>0</v>
      </c>
      <c r="L153" s="37">
        <f>Vask01!L163</f>
        <v>0</v>
      </c>
      <c r="M153" s="37">
        <f>Vask01!M163</f>
        <v>5</v>
      </c>
      <c r="N153" s="37">
        <f>Vask01!O163</f>
        <v>5</v>
      </c>
      <c r="O153" s="39"/>
      <c r="P153" s="39"/>
      <c r="Q153" s="39"/>
      <c r="R153" s="39"/>
      <c r="S153" s="39"/>
      <c r="T153" s="39"/>
      <c r="U153" s="39"/>
      <c r="V153" s="39"/>
      <c r="W153" s="39"/>
    </row>
    <row r="154" spans="1:23" x14ac:dyDescent="0.25">
      <c r="A154" s="37">
        <f>Vask01!A166</f>
        <v>390018741</v>
      </c>
      <c r="B154" s="37">
        <f>Vask01!B166</f>
        <v>2847</v>
      </c>
      <c r="C154" s="37" t="str">
        <f>Vask01!C166</f>
        <v>KOLBU</v>
      </c>
      <c r="D154" s="37">
        <f>Vask01!D166</f>
        <v>112899</v>
      </c>
      <c r="E154" s="37" t="str">
        <f>Vask01!E166</f>
        <v>Kolbu legesenter</v>
      </c>
      <c r="F154" s="37">
        <f>Vask01!F166</f>
        <v>0</v>
      </c>
      <c r="G154" s="37">
        <f>Vask01!G166</f>
        <v>0</v>
      </c>
      <c r="H154" s="37">
        <f>Vask01!H166</f>
        <v>1</v>
      </c>
      <c r="I154" s="37">
        <f>Vask01!I166</f>
        <v>0</v>
      </c>
      <c r="J154" s="37">
        <f>Vask01!J166</f>
        <v>0</v>
      </c>
      <c r="K154" s="37">
        <f>Vask01!K166</f>
        <v>0</v>
      </c>
      <c r="L154" s="37">
        <f>Vask01!L166</f>
        <v>0</v>
      </c>
      <c r="M154" s="37">
        <f>Vask01!M166</f>
        <v>0</v>
      </c>
      <c r="N154" s="37">
        <f>Vask01!O166</f>
        <v>1</v>
      </c>
      <c r="O154" s="39">
        <f t="shared" ref="O154:U154" si="63">F154</f>
        <v>0</v>
      </c>
      <c r="P154" s="39">
        <f t="shared" si="63"/>
        <v>0</v>
      </c>
      <c r="Q154" s="39">
        <f t="shared" si="63"/>
        <v>1</v>
      </c>
      <c r="R154" s="39">
        <f t="shared" si="63"/>
        <v>0</v>
      </c>
      <c r="S154" s="39">
        <f t="shared" si="63"/>
        <v>0</v>
      </c>
      <c r="T154" s="39">
        <f t="shared" si="63"/>
        <v>0</v>
      </c>
      <c r="U154" s="39">
        <f t="shared" si="63"/>
        <v>0</v>
      </c>
      <c r="V154" s="39">
        <v>6</v>
      </c>
      <c r="W154" s="39">
        <f>SUM(O154:V154)</f>
        <v>7</v>
      </c>
    </row>
    <row r="155" spans="1:23" x14ac:dyDescent="0.25">
      <c r="A155" s="37">
        <f>Vask01!A165</f>
        <v>390018741</v>
      </c>
      <c r="B155" s="37">
        <f>Vask01!B165</f>
        <v>2847</v>
      </c>
      <c r="C155" s="37" t="str">
        <f>Vask01!C165</f>
        <v>KOLBU</v>
      </c>
      <c r="D155" s="37">
        <f>Vask01!D165</f>
        <v>112899</v>
      </c>
      <c r="E155" s="37" t="str">
        <f>Vask01!E165</f>
        <v>Kolbu legesenter</v>
      </c>
      <c r="F155" s="37">
        <f>Vask01!F165</f>
        <v>0</v>
      </c>
      <c r="G155" s="37">
        <f>Vask01!G165</f>
        <v>0</v>
      </c>
      <c r="H155" s="37">
        <f>Vask01!H165</f>
        <v>0</v>
      </c>
      <c r="I155" s="37">
        <f>Vask01!I165</f>
        <v>0</v>
      </c>
      <c r="J155" s="37">
        <f>Vask01!J165</f>
        <v>0</v>
      </c>
      <c r="K155" s="37">
        <f>Vask01!K165</f>
        <v>0</v>
      </c>
      <c r="L155" s="37">
        <f>Vask01!L165</f>
        <v>0</v>
      </c>
      <c r="M155" s="37">
        <f>Vask01!M165</f>
        <v>6</v>
      </c>
      <c r="N155" s="37">
        <f>Vask01!O165</f>
        <v>6</v>
      </c>
      <c r="O155" s="39"/>
      <c r="P155" s="39"/>
      <c r="Q155" s="39"/>
      <c r="R155" s="39"/>
      <c r="S155" s="39"/>
      <c r="T155" s="39"/>
      <c r="U155" s="39"/>
      <c r="V155" s="39"/>
      <c r="W155" s="39"/>
    </row>
    <row r="156" spans="1:23" x14ac:dyDescent="0.25">
      <c r="A156" s="37">
        <f>Vask01!A167</f>
        <v>390018656</v>
      </c>
      <c r="B156" s="37">
        <f>Vask01!B167</f>
        <v>2860</v>
      </c>
      <c r="C156" s="37" t="str">
        <f>Vask01!C167</f>
        <v>HOV</v>
      </c>
      <c r="D156" s="37">
        <f>Vask01!D167</f>
        <v>1178</v>
      </c>
      <c r="E156" s="37" t="str">
        <f>Vask01!E167</f>
        <v>Hov Legesenter</v>
      </c>
      <c r="F156" s="37">
        <f>Vask01!F167</f>
        <v>0</v>
      </c>
      <c r="G156" s="37">
        <f>Vask01!G167</f>
        <v>0</v>
      </c>
      <c r="H156" s="37">
        <f>Vask01!H167</f>
        <v>0</v>
      </c>
      <c r="I156" s="37">
        <f>Vask01!I167</f>
        <v>0</v>
      </c>
      <c r="J156" s="37">
        <f>Vask01!J167</f>
        <v>0</v>
      </c>
      <c r="K156" s="37">
        <f>Vask01!K167</f>
        <v>0</v>
      </c>
      <c r="L156" s="37">
        <f>Vask01!L167</f>
        <v>0</v>
      </c>
      <c r="M156" s="37">
        <f>Vask01!M167</f>
        <v>3</v>
      </c>
      <c r="N156" s="37">
        <f>Vask01!O167</f>
        <v>3</v>
      </c>
      <c r="O156" s="39">
        <f t="shared" ref="O156:V156" si="64">F156</f>
        <v>0</v>
      </c>
      <c r="P156" s="39">
        <f t="shared" si="64"/>
        <v>0</v>
      </c>
      <c r="Q156" s="39">
        <f t="shared" si="64"/>
        <v>0</v>
      </c>
      <c r="R156" s="39">
        <f t="shared" si="64"/>
        <v>0</v>
      </c>
      <c r="S156" s="39">
        <f t="shared" si="64"/>
        <v>0</v>
      </c>
      <c r="T156" s="39">
        <f t="shared" si="64"/>
        <v>0</v>
      </c>
      <c r="U156" s="39">
        <f t="shared" si="64"/>
        <v>0</v>
      </c>
      <c r="V156" s="39">
        <f t="shared" si="64"/>
        <v>3</v>
      </c>
      <c r="W156" s="39">
        <f>SUM(O156:V156)</f>
        <v>3</v>
      </c>
    </row>
    <row r="157" spans="1:23" x14ac:dyDescent="0.25">
      <c r="A157" s="37">
        <f>Vask01!A168</f>
        <v>390018336</v>
      </c>
      <c r="B157" s="37">
        <f>Vask01!B168</f>
        <v>2870</v>
      </c>
      <c r="C157" s="37" t="str">
        <f>Vask01!C168</f>
        <v>DOKKA</v>
      </c>
      <c r="D157" s="37">
        <f>Vask01!D168</f>
        <v>29462</v>
      </c>
      <c r="E157" s="37" t="str">
        <f>Vask01!E168</f>
        <v>Nordre Land helsestasjon</v>
      </c>
      <c r="F157" s="37">
        <f>Vask01!F168</f>
        <v>0</v>
      </c>
      <c r="G157" s="37">
        <f>Vask01!G168</f>
        <v>1</v>
      </c>
      <c r="H157" s="37">
        <f>Vask01!H168</f>
        <v>0</v>
      </c>
      <c r="I157" s="37">
        <f>Vask01!I168</f>
        <v>0</v>
      </c>
      <c r="J157" s="37">
        <f>Vask01!J168</f>
        <v>0</v>
      </c>
      <c r="K157" s="37">
        <f>Vask01!K168</f>
        <v>0</v>
      </c>
      <c r="L157" s="37">
        <f>Vask01!L168</f>
        <v>0</v>
      </c>
      <c r="M157" s="37">
        <f>Vask01!M168</f>
        <v>0</v>
      </c>
      <c r="N157" s="37">
        <f>Vask01!O168</f>
        <v>1</v>
      </c>
      <c r="O157" s="39">
        <f t="shared" ref="O157:U157" si="65">F157</f>
        <v>0</v>
      </c>
      <c r="P157" s="39">
        <f t="shared" si="65"/>
        <v>1</v>
      </c>
      <c r="Q157" s="39">
        <f t="shared" si="65"/>
        <v>0</v>
      </c>
      <c r="R157" s="39">
        <f t="shared" si="65"/>
        <v>0</v>
      </c>
      <c r="S157" s="39">
        <f t="shared" si="65"/>
        <v>0</v>
      </c>
      <c r="T157" s="39">
        <f t="shared" si="65"/>
        <v>0</v>
      </c>
      <c r="U157" s="39">
        <f t="shared" si="65"/>
        <v>0</v>
      </c>
      <c r="V157" s="39">
        <v>3</v>
      </c>
      <c r="W157" s="39">
        <f>SUM(O157:V157)</f>
        <v>4</v>
      </c>
    </row>
    <row r="158" spans="1:23" x14ac:dyDescent="0.25">
      <c r="A158" s="37">
        <f>Vask01!A169</f>
        <v>390018336</v>
      </c>
      <c r="B158" s="37">
        <f>Vask01!B169</f>
        <v>2870</v>
      </c>
      <c r="C158" s="37" t="str">
        <f>Vask01!C169</f>
        <v>DOKKA</v>
      </c>
      <c r="D158" s="37">
        <f>Vask01!D169</f>
        <v>29462</v>
      </c>
      <c r="E158" s="37" t="str">
        <f>Vask01!E169</f>
        <v>Nordre Land helsestasjon</v>
      </c>
      <c r="F158" s="37">
        <f>Vask01!F169</f>
        <v>0</v>
      </c>
      <c r="G158" s="37">
        <f>Vask01!G169</f>
        <v>0</v>
      </c>
      <c r="H158" s="37">
        <f>Vask01!H169</f>
        <v>0</v>
      </c>
      <c r="I158" s="37">
        <f>Vask01!I169</f>
        <v>0</v>
      </c>
      <c r="J158" s="37">
        <f>Vask01!J169</f>
        <v>0</v>
      </c>
      <c r="K158" s="37">
        <f>Vask01!K169</f>
        <v>0</v>
      </c>
      <c r="L158" s="37">
        <f>Vask01!L169</f>
        <v>0</v>
      </c>
      <c r="M158" s="37">
        <f>Vask01!M169</f>
        <v>3</v>
      </c>
      <c r="N158" s="37">
        <f>Vask01!O169</f>
        <v>3</v>
      </c>
      <c r="O158" s="39"/>
      <c r="P158" s="39"/>
      <c r="Q158" s="39"/>
      <c r="R158" s="39"/>
      <c r="S158" s="39"/>
      <c r="T158" s="39"/>
      <c r="U158" s="39"/>
      <c r="V158" s="39"/>
      <c r="W158" s="39"/>
    </row>
    <row r="159" spans="1:23" x14ac:dyDescent="0.25">
      <c r="A159" s="37">
        <f>Vask01!A171</f>
        <v>390018345</v>
      </c>
      <c r="B159" s="37">
        <f>Vask01!B171</f>
        <v>2890</v>
      </c>
      <c r="C159" s="37" t="str">
        <f>Vask01!C171</f>
        <v>ETNEDAL</v>
      </c>
      <c r="D159" s="37">
        <f>Vask01!D171</f>
        <v>100928</v>
      </c>
      <c r="E159" s="37" t="str">
        <f>Vask01!E171</f>
        <v>Kommunelegekontoret i Etnedal</v>
      </c>
      <c r="F159" s="37">
        <f>Vask01!F171</f>
        <v>1</v>
      </c>
      <c r="G159" s="37">
        <f>Vask01!G171</f>
        <v>0</v>
      </c>
      <c r="H159" s="37">
        <f>Vask01!H171</f>
        <v>0</v>
      </c>
      <c r="I159" s="37">
        <f>Vask01!I171</f>
        <v>0</v>
      </c>
      <c r="J159" s="37">
        <f>Vask01!J171</f>
        <v>0</v>
      </c>
      <c r="K159" s="37">
        <f>Vask01!K171</f>
        <v>0</v>
      </c>
      <c r="L159" s="37">
        <f>Vask01!L171</f>
        <v>0</v>
      </c>
      <c r="M159" s="37">
        <f>Vask01!M171</f>
        <v>1</v>
      </c>
      <c r="N159" s="37">
        <f>Vask01!O171</f>
        <v>2</v>
      </c>
      <c r="O159" s="39">
        <f t="shared" ref="O159:V165" si="66">F159</f>
        <v>1</v>
      </c>
      <c r="P159" s="39">
        <f t="shared" si="66"/>
        <v>0</v>
      </c>
      <c r="Q159" s="39">
        <f t="shared" si="66"/>
        <v>0</v>
      </c>
      <c r="R159" s="39">
        <f t="shared" si="66"/>
        <v>0</v>
      </c>
      <c r="S159" s="39">
        <f t="shared" si="66"/>
        <v>0</v>
      </c>
      <c r="T159" s="39">
        <f t="shared" si="66"/>
        <v>0</v>
      </c>
      <c r="U159" s="39">
        <f t="shared" si="66"/>
        <v>0</v>
      </c>
      <c r="V159" s="39">
        <f t="shared" si="66"/>
        <v>1</v>
      </c>
      <c r="W159" s="39">
        <f t="shared" ref="W159:W166" si="67">SUM(O159:V159)</f>
        <v>2</v>
      </c>
    </row>
    <row r="160" spans="1:23" x14ac:dyDescent="0.25">
      <c r="A160" s="37">
        <f>Vask01!A172</f>
        <v>390018627</v>
      </c>
      <c r="B160" s="37">
        <f>Vask01!B172</f>
        <v>2900</v>
      </c>
      <c r="C160" s="37" t="str">
        <f>Vask01!C172</f>
        <v>FAGERNES</v>
      </c>
      <c r="D160" s="37">
        <f>Vask01!D172</f>
        <v>99663</v>
      </c>
      <c r="E160" s="37" t="str">
        <f>Vask01!E172</f>
        <v>Fagerneslegene SA</v>
      </c>
      <c r="F160" s="37">
        <f>Vask01!F172</f>
        <v>0</v>
      </c>
      <c r="G160" s="37">
        <f>Vask01!G172</f>
        <v>0</v>
      </c>
      <c r="H160" s="37">
        <f>Vask01!H172</f>
        <v>0</v>
      </c>
      <c r="I160" s="37">
        <f>Vask01!I172</f>
        <v>0</v>
      </c>
      <c r="J160" s="37">
        <f>Vask01!J172</f>
        <v>0</v>
      </c>
      <c r="K160" s="37">
        <f>Vask01!K172</f>
        <v>0</v>
      </c>
      <c r="L160" s="37">
        <f>Vask01!L172</f>
        <v>0</v>
      </c>
      <c r="M160" s="37">
        <f>Vask01!M172</f>
        <v>3</v>
      </c>
      <c r="N160" s="37">
        <f>Vask01!O172</f>
        <v>3</v>
      </c>
      <c r="O160" s="39">
        <f t="shared" si="66"/>
        <v>0</v>
      </c>
      <c r="P160" s="39">
        <f t="shared" si="66"/>
        <v>0</v>
      </c>
      <c r="Q160" s="39">
        <f t="shared" si="66"/>
        <v>0</v>
      </c>
      <c r="R160" s="39">
        <f t="shared" si="66"/>
        <v>0</v>
      </c>
      <c r="S160" s="39">
        <f t="shared" si="66"/>
        <v>0</v>
      </c>
      <c r="T160" s="39">
        <f t="shared" si="66"/>
        <v>0</v>
      </c>
      <c r="U160" s="39">
        <f t="shared" si="66"/>
        <v>0</v>
      </c>
      <c r="V160" s="39">
        <f t="shared" si="66"/>
        <v>3</v>
      </c>
      <c r="W160" s="39">
        <f t="shared" si="67"/>
        <v>3</v>
      </c>
    </row>
    <row r="161" spans="1:23" x14ac:dyDescent="0.25">
      <c r="A161" s="37">
        <f>Vask01!A174</f>
        <v>390018354</v>
      </c>
      <c r="B161" s="37">
        <f>Vask01!B174</f>
        <v>2930</v>
      </c>
      <c r="C161" s="37" t="str">
        <f>Vask01!C174</f>
        <v>BAGN</v>
      </c>
      <c r="D161" s="37">
        <f>Vask01!D174</f>
        <v>53678</v>
      </c>
      <c r="E161" s="37" t="str">
        <f>Vask01!E174</f>
        <v>Bagn legesenter</v>
      </c>
      <c r="F161" s="37">
        <f>Vask01!F174</f>
        <v>0</v>
      </c>
      <c r="G161" s="37">
        <f>Vask01!G174</f>
        <v>0</v>
      </c>
      <c r="H161" s="37">
        <f>Vask01!H174</f>
        <v>0</v>
      </c>
      <c r="I161" s="37">
        <f>Vask01!I174</f>
        <v>0</v>
      </c>
      <c r="J161" s="37">
        <f>Vask01!J174</f>
        <v>0</v>
      </c>
      <c r="K161" s="37">
        <f>Vask01!K174</f>
        <v>0</v>
      </c>
      <c r="L161" s="37">
        <f>Vask01!L174</f>
        <v>0</v>
      </c>
      <c r="M161" s="37">
        <f>Vask01!M174</f>
        <v>2</v>
      </c>
      <c r="N161" s="37">
        <f>Vask01!O174</f>
        <v>2</v>
      </c>
      <c r="O161" s="39">
        <f t="shared" si="66"/>
        <v>0</v>
      </c>
      <c r="P161" s="39">
        <f t="shared" si="66"/>
        <v>0</v>
      </c>
      <c r="Q161" s="39">
        <f t="shared" si="66"/>
        <v>0</v>
      </c>
      <c r="R161" s="39">
        <f t="shared" si="66"/>
        <v>0</v>
      </c>
      <c r="S161" s="39">
        <f t="shared" si="66"/>
        <v>0</v>
      </c>
      <c r="T161" s="39">
        <f t="shared" si="66"/>
        <v>0</v>
      </c>
      <c r="U161" s="39">
        <f t="shared" si="66"/>
        <v>0</v>
      </c>
      <c r="V161" s="39">
        <f t="shared" si="66"/>
        <v>2</v>
      </c>
      <c r="W161" s="39">
        <f t="shared" si="67"/>
        <v>2</v>
      </c>
    </row>
    <row r="162" spans="1:23" x14ac:dyDescent="0.25">
      <c r="A162" s="37">
        <f>Vask01!A175</f>
        <v>390018602</v>
      </c>
      <c r="B162" s="37">
        <f>Vask01!B175</f>
        <v>2940</v>
      </c>
      <c r="C162" s="37" t="str">
        <f>Vask01!C175</f>
        <v>HEGGENES</v>
      </c>
      <c r="D162" s="37">
        <f>Vask01!D175</f>
        <v>43208</v>
      </c>
      <c r="E162" s="37" t="str">
        <f>Vask01!E175</f>
        <v>Legekontoret i Øystre Slidre</v>
      </c>
      <c r="F162" s="37">
        <f>Vask01!F175</f>
        <v>0</v>
      </c>
      <c r="G162" s="37">
        <f>Vask01!G175</f>
        <v>0</v>
      </c>
      <c r="H162" s="37">
        <f>Vask01!H175</f>
        <v>0</v>
      </c>
      <c r="I162" s="37">
        <f>Vask01!I175</f>
        <v>0</v>
      </c>
      <c r="J162" s="37">
        <f>Vask01!J175</f>
        <v>0</v>
      </c>
      <c r="K162" s="37">
        <f>Vask01!K175</f>
        <v>0</v>
      </c>
      <c r="L162" s="37">
        <f>Vask01!L175</f>
        <v>0</v>
      </c>
      <c r="M162" s="37">
        <f>Vask01!M175</f>
        <v>1</v>
      </c>
      <c r="N162" s="37">
        <f>Vask01!O175</f>
        <v>1</v>
      </c>
      <c r="O162" s="39">
        <f t="shared" si="66"/>
        <v>0</v>
      </c>
      <c r="P162" s="39">
        <f t="shared" si="66"/>
        <v>0</v>
      </c>
      <c r="Q162" s="39">
        <f t="shared" si="66"/>
        <v>0</v>
      </c>
      <c r="R162" s="39">
        <f t="shared" si="66"/>
        <v>0</v>
      </c>
      <c r="S162" s="39">
        <f t="shared" si="66"/>
        <v>0</v>
      </c>
      <c r="T162" s="39">
        <f t="shared" si="66"/>
        <v>0</v>
      </c>
      <c r="U162" s="39">
        <f t="shared" si="66"/>
        <v>0</v>
      </c>
      <c r="V162" s="39">
        <f t="shared" si="66"/>
        <v>1</v>
      </c>
      <c r="W162" s="39">
        <f t="shared" si="67"/>
        <v>1</v>
      </c>
    </row>
    <row r="163" spans="1:23" x14ac:dyDescent="0.25">
      <c r="A163" s="37">
        <f>Vask01!A176</f>
        <v>390018319</v>
      </c>
      <c r="B163" s="37">
        <f>Vask01!B176</f>
        <v>2966</v>
      </c>
      <c r="C163" s="37" t="str">
        <f>Vask01!C176</f>
        <v>SLIDRE</v>
      </c>
      <c r="D163" s="37">
        <f>Vask01!D176</f>
        <v>8979</v>
      </c>
      <c r="E163" s="37" t="str">
        <f>Vask01!E176</f>
        <v>Slidre legesenter</v>
      </c>
      <c r="F163" s="37">
        <f>Vask01!F176</f>
        <v>0</v>
      </c>
      <c r="G163" s="37">
        <f>Vask01!G176</f>
        <v>0</v>
      </c>
      <c r="H163" s="37">
        <f>Vask01!H176</f>
        <v>0</v>
      </c>
      <c r="I163" s="37">
        <f>Vask01!I176</f>
        <v>0</v>
      </c>
      <c r="J163" s="37">
        <f>Vask01!J176</f>
        <v>0</v>
      </c>
      <c r="K163" s="37">
        <f>Vask01!K176</f>
        <v>0</v>
      </c>
      <c r="L163" s="37">
        <f>Vask01!L176</f>
        <v>0</v>
      </c>
      <c r="M163" s="37">
        <f>Vask01!M176</f>
        <v>1</v>
      </c>
      <c r="N163" s="37">
        <f>Vask01!O176</f>
        <v>1</v>
      </c>
      <c r="O163" s="39">
        <f t="shared" si="66"/>
        <v>0</v>
      </c>
      <c r="P163" s="39">
        <f t="shared" si="66"/>
        <v>0</v>
      </c>
      <c r="Q163" s="39">
        <f t="shared" si="66"/>
        <v>0</v>
      </c>
      <c r="R163" s="39">
        <f t="shared" si="66"/>
        <v>0</v>
      </c>
      <c r="S163" s="39">
        <f t="shared" si="66"/>
        <v>0</v>
      </c>
      <c r="T163" s="39">
        <f t="shared" si="66"/>
        <v>0</v>
      </c>
      <c r="U163" s="39">
        <f t="shared" si="66"/>
        <v>0</v>
      </c>
      <c r="V163" s="39">
        <f t="shared" si="66"/>
        <v>1</v>
      </c>
      <c r="W163" s="39">
        <f t="shared" si="67"/>
        <v>1</v>
      </c>
    </row>
    <row r="164" spans="1:23" x14ac:dyDescent="0.25">
      <c r="A164" s="37">
        <f>Vask01!A177</f>
        <v>390018471</v>
      </c>
      <c r="B164" s="37">
        <f>Vask01!B177</f>
        <v>2975</v>
      </c>
      <c r="C164" s="37" t="str">
        <f>Vask01!C177</f>
        <v>VANG I VALDRES</v>
      </c>
      <c r="D164" s="37">
        <f>Vask01!D177</f>
        <v>90274</v>
      </c>
      <c r="E164" s="37" t="str">
        <f>Vask01!E177</f>
        <v>Kommunelegekontoret i Vang</v>
      </c>
      <c r="F164" s="37">
        <f>Vask01!F177</f>
        <v>0</v>
      </c>
      <c r="G164" s="37">
        <f>Vask01!G177</f>
        <v>0</v>
      </c>
      <c r="H164" s="37">
        <f>Vask01!H177</f>
        <v>0</v>
      </c>
      <c r="I164" s="37">
        <f>Vask01!I177</f>
        <v>0</v>
      </c>
      <c r="J164" s="37">
        <f>Vask01!J177</f>
        <v>0</v>
      </c>
      <c r="K164" s="37">
        <f>Vask01!K177</f>
        <v>0</v>
      </c>
      <c r="L164" s="37">
        <f>Vask01!L177</f>
        <v>0</v>
      </c>
      <c r="M164" s="37">
        <f>Vask01!M177</f>
        <v>1</v>
      </c>
      <c r="N164" s="37">
        <f>Vask01!O177</f>
        <v>1</v>
      </c>
      <c r="O164" s="39">
        <f t="shared" si="66"/>
        <v>0</v>
      </c>
      <c r="P164" s="39">
        <f t="shared" si="66"/>
        <v>0</v>
      </c>
      <c r="Q164" s="39">
        <f t="shared" si="66"/>
        <v>0</v>
      </c>
      <c r="R164" s="39">
        <f t="shared" si="66"/>
        <v>0</v>
      </c>
      <c r="S164" s="39">
        <f t="shared" si="66"/>
        <v>0</v>
      </c>
      <c r="T164" s="39">
        <f t="shared" si="66"/>
        <v>0</v>
      </c>
      <c r="U164" s="39">
        <f t="shared" si="66"/>
        <v>0</v>
      </c>
      <c r="V164" s="39">
        <f t="shared" si="66"/>
        <v>1</v>
      </c>
      <c r="W164" s="39">
        <f t="shared" si="67"/>
        <v>1</v>
      </c>
    </row>
    <row r="165" spans="1:23" x14ac:dyDescent="0.25">
      <c r="A165" s="37">
        <f>Vask01!A178</f>
        <v>390018572</v>
      </c>
      <c r="B165" s="37">
        <f>Vask01!B178</f>
        <v>3019</v>
      </c>
      <c r="C165" s="37" t="str">
        <f>Vask01!C178</f>
        <v>DRAMMEN</v>
      </c>
      <c r="D165" s="37">
        <f>Vask01!D178</f>
        <v>112360</v>
      </c>
      <c r="E165" s="37" t="str">
        <f>Vask01!E178</f>
        <v>Vestre Viken Administrasjon</v>
      </c>
      <c r="F165" s="37">
        <f>Vask01!F178</f>
        <v>0</v>
      </c>
      <c r="G165" s="37">
        <f>Vask01!G178</f>
        <v>0</v>
      </c>
      <c r="H165" s="37">
        <f>Vask01!H178</f>
        <v>0</v>
      </c>
      <c r="I165" s="37">
        <f>Vask01!I178</f>
        <v>0</v>
      </c>
      <c r="J165" s="37">
        <f>Vask01!J178</f>
        <v>0</v>
      </c>
      <c r="K165" s="37">
        <f>Vask01!K178</f>
        <v>0</v>
      </c>
      <c r="L165" s="37">
        <f>Vask01!L178</f>
        <v>0</v>
      </c>
      <c r="M165" s="37">
        <f>Vask01!M178</f>
        <v>15</v>
      </c>
      <c r="N165" s="37">
        <f>Vask01!O178</f>
        <v>15</v>
      </c>
      <c r="O165" s="39">
        <f t="shared" si="66"/>
        <v>0</v>
      </c>
      <c r="P165" s="39">
        <f t="shared" si="66"/>
        <v>0</v>
      </c>
      <c r="Q165" s="39">
        <f t="shared" si="66"/>
        <v>0</v>
      </c>
      <c r="R165" s="39">
        <f t="shared" si="66"/>
        <v>0</v>
      </c>
      <c r="S165" s="39">
        <f t="shared" si="66"/>
        <v>0</v>
      </c>
      <c r="T165" s="39">
        <f t="shared" si="66"/>
        <v>0</v>
      </c>
      <c r="U165" s="39">
        <f t="shared" si="66"/>
        <v>0</v>
      </c>
      <c r="V165" s="39">
        <f t="shared" si="66"/>
        <v>15</v>
      </c>
      <c r="W165" s="39">
        <f t="shared" si="67"/>
        <v>15</v>
      </c>
    </row>
    <row r="166" spans="1:23" x14ac:dyDescent="0.25">
      <c r="A166" s="37">
        <f>Vask01!A180</f>
        <v>390018625</v>
      </c>
      <c r="B166" s="37">
        <f>Vask01!B180</f>
        <v>3043</v>
      </c>
      <c r="C166" s="37" t="str">
        <f>Vask01!C180</f>
        <v>DRAMMEN</v>
      </c>
      <c r="D166" s="37">
        <f>Vask01!D180</f>
        <v>112375</v>
      </c>
      <c r="E166" s="37" t="str">
        <f>Vask01!E180</f>
        <v>Drammen kommune Smittevernkontoret</v>
      </c>
      <c r="F166" s="37">
        <f>Vask01!F180</f>
        <v>0</v>
      </c>
      <c r="G166" s="37">
        <f>Vask01!G180</f>
        <v>0</v>
      </c>
      <c r="H166" s="37">
        <f>Vask01!H180</f>
        <v>0</v>
      </c>
      <c r="I166" s="37">
        <f>Vask01!I180</f>
        <v>0</v>
      </c>
      <c r="J166" s="37">
        <f>Vask01!J180</f>
        <v>0</v>
      </c>
      <c r="K166" s="37">
        <f>Vask01!K180</f>
        <v>2</v>
      </c>
      <c r="L166" s="37">
        <f>Vask01!L180</f>
        <v>0</v>
      </c>
      <c r="M166" s="37">
        <f>Vask01!M180</f>
        <v>0</v>
      </c>
      <c r="N166" s="37">
        <f>Vask01!O180</f>
        <v>2</v>
      </c>
      <c r="O166" s="39">
        <f t="shared" ref="O166:U166" si="68">F166</f>
        <v>0</v>
      </c>
      <c r="P166" s="39">
        <f t="shared" si="68"/>
        <v>0</v>
      </c>
      <c r="Q166" s="39">
        <f t="shared" si="68"/>
        <v>0</v>
      </c>
      <c r="R166" s="39">
        <f t="shared" si="68"/>
        <v>0</v>
      </c>
      <c r="S166" s="39">
        <f t="shared" si="68"/>
        <v>0</v>
      </c>
      <c r="T166" s="39">
        <f t="shared" si="68"/>
        <v>2</v>
      </c>
      <c r="U166" s="39">
        <f t="shared" si="68"/>
        <v>0</v>
      </c>
      <c r="V166" s="39">
        <v>29</v>
      </c>
      <c r="W166" s="39">
        <f t="shared" si="67"/>
        <v>31</v>
      </c>
    </row>
    <row r="167" spans="1:23" x14ac:dyDescent="0.25">
      <c r="A167" s="37">
        <f>Vask01!A179</f>
        <v>390018625</v>
      </c>
      <c r="B167" s="37">
        <f>Vask01!B179</f>
        <v>3043</v>
      </c>
      <c r="C167" s="37" t="str">
        <f>Vask01!C179</f>
        <v>DRAMMEN</v>
      </c>
      <c r="D167" s="37">
        <f>Vask01!D179</f>
        <v>112375</v>
      </c>
      <c r="E167" s="37" t="str">
        <f>Vask01!E179</f>
        <v>Drammen kommune Smittevernkontoret</v>
      </c>
      <c r="F167" s="37">
        <f>Vask01!F179</f>
        <v>0</v>
      </c>
      <c r="G167" s="37">
        <f>Vask01!G179</f>
        <v>0</v>
      </c>
      <c r="H167" s="37">
        <f>Vask01!H179</f>
        <v>0</v>
      </c>
      <c r="I167" s="37">
        <f>Vask01!I179</f>
        <v>0</v>
      </c>
      <c r="J167" s="37">
        <f>Vask01!J179</f>
        <v>0</v>
      </c>
      <c r="K167" s="37">
        <f>Vask01!K179</f>
        <v>0</v>
      </c>
      <c r="L167" s="37">
        <f>Vask01!L179</f>
        <v>0</v>
      </c>
      <c r="M167" s="37">
        <f>Vask01!M179</f>
        <v>29</v>
      </c>
      <c r="N167" s="37">
        <f>Vask01!O179</f>
        <v>29</v>
      </c>
      <c r="O167" s="39"/>
      <c r="P167" s="39"/>
      <c r="Q167" s="39"/>
      <c r="R167" s="39"/>
      <c r="S167" s="39"/>
      <c r="T167" s="39"/>
      <c r="U167" s="39"/>
      <c r="V167" s="39"/>
      <c r="W167" s="39"/>
    </row>
    <row r="168" spans="1:23" x14ac:dyDescent="0.25">
      <c r="A168" s="37">
        <f>Vask01!A181</f>
        <v>390018609</v>
      </c>
      <c r="B168" s="37">
        <f>Vask01!B181</f>
        <v>3050</v>
      </c>
      <c r="C168" s="37" t="str">
        <f>Vask01!C181</f>
        <v>MJØNDALEN</v>
      </c>
      <c r="D168" s="37">
        <f>Vask01!D181</f>
        <v>72587</v>
      </c>
      <c r="E168" s="37" t="str">
        <f>Vask01!E181</f>
        <v>Kommunelegekontoret i Nedre Eiker</v>
      </c>
      <c r="F168" s="37">
        <f>Vask01!F181</f>
        <v>0</v>
      </c>
      <c r="G168" s="37">
        <f>Vask01!G181</f>
        <v>0</v>
      </c>
      <c r="H168" s="37">
        <f>Vask01!H181</f>
        <v>0</v>
      </c>
      <c r="I168" s="37">
        <f>Vask01!I181</f>
        <v>0</v>
      </c>
      <c r="J168" s="37">
        <f>Vask01!J181</f>
        <v>0</v>
      </c>
      <c r="K168" s="37">
        <f>Vask01!K181</f>
        <v>0</v>
      </c>
      <c r="L168" s="37">
        <f>Vask01!L181</f>
        <v>0</v>
      </c>
      <c r="M168" s="37">
        <f>Vask01!M181</f>
        <v>9</v>
      </c>
      <c r="N168" s="37">
        <f>Vask01!O181</f>
        <v>9</v>
      </c>
      <c r="O168" s="39">
        <f t="shared" ref="O168:V169" si="69">F168</f>
        <v>0</v>
      </c>
      <c r="P168" s="39">
        <f t="shared" si="69"/>
        <v>0</v>
      </c>
      <c r="Q168" s="39">
        <f t="shared" si="69"/>
        <v>0</v>
      </c>
      <c r="R168" s="39">
        <f t="shared" si="69"/>
        <v>0</v>
      </c>
      <c r="S168" s="39">
        <f t="shared" si="69"/>
        <v>0</v>
      </c>
      <c r="T168" s="39">
        <f t="shared" si="69"/>
        <v>0</v>
      </c>
      <c r="U168" s="39">
        <f t="shared" si="69"/>
        <v>0</v>
      </c>
      <c r="V168" s="39">
        <f t="shared" si="69"/>
        <v>9</v>
      </c>
      <c r="W168" s="39">
        <f>SUM(O168:V168)</f>
        <v>9</v>
      </c>
    </row>
    <row r="169" spans="1:23" x14ac:dyDescent="0.25">
      <c r="A169" s="37">
        <f>Vask01!A182</f>
        <v>390018317</v>
      </c>
      <c r="B169" s="37">
        <f>Vask01!B182</f>
        <v>3060</v>
      </c>
      <c r="C169" s="37" t="str">
        <f>Vask01!C182</f>
        <v>SVELVIK</v>
      </c>
      <c r="D169" s="37">
        <f>Vask01!D182</f>
        <v>104883</v>
      </c>
      <c r="E169" s="37" t="str">
        <f>Vask01!E182</f>
        <v>Kommunelegekontoret i Svelvik</v>
      </c>
      <c r="F169" s="37">
        <f>Vask01!F182</f>
        <v>1</v>
      </c>
      <c r="G169" s="37">
        <f>Vask01!G182</f>
        <v>0</v>
      </c>
      <c r="H169" s="37">
        <f>Vask01!H182</f>
        <v>0</v>
      </c>
      <c r="I169" s="37">
        <f>Vask01!I182</f>
        <v>0</v>
      </c>
      <c r="J169" s="37">
        <f>Vask01!J182</f>
        <v>0</v>
      </c>
      <c r="K169" s="37">
        <f>Vask01!K182</f>
        <v>0</v>
      </c>
      <c r="L169" s="37">
        <f>Vask01!L182</f>
        <v>0</v>
      </c>
      <c r="M169" s="37">
        <f>Vask01!M182</f>
        <v>3</v>
      </c>
      <c r="N169" s="37">
        <f>Vask01!O182</f>
        <v>4</v>
      </c>
      <c r="O169" s="39">
        <f t="shared" si="69"/>
        <v>1</v>
      </c>
      <c r="P169" s="39">
        <f t="shared" si="69"/>
        <v>0</v>
      </c>
      <c r="Q169" s="39">
        <f t="shared" si="69"/>
        <v>0</v>
      </c>
      <c r="R169" s="39">
        <f t="shared" si="69"/>
        <v>0</v>
      </c>
      <c r="S169" s="39">
        <f t="shared" si="69"/>
        <v>0</v>
      </c>
      <c r="T169" s="39">
        <f t="shared" si="69"/>
        <v>0</v>
      </c>
      <c r="U169" s="39">
        <f t="shared" si="69"/>
        <v>0</v>
      </c>
      <c r="V169" s="39">
        <f t="shared" si="69"/>
        <v>3</v>
      </c>
      <c r="W169" s="39">
        <f>SUM(O169:V169)</f>
        <v>4</v>
      </c>
    </row>
    <row r="170" spans="1:23" x14ac:dyDescent="0.25">
      <c r="A170" s="37">
        <f>Vask01!A183</f>
        <v>390018577</v>
      </c>
      <c r="B170" s="37">
        <f>Vask01!B183</f>
        <v>3080</v>
      </c>
      <c r="C170" s="37" t="str">
        <f>Vask01!C183</f>
        <v>HOLMESTRAND</v>
      </c>
      <c r="D170" s="37">
        <f>Vask01!D183</f>
        <v>1928</v>
      </c>
      <c r="E170" s="37" t="str">
        <f>Vask01!E183</f>
        <v>Kommunelegekontoret i Holmestr</v>
      </c>
      <c r="F170" s="37">
        <f>Vask01!F183</f>
        <v>0</v>
      </c>
      <c r="G170" s="37">
        <f>Vask01!G183</f>
        <v>1</v>
      </c>
      <c r="H170" s="37">
        <f>Vask01!H183</f>
        <v>0</v>
      </c>
      <c r="I170" s="37">
        <f>Vask01!I183</f>
        <v>0</v>
      </c>
      <c r="J170" s="37">
        <f>Vask01!J183</f>
        <v>0</v>
      </c>
      <c r="K170" s="37">
        <f>Vask01!K183</f>
        <v>0</v>
      </c>
      <c r="L170" s="37">
        <f>Vask01!L183</f>
        <v>0</v>
      </c>
      <c r="M170" s="37">
        <f>Vask01!M183</f>
        <v>0</v>
      </c>
      <c r="N170" s="37">
        <f>Vask01!O183</f>
        <v>1</v>
      </c>
      <c r="O170" s="39">
        <f>F170</f>
        <v>0</v>
      </c>
      <c r="P170" s="39">
        <f>G170</f>
        <v>1</v>
      </c>
      <c r="Q170" s="39">
        <f>H170</f>
        <v>0</v>
      </c>
      <c r="R170" s="39">
        <f>I170</f>
        <v>0</v>
      </c>
      <c r="S170" s="39">
        <f>J170</f>
        <v>0</v>
      </c>
      <c r="T170" s="39">
        <v>1</v>
      </c>
      <c r="U170" s="39">
        <f>L170</f>
        <v>0</v>
      </c>
      <c r="V170" s="39">
        <v>10</v>
      </c>
      <c r="W170" s="39">
        <f>SUM(O170:V170)</f>
        <v>12</v>
      </c>
    </row>
    <row r="171" spans="1:23" x14ac:dyDescent="0.25">
      <c r="A171" s="37">
        <f>Vask01!A184</f>
        <v>390018577</v>
      </c>
      <c r="B171" s="37">
        <f>Vask01!B184</f>
        <v>3080</v>
      </c>
      <c r="C171" s="37" t="str">
        <f>Vask01!C184</f>
        <v>HOLMESTRAND</v>
      </c>
      <c r="D171" s="37">
        <f>Vask01!D184</f>
        <v>1928</v>
      </c>
      <c r="E171" s="37" t="str">
        <f>Vask01!E184</f>
        <v>Kommunelegekontoret i Holmestr</v>
      </c>
      <c r="F171" s="37">
        <f>Vask01!F184</f>
        <v>0</v>
      </c>
      <c r="G171" s="37">
        <f>Vask01!G184</f>
        <v>0</v>
      </c>
      <c r="H171" s="37">
        <f>Vask01!H184</f>
        <v>0</v>
      </c>
      <c r="I171" s="37">
        <f>Vask01!I184</f>
        <v>0</v>
      </c>
      <c r="J171" s="37">
        <f>Vask01!J184</f>
        <v>0</v>
      </c>
      <c r="K171" s="37">
        <f>Vask01!K184</f>
        <v>1</v>
      </c>
      <c r="L171" s="37">
        <f>Vask01!L184</f>
        <v>0</v>
      </c>
      <c r="M171" s="37">
        <f>Vask01!M184</f>
        <v>0</v>
      </c>
      <c r="N171" s="37">
        <f>Vask01!O184</f>
        <v>1</v>
      </c>
      <c r="O171" s="39"/>
      <c r="P171" s="39"/>
      <c r="Q171" s="39"/>
      <c r="R171" s="39"/>
      <c r="S171" s="39"/>
      <c r="T171" s="39"/>
      <c r="U171" s="39"/>
      <c r="V171" s="39"/>
      <c r="W171" s="39"/>
    </row>
    <row r="172" spans="1:23" x14ac:dyDescent="0.25">
      <c r="A172" s="37">
        <f>Vask01!A185</f>
        <v>390018577</v>
      </c>
      <c r="B172" s="37">
        <f>Vask01!B185</f>
        <v>3080</v>
      </c>
      <c r="C172" s="37" t="str">
        <f>Vask01!C185</f>
        <v>HOLMESTRAND</v>
      </c>
      <c r="D172" s="37">
        <f>Vask01!D185</f>
        <v>1928</v>
      </c>
      <c r="E172" s="37" t="str">
        <f>Vask01!E185</f>
        <v>Kommunelegekontoret i Holmestr</v>
      </c>
      <c r="F172" s="37">
        <f>Vask01!F185</f>
        <v>0</v>
      </c>
      <c r="G172" s="37">
        <f>Vask01!G185</f>
        <v>0</v>
      </c>
      <c r="H172" s="37">
        <f>Vask01!H185</f>
        <v>0</v>
      </c>
      <c r="I172" s="37">
        <f>Vask01!I185</f>
        <v>0</v>
      </c>
      <c r="J172" s="37">
        <f>Vask01!J185</f>
        <v>0</v>
      </c>
      <c r="K172" s="37">
        <f>Vask01!K185</f>
        <v>0</v>
      </c>
      <c r="L172" s="37">
        <f>Vask01!L185</f>
        <v>0</v>
      </c>
      <c r="M172" s="37">
        <f>Vask01!M185</f>
        <v>10</v>
      </c>
      <c r="N172" s="37">
        <f>Vask01!O185</f>
        <v>10</v>
      </c>
      <c r="O172" s="39"/>
      <c r="P172" s="39"/>
      <c r="Q172" s="39"/>
      <c r="R172" s="39"/>
      <c r="S172" s="39"/>
      <c r="T172" s="39"/>
      <c r="U172" s="39"/>
      <c r="V172" s="39"/>
      <c r="W172" s="39"/>
    </row>
    <row r="173" spans="1:23" x14ac:dyDescent="0.25">
      <c r="A173" s="37">
        <f>Vask01!A186</f>
        <v>390018306</v>
      </c>
      <c r="B173" s="37">
        <f>Vask01!B186</f>
        <v>3112</v>
      </c>
      <c r="C173" s="37" t="str">
        <f>Vask01!C186</f>
        <v>TØNSBERG</v>
      </c>
      <c r="D173" s="37">
        <f>Vask01!D186</f>
        <v>112353</v>
      </c>
      <c r="E173" s="37" t="str">
        <f>Vask01!E186</f>
        <v>Trælborg Sykehjem</v>
      </c>
      <c r="F173" s="37">
        <f>Vask01!F186</f>
        <v>0</v>
      </c>
      <c r="G173" s="37">
        <f>Vask01!G186</f>
        <v>0</v>
      </c>
      <c r="H173" s="37">
        <f>Vask01!H186</f>
        <v>0</v>
      </c>
      <c r="I173" s="37">
        <f>Vask01!I186</f>
        <v>0</v>
      </c>
      <c r="J173" s="37">
        <f>Vask01!J186</f>
        <v>0</v>
      </c>
      <c r="K173" s="37">
        <f>Vask01!K186</f>
        <v>1</v>
      </c>
      <c r="L173" s="37">
        <f>Vask01!L186</f>
        <v>0</v>
      </c>
      <c r="M173" s="37">
        <f>Vask01!M186</f>
        <v>0</v>
      </c>
      <c r="N173" s="37">
        <f>Vask01!O186</f>
        <v>1</v>
      </c>
      <c r="O173" s="39">
        <f t="shared" ref="O173:U173" si="70">F173</f>
        <v>0</v>
      </c>
      <c r="P173" s="39">
        <f t="shared" si="70"/>
        <v>0</v>
      </c>
      <c r="Q173" s="39">
        <f t="shared" si="70"/>
        <v>0</v>
      </c>
      <c r="R173" s="39">
        <f t="shared" si="70"/>
        <v>0</v>
      </c>
      <c r="S173" s="39">
        <f t="shared" si="70"/>
        <v>0</v>
      </c>
      <c r="T173" s="39">
        <f t="shared" si="70"/>
        <v>1</v>
      </c>
      <c r="U173" s="39">
        <f t="shared" si="70"/>
        <v>0</v>
      </c>
      <c r="V173" s="39">
        <v>18</v>
      </c>
      <c r="W173" s="39">
        <f>SUM(O173:V173)</f>
        <v>19</v>
      </c>
    </row>
    <row r="174" spans="1:23" x14ac:dyDescent="0.25">
      <c r="A174" s="37">
        <f>Vask01!A187</f>
        <v>390018306</v>
      </c>
      <c r="B174" s="37">
        <f>Vask01!B187</f>
        <v>3112</v>
      </c>
      <c r="C174" s="37" t="str">
        <f>Vask01!C187</f>
        <v>TØNSBERG</v>
      </c>
      <c r="D174" s="37">
        <f>Vask01!D187</f>
        <v>112353</v>
      </c>
      <c r="E174" s="37" t="str">
        <f>Vask01!E187</f>
        <v>Trælborg Sykehjem</v>
      </c>
      <c r="F174" s="37">
        <f>Vask01!F187</f>
        <v>0</v>
      </c>
      <c r="G174" s="37">
        <f>Vask01!G187</f>
        <v>0</v>
      </c>
      <c r="H174" s="37">
        <f>Vask01!H187</f>
        <v>0</v>
      </c>
      <c r="I174" s="37">
        <f>Vask01!I187</f>
        <v>0</v>
      </c>
      <c r="J174" s="37">
        <f>Vask01!J187</f>
        <v>0</v>
      </c>
      <c r="K174" s="37">
        <f>Vask01!K187</f>
        <v>0</v>
      </c>
      <c r="L174" s="37">
        <f>Vask01!L187</f>
        <v>0</v>
      </c>
      <c r="M174" s="37">
        <f>Vask01!M187</f>
        <v>18</v>
      </c>
      <c r="N174" s="37">
        <f>Vask01!O187</f>
        <v>18</v>
      </c>
      <c r="O174" s="39"/>
      <c r="P174" s="39"/>
      <c r="Q174" s="39"/>
      <c r="R174" s="39"/>
      <c r="S174" s="39"/>
      <c r="T174" s="39"/>
      <c r="U174" s="39"/>
      <c r="V174" s="39"/>
      <c r="W174" s="39"/>
    </row>
    <row r="175" spans="1:23" x14ac:dyDescent="0.25">
      <c r="A175" s="37">
        <f>Vask01!A188</f>
        <v>390018321</v>
      </c>
      <c r="B175" s="37">
        <f>Vask01!B188</f>
        <v>3116</v>
      </c>
      <c r="C175" s="37" t="str">
        <f>Vask01!C188</f>
        <v>TØNSBERG</v>
      </c>
      <c r="D175" s="37">
        <f>Vask01!D188</f>
        <v>106727</v>
      </c>
      <c r="E175" s="37" t="str">
        <f>Vask01!E188</f>
        <v>Sykehuset i Vestfold HF</v>
      </c>
      <c r="F175" s="37">
        <f>Vask01!F188</f>
        <v>0</v>
      </c>
      <c r="G175" s="37">
        <f>Vask01!G188</f>
        <v>0</v>
      </c>
      <c r="H175" s="37">
        <f>Vask01!H188</f>
        <v>0</v>
      </c>
      <c r="I175" s="37">
        <f>Vask01!I188</f>
        <v>0</v>
      </c>
      <c r="J175" s="37">
        <f>Vask01!J188</f>
        <v>0</v>
      </c>
      <c r="K175" s="37">
        <f>Vask01!K188</f>
        <v>0</v>
      </c>
      <c r="L175" s="37">
        <f>Vask01!L188</f>
        <v>0</v>
      </c>
      <c r="M175" s="37">
        <f>Vask01!M188</f>
        <v>10</v>
      </c>
      <c r="N175" s="37">
        <f>Vask01!O188</f>
        <v>10</v>
      </c>
      <c r="O175" s="39">
        <f t="shared" ref="O175:V175" si="71">F175</f>
        <v>0</v>
      </c>
      <c r="P175" s="39">
        <f t="shared" si="71"/>
        <v>0</v>
      </c>
      <c r="Q175" s="39">
        <f t="shared" si="71"/>
        <v>0</v>
      </c>
      <c r="R175" s="39">
        <f t="shared" si="71"/>
        <v>0</v>
      </c>
      <c r="S175" s="39">
        <f t="shared" si="71"/>
        <v>0</v>
      </c>
      <c r="T175" s="39">
        <f t="shared" si="71"/>
        <v>0</v>
      </c>
      <c r="U175" s="39">
        <f t="shared" si="71"/>
        <v>0</v>
      </c>
      <c r="V175" s="39">
        <f t="shared" si="71"/>
        <v>10</v>
      </c>
      <c r="W175" s="39">
        <f>SUM(O175:V175)</f>
        <v>10</v>
      </c>
    </row>
    <row r="176" spans="1:23" x14ac:dyDescent="0.25">
      <c r="A176" s="37">
        <f>Vask01!A190</f>
        <v>390018589</v>
      </c>
      <c r="B176" s="37">
        <f>Vask01!B190</f>
        <v>3140</v>
      </c>
      <c r="C176" s="37" t="str">
        <f>Vask01!C190</f>
        <v>NØTTERØY</v>
      </c>
      <c r="D176" s="37">
        <f>Vask01!D190</f>
        <v>29314</v>
      </c>
      <c r="E176" s="37" t="str">
        <f>Vask01!E190</f>
        <v>Nøtterøy helsestasjon</v>
      </c>
      <c r="F176" s="37">
        <f>Vask01!F190</f>
        <v>0</v>
      </c>
      <c r="G176" s="37">
        <f>Vask01!G190</f>
        <v>0</v>
      </c>
      <c r="H176" s="37">
        <f>Vask01!H190</f>
        <v>0</v>
      </c>
      <c r="I176" s="37">
        <f>Vask01!I190</f>
        <v>0</v>
      </c>
      <c r="J176" s="37">
        <f>Vask01!J190</f>
        <v>0</v>
      </c>
      <c r="K176" s="37">
        <f>Vask01!K190</f>
        <v>1</v>
      </c>
      <c r="L176" s="37">
        <f>Vask01!L190</f>
        <v>0</v>
      </c>
      <c r="M176" s="37">
        <f>Vask01!M190</f>
        <v>0</v>
      </c>
      <c r="N176" s="37">
        <f>Vask01!O190</f>
        <v>1</v>
      </c>
      <c r="O176" s="39">
        <f>F176</f>
        <v>0</v>
      </c>
      <c r="P176" s="39">
        <v>1</v>
      </c>
      <c r="Q176" s="39">
        <f>H176</f>
        <v>0</v>
      </c>
      <c r="R176" s="39">
        <f>I176</f>
        <v>0</v>
      </c>
      <c r="S176" s="39">
        <f>J176</f>
        <v>0</v>
      </c>
      <c r="T176" s="39">
        <f>K176</f>
        <v>1</v>
      </c>
      <c r="U176" s="39">
        <f>L176</f>
        <v>0</v>
      </c>
      <c r="V176" s="39">
        <v>11</v>
      </c>
      <c r="W176" s="39">
        <f>SUM(O176:V176)</f>
        <v>13</v>
      </c>
    </row>
    <row r="177" spans="1:23" x14ac:dyDescent="0.25">
      <c r="A177" s="37">
        <f>Vask01!A189</f>
        <v>390018589</v>
      </c>
      <c r="B177" s="37">
        <f>Vask01!B189</f>
        <v>3140</v>
      </c>
      <c r="C177" s="37" t="str">
        <f>Vask01!C189</f>
        <v>NØTTERØY</v>
      </c>
      <c r="D177" s="37">
        <f>Vask01!D189</f>
        <v>29314</v>
      </c>
      <c r="E177" s="37" t="str">
        <f>Vask01!E189</f>
        <v>Nøtterøy helsestasjon</v>
      </c>
      <c r="F177" s="37">
        <f>Vask01!F189</f>
        <v>0</v>
      </c>
      <c r="G177" s="37">
        <f>Vask01!G189</f>
        <v>1</v>
      </c>
      <c r="H177" s="37">
        <f>Vask01!H189</f>
        <v>0</v>
      </c>
      <c r="I177" s="37">
        <f>Vask01!I189</f>
        <v>0</v>
      </c>
      <c r="J177" s="37">
        <f>Vask01!J189</f>
        <v>0</v>
      </c>
      <c r="K177" s="37">
        <f>Vask01!K189</f>
        <v>0</v>
      </c>
      <c r="L177" s="37">
        <f>Vask01!L189</f>
        <v>0</v>
      </c>
      <c r="M177" s="37">
        <f>Vask01!M189</f>
        <v>11</v>
      </c>
      <c r="N177" s="37">
        <f>Vask01!O189</f>
        <v>12</v>
      </c>
      <c r="O177" s="39"/>
      <c r="P177" s="39"/>
      <c r="Q177" s="39"/>
      <c r="R177" s="39"/>
      <c r="S177" s="39"/>
      <c r="T177" s="39"/>
      <c r="U177" s="39"/>
      <c r="V177" s="39"/>
      <c r="W177" s="39"/>
    </row>
    <row r="178" spans="1:23" x14ac:dyDescent="0.25">
      <c r="A178" s="37">
        <f>Vask01!A191</f>
        <v>390018534</v>
      </c>
      <c r="B178" s="37">
        <f>Vask01!B191</f>
        <v>3187</v>
      </c>
      <c r="C178" s="37" t="str">
        <f>Vask01!C191</f>
        <v>HORTEN</v>
      </c>
      <c r="D178" s="37">
        <f>Vask01!D191</f>
        <v>30734</v>
      </c>
      <c r="E178" s="37" t="str">
        <f>Vask01!E191</f>
        <v>Horten kommune</v>
      </c>
      <c r="F178" s="37">
        <f>Vask01!F191</f>
        <v>0</v>
      </c>
      <c r="G178" s="37">
        <f>Vask01!G191</f>
        <v>0</v>
      </c>
      <c r="H178" s="37">
        <f>Vask01!H191</f>
        <v>0</v>
      </c>
      <c r="I178" s="37">
        <f>Vask01!I191</f>
        <v>0</v>
      </c>
      <c r="J178" s="37">
        <f>Vask01!J191</f>
        <v>0</v>
      </c>
      <c r="K178" s="37">
        <f>Vask01!K191</f>
        <v>1</v>
      </c>
      <c r="L178" s="37">
        <f>Vask01!L191</f>
        <v>0</v>
      </c>
      <c r="M178" s="37">
        <f>Vask01!M191</f>
        <v>0</v>
      </c>
      <c r="N178" s="37">
        <f>Vask01!O191</f>
        <v>1</v>
      </c>
      <c r="O178" s="39">
        <f t="shared" ref="O178:U178" si="72">F178</f>
        <v>0</v>
      </c>
      <c r="P178" s="39">
        <f t="shared" si="72"/>
        <v>0</v>
      </c>
      <c r="Q178" s="39">
        <f t="shared" si="72"/>
        <v>0</v>
      </c>
      <c r="R178" s="39">
        <f t="shared" si="72"/>
        <v>0</v>
      </c>
      <c r="S178" s="39">
        <f t="shared" si="72"/>
        <v>0</v>
      </c>
      <c r="T178" s="39">
        <f t="shared" si="72"/>
        <v>1</v>
      </c>
      <c r="U178" s="39">
        <f t="shared" si="72"/>
        <v>0</v>
      </c>
      <c r="V178" s="39">
        <v>16</v>
      </c>
      <c r="W178" s="39">
        <f>SUM(O178:V178)</f>
        <v>17</v>
      </c>
    </row>
    <row r="179" spans="1:23" x14ac:dyDescent="0.25">
      <c r="A179" s="37">
        <f>Vask01!A192</f>
        <v>390018534</v>
      </c>
      <c r="B179" s="37">
        <f>Vask01!B192</f>
        <v>3187</v>
      </c>
      <c r="C179" s="37" t="str">
        <f>Vask01!C192</f>
        <v>HORTEN</v>
      </c>
      <c r="D179" s="37">
        <f>Vask01!D192</f>
        <v>30734</v>
      </c>
      <c r="E179" s="37" t="str">
        <f>Vask01!E192</f>
        <v>Horten kommune</v>
      </c>
      <c r="F179" s="37">
        <f>Vask01!F192</f>
        <v>0</v>
      </c>
      <c r="G179" s="37">
        <f>Vask01!G192</f>
        <v>0</v>
      </c>
      <c r="H179" s="37">
        <f>Vask01!H192</f>
        <v>0</v>
      </c>
      <c r="I179" s="37">
        <f>Vask01!I192</f>
        <v>0</v>
      </c>
      <c r="J179" s="37">
        <f>Vask01!J192</f>
        <v>0</v>
      </c>
      <c r="K179" s="37">
        <f>Vask01!K192</f>
        <v>0</v>
      </c>
      <c r="L179" s="37">
        <f>Vask01!L192</f>
        <v>0</v>
      </c>
      <c r="M179" s="37">
        <f>Vask01!M192</f>
        <v>16</v>
      </c>
      <c r="N179" s="37">
        <f>Vask01!O192</f>
        <v>16</v>
      </c>
      <c r="O179" s="39"/>
      <c r="P179" s="39"/>
      <c r="Q179" s="39"/>
      <c r="R179" s="39"/>
      <c r="S179" s="39"/>
      <c r="T179" s="39"/>
      <c r="U179" s="39"/>
      <c r="V179" s="39"/>
      <c r="W179" s="39"/>
    </row>
    <row r="180" spans="1:23" x14ac:dyDescent="0.25">
      <c r="A180" s="37">
        <f>Vask01!A193</f>
        <v>390018592</v>
      </c>
      <c r="B180" s="37">
        <f>Vask01!B193</f>
        <v>3211</v>
      </c>
      <c r="C180" s="37" t="str">
        <f>Vask01!C193</f>
        <v>SANDEFJORD</v>
      </c>
      <c r="D180" s="37">
        <f>Vask01!D193</f>
        <v>31435</v>
      </c>
      <c r="E180" s="37" t="str">
        <f>Vask01!E193</f>
        <v>Sandefjord kommune</v>
      </c>
      <c r="F180" s="37">
        <f>Vask01!F193</f>
        <v>1</v>
      </c>
      <c r="G180" s="37">
        <f>Vask01!G193</f>
        <v>0</v>
      </c>
      <c r="H180" s="37">
        <f>Vask01!H193</f>
        <v>0</v>
      </c>
      <c r="I180" s="37">
        <f>Vask01!I193</f>
        <v>0</v>
      </c>
      <c r="J180" s="37">
        <f>Vask01!J193</f>
        <v>0</v>
      </c>
      <c r="K180" s="37">
        <f>Vask01!K193</f>
        <v>0</v>
      </c>
      <c r="L180" s="37">
        <f>Vask01!L193</f>
        <v>0</v>
      </c>
      <c r="M180" s="37">
        <f>Vask01!M193</f>
        <v>0</v>
      </c>
      <c r="N180" s="37">
        <f>Vask01!O193</f>
        <v>1</v>
      </c>
      <c r="O180" s="39">
        <f t="shared" ref="O180:U180" si="73">F180</f>
        <v>1</v>
      </c>
      <c r="P180" s="39">
        <f t="shared" si="73"/>
        <v>0</v>
      </c>
      <c r="Q180" s="39">
        <f t="shared" si="73"/>
        <v>0</v>
      </c>
      <c r="R180" s="39">
        <f t="shared" si="73"/>
        <v>0</v>
      </c>
      <c r="S180" s="39">
        <f t="shared" si="73"/>
        <v>0</v>
      </c>
      <c r="T180" s="39">
        <f t="shared" si="73"/>
        <v>0</v>
      </c>
      <c r="U180" s="39">
        <f t="shared" si="73"/>
        <v>0</v>
      </c>
      <c r="V180" s="39">
        <v>21</v>
      </c>
      <c r="W180" s="39">
        <f>SUM(O180:V180)</f>
        <v>22</v>
      </c>
    </row>
    <row r="181" spans="1:23" x14ac:dyDescent="0.25">
      <c r="A181" s="37">
        <f>Vask01!A194</f>
        <v>390018592</v>
      </c>
      <c r="B181" s="37">
        <f>Vask01!B194</f>
        <v>3211</v>
      </c>
      <c r="C181" s="37" t="str">
        <f>Vask01!C194</f>
        <v>SANDEFJORD</v>
      </c>
      <c r="D181" s="37">
        <f>Vask01!D194</f>
        <v>31435</v>
      </c>
      <c r="E181" s="37" t="str">
        <f>Vask01!E194</f>
        <v>Sandefjord kommune</v>
      </c>
      <c r="F181" s="37">
        <f>Vask01!F194</f>
        <v>0</v>
      </c>
      <c r="G181" s="37">
        <f>Vask01!G194</f>
        <v>0</v>
      </c>
      <c r="H181" s="37">
        <f>Vask01!H194</f>
        <v>0</v>
      </c>
      <c r="I181" s="37">
        <f>Vask01!I194</f>
        <v>0</v>
      </c>
      <c r="J181" s="37">
        <f>Vask01!J194</f>
        <v>0</v>
      </c>
      <c r="K181" s="37">
        <f>Vask01!K194</f>
        <v>0</v>
      </c>
      <c r="L181" s="37">
        <f>Vask01!L194</f>
        <v>0</v>
      </c>
      <c r="M181" s="37">
        <f>Vask01!M194</f>
        <v>21</v>
      </c>
      <c r="N181" s="37">
        <f>Vask01!O194</f>
        <v>21</v>
      </c>
      <c r="O181" s="39"/>
      <c r="P181" s="39"/>
      <c r="Q181" s="39"/>
      <c r="R181" s="39"/>
      <c r="S181" s="39"/>
      <c r="T181" s="39"/>
      <c r="U181" s="39"/>
      <c r="V181" s="39"/>
      <c r="W181" s="39"/>
    </row>
    <row r="182" spans="1:23" x14ac:dyDescent="0.25">
      <c r="A182" s="37">
        <f>Vask01!A195</f>
        <v>390018612</v>
      </c>
      <c r="B182" s="37">
        <f>Vask01!B195</f>
        <v>3274</v>
      </c>
      <c r="C182" s="37" t="str">
        <f>Vask01!C195</f>
        <v>LARVIK</v>
      </c>
      <c r="D182" s="37">
        <f>Vask01!D195</f>
        <v>112354</v>
      </c>
      <c r="E182" s="37" t="str">
        <f>Vask01!E195</f>
        <v>2KC- Larvik Catering Service</v>
      </c>
      <c r="F182" s="37">
        <f>Vask01!F195</f>
        <v>0</v>
      </c>
      <c r="G182" s="37">
        <f>Vask01!G195</f>
        <v>0</v>
      </c>
      <c r="H182" s="37">
        <f>Vask01!H195</f>
        <v>0</v>
      </c>
      <c r="I182" s="37">
        <f>Vask01!I195</f>
        <v>0</v>
      </c>
      <c r="J182" s="37">
        <f>Vask01!J195</f>
        <v>0</v>
      </c>
      <c r="K182" s="37">
        <f>Vask01!K195</f>
        <v>1</v>
      </c>
      <c r="L182" s="37">
        <f>Vask01!L195</f>
        <v>0</v>
      </c>
      <c r="M182" s="37">
        <f>Vask01!M195</f>
        <v>0</v>
      </c>
      <c r="N182" s="37">
        <f>Vask01!O195</f>
        <v>1</v>
      </c>
      <c r="O182" s="39">
        <f>F182</f>
        <v>0</v>
      </c>
      <c r="P182" s="39">
        <v>1</v>
      </c>
      <c r="Q182" s="39">
        <f>H182</f>
        <v>0</v>
      </c>
      <c r="R182" s="39">
        <f>I182</f>
        <v>0</v>
      </c>
      <c r="S182" s="39">
        <f>J182</f>
        <v>0</v>
      </c>
      <c r="T182" s="39">
        <f>K182</f>
        <v>1</v>
      </c>
      <c r="U182" s="39">
        <f>L182</f>
        <v>0</v>
      </c>
      <c r="V182" s="39">
        <v>21</v>
      </c>
      <c r="W182" s="39">
        <f>SUM(O182:V182)</f>
        <v>23</v>
      </c>
    </row>
    <row r="183" spans="1:23" x14ac:dyDescent="0.25">
      <c r="A183" s="37">
        <f>Vask01!A197</f>
        <v>390018612</v>
      </c>
      <c r="B183" s="37">
        <f>Vask01!B197</f>
        <v>3274</v>
      </c>
      <c r="C183" s="37" t="str">
        <f>Vask01!C197</f>
        <v>LARVIK</v>
      </c>
      <c r="D183" s="37">
        <f>Vask01!D197</f>
        <v>112354</v>
      </c>
      <c r="E183" s="37" t="str">
        <f>Vask01!E197</f>
        <v>2KC- Larvik Catering Service</v>
      </c>
      <c r="F183" s="37">
        <f>Vask01!F197</f>
        <v>0</v>
      </c>
      <c r="G183" s="37">
        <f>Vask01!G197</f>
        <v>1</v>
      </c>
      <c r="H183" s="37">
        <f>Vask01!H197</f>
        <v>0</v>
      </c>
      <c r="I183" s="37">
        <f>Vask01!I197</f>
        <v>0</v>
      </c>
      <c r="J183" s="37">
        <f>Vask01!J197</f>
        <v>0</v>
      </c>
      <c r="K183" s="37">
        <f>Vask01!K197</f>
        <v>0</v>
      </c>
      <c r="L183" s="37">
        <f>Vask01!L197</f>
        <v>0</v>
      </c>
      <c r="M183" s="37">
        <f>Vask01!M197</f>
        <v>0</v>
      </c>
      <c r="N183" s="37">
        <f>Vask01!O197</f>
        <v>1</v>
      </c>
      <c r="O183" s="39"/>
      <c r="P183" s="39"/>
      <c r="Q183" s="39"/>
      <c r="R183" s="39"/>
      <c r="S183" s="39"/>
      <c r="T183" s="39"/>
      <c r="U183" s="39"/>
      <c r="V183" s="39"/>
      <c r="W183" s="39"/>
    </row>
    <row r="184" spans="1:23" x14ac:dyDescent="0.25">
      <c r="A184" s="37">
        <f>Vask01!A196</f>
        <v>390018612</v>
      </c>
      <c r="B184" s="37">
        <f>Vask01!B196</f>
        <v>3274</v>
      </c>
      <c r="C184" s="37" t="str">
        <f>Vask01!C196</f>
        <v>LARVIK</v>
      </c>
      <c r="D184" s="37">
        <f>Vask01!D196</f>
        <v>112354</v>
      </c>
      <c r="E184" s="37" t="str">
        <f>Vask01!E196</f>
        <v>2KC- Larvik Catering Service</v>
      </c>
      <c r="F184" s="37">
        <f>Vask01!F196</f>
        <v>0</v>
      </c>
      <c r="G184" s="37">
        <f>Vask01!G196</f>
        <v>0</v>
      </c>
      <c r="H184" s="37">
        <f>Vask01!H196</f>
        <v>0</v>
      </c>
      <c r="I184" s="37">
        <f>Vask01!I196</f>
        <v>0</v>
      </c>
      <c r="J184" s="37">
        <f>Vask01!J196</f>
        <v>0</v>
      </c>
      <c r="K184" s="37">
        <f>Vask01!K196</f>
        <v>0</v>
      </c>
      <c r="L184" s="37">
        <f>Vask01!L196</f>
        <v>0</v>
      </c>
      <c r="M184" s="37">
        <f>Vask01!M196</f>
        <v>21</v>
      </c>
      <c r="N184" s="37">
        <f>Vask01!O196</f>
        <v>21</v>
      </c>
      <c r="O184" s="39"/>
      <c r="P184" s="39"/>
      <c r="Q184" s="39"/>
      <c r="R184" s="39"/>
      <c r="S184" s="39"/>
      <c r="T184" s="39"/>
      <c r="U184" s="39"/>
      <c r="V184" s="39"/>
      <c r="W184" s="39"/>
    </row>
    <row r="185" spans="1:23" x14ac:dyDescent="0.25">
      <c r="A185" s="37">
        <f>Vask01!A198</f>
        <v>390018546</v>
      </c>
      <c r="B185" s="37">
        <f>Vask01!B198</f>
        <v>3300</v>
      </c>
      <c r="C185" s="37" t="str">
        <f>Vask01!C198</f>
        <v>HOKKSUND</v>
      </c>
      <c r="D185" s="37">
        <f>Vask01!D198</f>
        <v>12435</v>
      </c>
      <c r="E185" s="37" t="str">
        <f>Vask01!E198</f>
        <v>Kommunelegekontoret i Øvre Eiker</v>
      </c>
      <c r="F185" s="37">
        <f>Vask01!F198</f>
        <v>0</v>
      </c>
      <c r="G185" s="37">
        <f>Vask01!G198</f>
        <v>1</v>
      </c>
      <c r="H185" s="37">
        <f>Vask01!H198</f>
        <v>0</v>
      </c>
      <c r="I185" s="37">
        <f>Vask01!I198</f>
        <v>0</v>
      </c>
      <c r="J185" s="37">
        <f>Vask01!J198</f>
        <v>0</v>
      </c>
      <c r="K185" s="37">
        <f>Vask01!K198</f>
        <v>0</v>
      </c>
      <c r="L185" s="37">
        <f>Vask01!L198</f>
        <v>0</v>
      </c>
      <c r="M185" s="37">
        <f>Vask01!M198</f>
        <v>6</v>
      </c>
      <c r="N185" s="37">
        <f>Vask01!O198</f>
        <v>7</v>
      </c>
      <c r="O185" s="39">
        <f t="shared" ref="O185:V186" si="74">F185</f>
        <v>0</v>
      </c>
      <c r="P185" s="39">
        <f t="shared" si="74"/>
        <v>1</v>
      </c>
      <c r="Q185" s="39">
        <f t="shared" si="74"/>
        <v>0</v>
      </c>
      <c r="R185" s="39">
        <f t="shared" si="74"/>
        <v>0</v>
      </c>
      <c r="S185" s="39">
        <f t="shared" si="74"/>
        <v>0</v>
      </c>
      <c r="T185" s="39">
        <f t="shared" si="74"/>
        <v>0</v>
      </c>
      <c r="U185" s="39">
        <f t="shared" si="74"/>
        <v>0</v>
      </c>
      <c r="V185" s="39">
        <f t="shared" si="74"/>
        <v>6</v>
      </c>
      <c r="W185" s="39">
        <f>SUM(O185:V185)</f>
        <v>7</v>
      </c>
    </row>
    <row r="186" spans="1:23" x14ac:dyDescent="0.25">
      <c r="A186" s="37">
        <f>Vask01!A199</f>
        <v>390018573</v>
      </c>
      <c r="B186" s="37">
        <f>Vask01!B199</f>
        <v>3340</v>
      </c>
      <c r="C186" s="37" t="str">
        <f>Vask01!C199</f>
        <v>ÅMOT</v>
      </c>
      <c r="D186" s="37">
        <f>Vask01!D199</f>
        <v>112358</v>
      </c>
      <c r="E186" s="37" t="str">
        <f>Vask01!E199</f>
        <v>Modumheimen Sykehjem</v>
      </c>
      <c r="F186" s="37">
        <f>Vask01!F199</f>
        <v>0</v>
      </c>
      <c r="G186" s="37">
        <f>Vask01!G199</f>
        <v>0</v>
      </c>
      <c r="H186" s="37">
        <f>Vask01!H199</f>
        <v>0</v>
      </c>
      <c r="I186" s="37">
        <f>Vask01!I199</f>
        <v>0</v>
      </c>
      <c r="J186" s="37">
        <f>Vask01!J199</f>
        <v>0</v>
      </c>
      <c r="K186" s="37">
        <f>Vask01!K199</f>
        <v>0</v>
      </c>
      <c r="L186" s="37">
        <f>Vask01!L199</f>
        <v>0</v>
      </c>
      <c r="M186" s="37">
        <f>Vask01!M199</f>
        <v>7</v>
      </c>
      <c r="N186" s="37">
        <f>Vask01!O199</f>
        <v>7</v>
      </c>
      <c r="O186" s="39">
        <f t="shared" si="74"/>
        <v>0</v>
      </c>
      <c r="P186" s="39">
        <f t="shared" si="74"/>
        <v>0</v>
      </c>
      <c r="Q186" s="39">
        <f t="shared" si="74"/>
        <v>0</v>
      </c>
      <c r="R186" s="39">
        <f t="shared" si="74"/>
        <v>0</v>
      </c>
      <c r="S186" s="39">
        <f t="shared" si="74"/>
        <v>0</v>
      </c>
      <c r="T186" s="39">
        <f t="shared" si="74"/>
        <v>0</v>
      </c>
      <c r="U186" s="39">
        <f t="shared" si="74"/>
        <v>0</v>
      </c>
      <c r="V186" s="39">
        <f t="shared" si="74"/>
        <v>7</v>
      </c>
      <c r="W186" s="39">
        <f>SUM(O186:V186)</f>
        <v>7</v>
      </c>
    </row>
    <row r="187" spans="1:23" x14ac:dyDescent="0.25">
      <c r="A187" s="37">
        <f>Vask01!A200</f>
        <v>390018673</v>
      </c>
      <c r="B187" s="37">
        <f>Vask01!B200</f>
        <v>3403</v>
      </c>
      <c r="C187" s="37" t="str">
        <f>Vask01!C200</f>
        <v>LIER</v>
      </c>
      <c r="D187" s="37">
        <f>Vask01!D200</f>
        <v>106805</v>
      </c>
      <c r="E187" s="37" t="str">
        <f>Vask01!E200</f>
        <v>Lierbyen helsestasjon</v>
      </c>
      <c r="F187" s="37">
        <f>Vask01!F200</f>
        <v>0</v>
      </c>
      <c r="G187" s="37">
        <f>Vask01!G200</f>
        <v>0</v>
      </c>
      <c r="H187" s="37">
        <f>Vask01!H200</f>
        <v>1</v>
      </c>
      <c r="I187" s="37">
        <f>Vask01!I200</f>
        <v>0</v>
      </c>
      <c r="J187" s="37">
        <f>Vask01!J200</f>
        <v>0</v>
      </c>
      <c r="K187" s="37">
        <f>Vask01!K200</f>
        <v>0</v>
      </c>
      <c r="L187" s="37">
        <f>Vask01!L200</f>
        <v>0</v>
      </c>
      <c r="M187" s="37">
        <f>Vask01!M200</f>
        <v>0</v>
      </c>
      <c r="N187" s="37">
        <f>Vask01!O200</f>
        <v>1</v>
      </c>
      <c r="O187" s="39">
        <f t="shared" ref="O187:U187" si="75">F187</f>
        <v>0</v>
      </c>
      <c r="P187" s="39">
        <f t="shared" si="75"/>
        <v>0</v>
      </c>
      <c r="Q187" s="39">
        <f t="shared" si="75"/>
        <v>1</v>
      </c>
      <c r="R187" s="39">
        <f t="shared" si="75"/>
        <v>0</v>
      </c>
      <c r="S187" s="39">
        <f t="shared" si="75"/>
        <v>0</v>
      </c>
      <c r="T187" s="39">
        <f t="shared" si="75"/>
        <v>0</v>
      </c>
      <c r="U187" s="39">
        <f t="shared" si="75"/>
        <v>0</v>
      </c>
      <c r="V187" s="39">
        <v>9</v>
      </c>
      <c r="W187" s="39">
        <f>SUM(O187:V187)</f>
        <v>10</v>
      </c>
    </row>
    <row r="188" spans="1:23" x14ac:dyDescent="0.25">
      <c r="A188" s="37">
        <f>Vask01!A201</f>
        <v>390018673</v>
      </c>
      <c r="B188" s="37">
        <f>Vask01!B201</f>
        <v>3403</v>
      </c>
      <c r="C188" s="37" t="str">
        <f>Vask01!C201</f>
        <v>LIER</v>
      </c>
      <c r="D188" s="37">
        <f>Vask01!D201</f>
        <v>106805</v>
      </c>
      <c r="E188" s="37" t="str">
        <f>Vask01!E201</f>
        <v>Lierbyen helsestasjon</v>
      </c>
      <c r="F188" s="37">
        <f>Vask01!F201</f>
        <v>0</v>
      </c>
      <c r="G188" s="37">
        <f>Vask01!G201</f>
        <v>0</v>
      </c>
      <c r="H188" s="37">
        <f>Vask01!H201</f>
        <v>0</v>
      </c>
      <c r="I188" s="37">
        <f>Vask01!I201</f>
        <v>0</v>
      </c>
      <c r="J188" s="37">
        <f>Vask01!J201</f>
        <v>0</v>
      </c>
      <c r="K188" s="37">
        <f>Vask01!K201</f>
        <v>0</v>
      </c>
      <c r="L188" s="37">
        <f>Vask01!L201</f>
        <v>0</v>
      </c>
      <c r="M188" s="37">
        <f>Vask01!M201</f>
        <v>9</v>
      </c>
      <c r="N188" s="37">
        <f>Vask01!O201</f>
        <v>9</v>
      </c>
      <c r="O188" s="39"/>
      <c r="P188" s="39"/>
      <c r="Q188" s="39"/>
      <c r="R188" s="39"/>
      <c r="S188" s="39"/>
      <c r="T188" s="39"/>
      <c r="U188" s="39"/>
      <c r="V188" s="39"/>
      <c r="W188" s="39"/>
    </row>
    <row r="189" spans="1:23" x14ac:dyDescent="0.25">
      <c r="A189" s="37">
        <f>Vask01!A204</f>
        <v>390018638</v>
      </c>
      <c r="B189" s="37">
        <f>Vask01!B204</f>
        <v>3440</v>
      </c>
      <c r="C189" s="37" t="str">
        <f>Vask01!C204</f>
        <v>RØYKEN</v>
      </c>
      <c r="D189" s="37">
        <f>Vask01!D204</f>
        <v>100595</v>
      </c>
      <c r="E189" s="37" t="str">
        <f>Vask01!E204</f>
        <v>Røyken og Hurum kommunale legevakt</v>
      </c>
      <c r="F189" s="37">
        <f>Vask01!F204</f>
        <v>0</v>
      </c>
      <c r="G189" s="37">
        <f>Vask01!G204</f>
        <v>0</v>
      </c>
      <c r="H189" s="37">
        <f>Vask01!H204</f>
        <v>0</v>
      </c>
      <c r="I189" s="37">
        <f>Vask01!I204</f>
        <v>0</v>
      </c>
      <c r="J189" s="37">
        <f>Vask01!J204</f>
        <v>0</v>
      </c>
      <c r="K189" s="37">
        <f>Vask01!K204</f>
        <v>1</v>
      </c>
      <c r="L189" s="37">
        <f>Vask01!L204</f>
        <v>0</v>
      </c>
      <c r="M189" s="37">
        <f>Vask01!M204</f>
        <v>0</v>
      </c>
      <c r="N189" s="37">
        <f>Vask01!O204</f>
        <v>1</v>
      </c>
      <c r="O189" s="39">
        <f t="shared" ref="O189:U189" si="76">F189</f>
        <v>0</v>
      </c>
      <c r="P189" s="39">
        <f t="shared" si="76"/>
        <v>0</v>
      </c>
      <c r="Q189" s="39">
        <f t="shared" si="76"/>
        <v>0</v>
      </c>
      <c r="R189" s="39">
        <f t="shared" si="76"/>
        <v>0</v>
      </c>
      <c r="S189" s="39">
        <f t="shared" si="76"/>
        <v>0</v>
      </c>
      <c r="T189" s="39">
        <f t="shared" si="76"/>
        <v>1</v>
      </c>
      <c r="U189" s="39">
        <f t="shared" si="76"/>
        <v>0</v>
      </c>
      <c r="V189" s="39">
        <v>8</v>
      </c>
      <c r="W189" s="39">
        <f>SUM(O189:V189)</f>
        <v>9</v>
      </c>
    </row>
    <row r="190" spans="1:23" x14ac:dyDescent="0.25">
      <c r="A190" s="37">
        <f>Vask01!A203</f>
        <v>390018638</v>
      </c>
      <c r="B190" s="37">
        <f>Vask01!B203</f>
        <v>3440</v>
      </c>
      <c r="C190" s="37" t="str">
        <f>Vask01!C203</f>
        <v>RØYKEN</v>
      </c>
      <c r="D190" s="37">
        <f>Vask01!D203</f>
        <v>100595</v>
      </c>
      <c r="E190" s="37" t="str">
        <f>Vask01!E203</f>
        <v>Røyken og Hurum kommunale legevakt</v>
      </c>
      <c r="F190" s="37">
        <f>Vask01!F203</f>
        <v>0</v>
      </c>
      <c r="G190" s="37">
        <f>Vask01!G203</f>
        <v>0</v>
      </c>
      <c r="H190" s="37">
        <f>Vask01!H203</f>
        <v>0</v>
      </c>
      <c r="I190" s="37">
        <f>Vask01!I203</f>
        <v>0</v>
      </c>
      <c r="J190" s="37">
        <f>Vask01!J203</f>
        <v>0</v>
      </c>
      <c r="K190" s="37">
        <f>Vask01!K203</f>
        <v>0</v>
      </c>
      <c r="L190" s="37">
        <f>Vask01!L203</f>
        <v>0</v>
      </c>
      <c r="M190" s="37">
        <f>Vask01!M203</f>
        <v>8</v>
      </c>
      <c r="N190" s="37">
        <f>Vask01!O203</f>
        <v>8</v>
      </c>
      <c r="O190" s="39"/>
      <c r="P190" s="39"/>
      <c r="Q190" s="39"/>
      <c r="R190" s="39"/>
      <c r="S190" s="39"/>
      <c r="T190" s="39"/>
      <c r="U190" s="39"/>
      <c r="V190" s="39"/>
      <c r="W190" s="39"/>
    </row>
    <row r="191" spans="1:23" x14ac:dyDescent="0.25">
      <c r="A191" s="37">
        <f>Vask01!A205</f>
        <v>390018481</v>
      </c>
      <c r="B191" s="37">
        <f>Vask01!B205</f>
        <v>3480</v>
      </c>
      <c r="C191" s="37" t="str">
        <f>Vask01!C205</f>
        <v>FILTVET</v>
      </c>
      <c r="D191" s="37">
        <f>Vask01!D205</f>
        <v>29074</v>
      </c>
      <c r="E191" s="37" t="str">
        <f>Vask01!E205</f>
        <v>Hurum Helsestasjon</v>
      </c>
      <c r="F191" s="37">
        <f>Vask01!F205</f>
        <v>1</v>
      </c>
      <c r="G191" s="37">
        <f>Vask01!G205</f>
        <v>0</v>
      </c>
      <c r="H191" s="37">
        <f>Vask01!H205</f>
        <v>0</v>
      </c>
      <c r="I191" s="37">
        <f>Vask01!I205</f>
        <v>0</v>
      </c>
      <c r="J191" s="37">
        <f>Vask01!J205</f>
        <v>0</v>
      </c>
      <c r="K191" s="37">
        <f>Vask01!K205</f>
        <v>0</v>
      </c>
      <c r="L191" s="37">
        <f>Vask01!L205</f>
        <v>0</v>
      </c>
      <c r="M191" s="37">
        <f>Vask01!M205</f>
        <v>4</v>
      </c>
      <c r="N191" s="37">
        <f>Vask01!O205</f>
        <v>5</v>
      </c>
      <c r="O191" s="39">
        <f t="shared" ref="O191:V191" si="77">F191</f>
        <v>1</v>
      </c>
      <c r="P191" s="39">
        <f t="shared" si="77"/>
        <v>0</v>
      </c>
      <c r="Q191" s="39">
        <f t="shared" si="77"/>
        <v>0</v>
      </c>
      <c r="R191" s="39">
        <f t="shared" si="77"/>
        <v>0</v>
      </c>
      <c r="S191" s="39">
        <f t="shared" si="77"/>
        <v>0</v>
      </c>
      <c r="T191" s="39">
        <f t="shared" si="77"/>
        <v>0</v>
      </c>
      <c r="U191" s="39">
        <f t="shared" si="77"/>
        <v>0</v>
      </c>
      <c r="V191" s="39">
        <f t="shared" si="77"/>
        <v>4</v>
      </c>
      <c r="W191" s="39">
        <f>SUM(O191:V191)</f>
        <v>5</v>
      </c>
    </row>
    <row r="192" spans="1:23" x14ac:dyDescent="0.25">
      <c r="A192" s="37">
        <f>Vask01!A207</f>
        <v>390018533</v>
      </c>
      <c r="B192" s="37">
        <f>Vask01!B207</f>
        <v>3510</v>
      </c>
      <c r="C192" s="37" t="str">
        <f>Vask01!C207</f>
        <v>HØNEFOSS</v>
      </c>
      <c r="D192" s="37">
        <f>Vask01!D207</f>
        <v>32151</v>
      </c>
      <c r="E192" s="37" t="str">
        <f>Vask01!E207</f>
        <v>Ringerike kommune</v>
      </c>
      <c r="F192" s="37">
        <f>Vask01!F207</f>
        <v>0</v>
      </c>
      <c r="G192" s="37">
        <f>Vask01!G207</f>
        <v>1</v>
      </c>
      <c r="H192" s="37">
        <f>Vask01!H207</f>
        <v>0</v>
      </c>
      <c r="I192" s="37">
        <f>Vask01!I207</f>
        <v>0</v>
      </c>
      <c r="J192" s="37">
        <f>Vask01!J207</f>
        <v>0</v>
      </c>
      <c r="K192" s="37">
        <f>Vask01!K207</f>
        <v>0</v>
      </c>
      <c r="L192" s="37">
        <f>Vask01!L207</f>
        <v>0</v>
      </c>
      <c r="M192" s="37">
        <f>Vask01!M207</f>
        <v>0</v>
      </c>
      <c r="N192" s="37">
        <f>Vask01!O207</f>
        <v>1</v>
      </c>
      <c r="O192" s="39">
        <f t="shared" ref="O192:U192" si="78">F192</f>
        <v>0</v>
      </c>
      <c r="P192" s="39">
        <f t="shared" si="78"/>
        <v>1</v>
      </c>
      <c r="Q192" s="39">
        <f t="shared" si="78"/>
        <v>0</v>
      </c>
      <c r="R192" s="39">
        <f t="shared" si="78"/>
        <v>0</v>
      </c>
      <c r="S192" s="39">
        <f t="shared" si="78"/>
        <v>0</v>
      </c>
      <c r="T192" s="39">
        <f t="shared" si="78"/>
        <v>0</v>
      </c>
      <c r="U192" s="39">
        <f t="shared" si="78"/>
        <v>0</v>
      </c>
      <c r="V192" s="39">
        <v>10</v>
      </c>
      <c r="W192" s="39">
        <f>SUM(O192:V192)</f>
        <v>11</v>
      </c>
    </row>
    <row r="193" spans="1:23" x14ac:dyDescent="0.25">
      <c r="A193" s="37">
        <f>Vask01!A206</f>
        <v>390018533</v>
      </c>
      <c r="B193" s="37">
        <f>Vask01!B206</f>
        <v>3510</v>
      </c>
      <c r="C193" s="37" t="str">
        <f>Vask01!C206</f>
        <v>HØNEFOSS</v>
      </c>
      <c r="D193" s="37">
        <f>Vask01!D206</f>
        <v>32151</v>
      </c>
      <c r="E193" s="37" t="str">
        <f>Vask01!E206</f>
        <v>Ringerike kommune</v>
      </c>
      <c r="F193" s="37">
        <f>Vask01!F206</f>
        <v>0</v>
      </c>
      <c r="G193" s="37">
        <f>Vask01!G206</f>
        <v>0</v>
      </c>
      <c r="H193" s="37">
        <f>Vask01!H206</f>
        <v>0</v>
      </c>
      <c r="I193" s="37">
        <f>Vask01!I206</f>
        <v>0</v>
      </c>
      <c r="J193" s="37">
        <f>Vask01!J206</f>
        <v>0</v>
      </c>
      <c r="K193" s="37">
        <f>Vask01!K206</f>
        <v>0</v>
      </c>
      <c r="L193" s="37">
        <f>Vask01!L206</f>
        <v>0</v>
      </c>
      <c r="M193" s="37">
        <f>Vask01!M206</f>
        <v>10</v>
      </c>
      <c r="N193" s="37">
        <f>Vask01!O206</f>
        <v>10</v>
      </c>
      <c r="O193" s="39"/>
      <c r="P193" s="39"/>
      <c r="Q193" s="39"/>
      <c r="R193" s="39"/>
      <c r="S193" s="39"/>
      <c r="T193" s="39"/>
      <c r="U193" s="39"/>
      <c r="V193" s="39"/>
      <c r="W193" s="39"/>
    </row>
    <row r="194" spans="1:23" x14ac:dyDescent="0.25">
      <c r="A194" s="37">
        <f>Vask01!A208</f>
        <v>390018292</v>
      </c>
      <c r="B194" s="37">
        <f>Vask01!B208</f>
        <v>3520</v>
      </c>
      <c r="C194" s="37" t="str">
        <f>Vask01!C208</f>
        <v>JEVNAKER</v>
      </c>
      <c r="D194" s="37">
        <f>Vask01!D208</f>
        <v>79897</v>
      </c>
      <c r="E194" s="37" t="str">
        <f>Vask01!E208</f>
        <v>Kommunelegekontoret i Jevnaker</v>
      </c>
      <c r="F194" s="37">
        <f>Vask01!F208</f>
        <v>0</v>
      </c>
      <c r="G194" s="37">
        <f>Vask01!G208</f>
        <v>0</v>
      </c>
      <c r="H194" s="37">
        <f>Vask01!H208</f>
        <v>0</v>
      </c>
      <c r="I194" s="37">
        <f>Vask01!I208</f>
        <v>0</v>
      </c>
      <c r="J194" s="37">
        <f>Vask01!J208</f>
        <v>0</v>
      </c>
      <c r="K194" s="37">
        <f>Vask01!K208</f>
        <v>0</v>
      </c>
      <c r="L194" s="37">
        <f>Vask01!L208</f>
        <v>0</v>
      </c>
      <c r="M194" s="37">
        <f>Vask01!M208</f>
        <v>2</v>
      </c>
      <c r="N194" s="37">
        <f>Vask01!O208</f>
        <v>2</v>
      </c>
      <c r="O194" s="39">
        <f t="shared" ref="O194:V195" si="79">F194</f>
        <v>0</v>
      </c>
      <c r="P194" s="39">
        <f t="shared" si="79"/>
        <v>0</v>
      </c>
      <c r="Q194" s="39">
        <f t="shared" si="79"/>
        <v>0</v>
      </c>
      <c r="R194" s="39">
        <f t="shared" si="79"/>
        <v>0</v>
      </c>
      <c r="S194" s="39">
        <f t="shared" si="79"/>
        <v>0</v>
      </c>
      <c r="T194" s="39">
        <f t="shared" si="79"/>
        <v>0</v>
      </c>
      <c r="U194" s="39">
        <f t="shared" si="79"/>
        <v>0</v>
      </c>
      <c r="V194" s="39">
        <f t="shared" si="79"/>
        <v>2</v>
      </c>
      <c r="W194" s="39">
        <f>SUM(O194:V194)</f>
        <v>2</v>
      </c>
    </row>
    <row r="195" spans="1:23" x14ac:dyDescent="0.25">
      <c r="A195" s="37">
        <f>Vask01!A209</f>
        <v>390018689</v>
      </c>
      <c r="B195" s="37">
        <f>Vask01!B209</f>
        <v>3531</v>
      </c>
      <c r="C195" s="37" t="str">
        <f>Vask01!C209</f>
        <v>KROKKLEIVA</v>
      </c>
      <c r="D195" s="37">
        <f>Vask01!D209</f>
        <v>105134</v>
      </c>
      <c r="E195" s="37" t="str">
        <f>Vask01!E209</f>
        <v>Hole Bo og rehab senter</v>
      </c>
      <c r="F195" s="37">
        <f>Vask01!F209</f>
        <v>0</v>
      </c>
      <c r="G195" s="37">
        <f>Vask01!G209</f>
        <v>0</v>
      </c>
      <c r="H195" s="37">
        <f>Vask01!H209</f>
        <v>0</v>
      </c>
      <c r="I195" s="37">
        <f>Vask01!I209</f>
        <v>0</v>
      </c>
      <c r="J195" s="37">
        <f>Vask01!J209</f>
        <v>0</v>
      </c>
      <c r="K195" s="37">
        <f>Vask01!K209</f>
        <v>0</v>
      </c>
      <c r="L195" s="37">
        <f>Vask01!L209</f>
        <v>0</v>
      </c>
      <c r="M195" s="37">
        <f>Vask01!M209</f>
        <v>3</v>
      </c>
      <c r="N195" s="37">
        <f>Vask01!O209</f>
        <v>3</v>
      </c>
      <c r="O195" s="39">
        <f t="shared" si="79"/>
        <v>0</v>
      </c>
      <c r="P195" s="39">
        <f t="shared" si="79"/>
        <v>0</v>
      </c>
      <c r="Q195" s="39">
        <f t="shared" si="79"/>
        <v>0</v>
      </c>
      <c r="R195" s="39">
        <f t="shared" si="79"/>
        <v>0</v>
      </c>
      <c r="S195" s="39">
        <f t="shared" si="79"/>
        <v>0</v>
      </c>
      <c r="T195" s="39">
        <f t="shared" si="79"/>
        <v>0</v>
      </c>
      <c r="U195" s="39">
        <f t="shared" si="79"/>
        <v>0</v>
      </c>
      <c r="V195" s="39">
        <f t="shared" si="79"/>
        <v>3</v>
      </c>
      <c r="W195" s="39">
        <f>SUM(O195:V195)</f>
        <v>3</v>
      </c>
    </row>
    <row r="196" spans="1:23" x14ac:dyDescent="0.25">
      <c r="A196" s="37">
        <f>Vask01!A211</f>
        <v>390018619</v>
      </c>
      <c r="B196" s="37">
        <f>Vask01!B211</f>
        <v>3536</v>
      </c>
      <c r="C196" s="37" t="str">
        <f>Vask01!C211</f>
        <v>NORESUND</v>
      </c>
      <c r="D196" s="37">
        <f>Vask01!D211</f>
        <v>85134</v>
      </c>
      <c r="E196" s="37" t="str">
        <f>Vask01!E211</f>
        <v>Noresund legekontor</v>
      </c>
      <c r="F196" s="37">
        <f>Vask01!F211</f>
        <v>0</v>
      </c>
      <c r="G196" s="37">
        <f>Vask01!G211</f>
        <v>1</v>
      </c>
      <c r="H196" s="37">
        <f>Vask01!H211</f>
        <v>0</v>
      </c>
      <c r="I196" s="37">
        <f>Vask01!I211</f>
        <v>0</v>
      </c>
      <c r="J196" s="37">
        <f>Vask01!J211</f>
        <v>0</v>
      </c>
      <c r="K196" s="37">
        <f>Vask01!K211</f>
        <v>0</v>
      </c>
      <c r="L196" s="37">
        <f>Vask01!L211</f>
        <v>0</v>
      </c>
      <c r="M196" s="37">
        <f>Vask01!M211</f>
        <v>0</v>
      </c>
      <c r="N196" s="37">
        <f>Vask01!O211</f>
        <v>1</v>
      </c>
      <c r="O196" s="39">
        <f t="shared" ref="O196:U196" si="80">F196</f>
        <v>0</v>
      </c>
      <c r="P196" s="39">
        <f t="shared" si="80"/>
        <v>1</v>
      </c>
      <c r="Q196" s="39">
        <f t="shared" si="80"/>
        <v>0</v>
      </c>
      <c r="R196" s="39">
        <f t="shared" si="80"/>
        <v>0</v>
      </c>
      <c r="S196" s="39">
        <f t="shared" si="80"/>
        <v>0</v>
      </c>
      <c r="T196" s="39">
        <f t="shared" si="80"/>
        <v>0</v>
      </c>
      <c r="U196" s="39">
        <f t="shared" si="80"/>
        <v>0</v>
      </c>
      <c r="V196" s="39">
        <v>1</v>
      </c>
      <c r="W196" s="39">
        <f>SUM(O196:V196)</f>
        <v>2</v>
      </c>
    </row>
    <row r="197" spans="1:23" x14ac:dyDescent="0.25">
      <c r="A197" s="37">
        <f>Vask01!A212</f>
        <v>390018619</v>
      </c>
      <c r="B197" s="37">
        <f>Vask01!B212</f>
        <v>3536</v>
      </c>
      <c r="C197" s="37" t="str">
        <f>Vask01!C212</f>
        <v>NORESUND</v>
      </c>
      <c r="D197" s="37">
        <f>Vask01!D212</f>
        <v>85134</v>
      </c>
      <c r="E197" s="37" t="str">
        <f>Vask01!E212</f>
        <v>Noresund legekontor</v>
      </c>
      <c r="F197" s="37">
        <f>Vask01!F212</f>
        <v>0</v>
      </c>
      <c r="G197" s="37">
        <f>Vask01!G212</f>
        <v>0</v>
      </c>
      <c r="H197" s="37">
        <f>Vask01!H212</f>
        <v>0</v>
      </c>
      <c r="I197" s="37">
        <f>Vask01!I212</f>
        <v>0</v>
      </c>
      <c r="J197" s="37">
        <f>Vask01!J212</f>
        <v>0</v>
      </c>
      <c r="K197" s="37">
        <f>Vask01!K212</f>
        <v>0</v>
      </c>
      <c r="L197" s="37">
        <f>Vask01!L212</f>
        <v>0</v>
      </c>
      <c r="M197" s="37">
        <f>Vask01!M212</f>
        <v>1</v>
      </c>
      <c r="N197" s="37">
        <f>Vask01!O212</f>
        <v>1</v>
      </c>
      <c r="O197" s="39"/>
      <c r="P197" s="39"/>
      <c r="Q197" s="39"/>
      <c r="R197" s="39"/>
      <c r="S197" s="39"/>
      <c r="T197" s="39"/>
      <c r="U197" s="39"/>
      <c r="V197" s="39"/>
      <c r="W197" s="39"/>
    </row>
    <row r="198" spans="1:23" x14ac:dyDescent="0.25">
      <c r="A198" s="37">
        <f>Vask01!A213</f>
        <v>390018303</v>
      </c>
      <c r="B198" s="37">
        <f>Vask01!B213</f>
        <v>3539</v>
      </c>
      <c r="C198" s="37" t="str">
        <f>Vask01!C213</f>
        <v>FLÅ</v>
      </c>
      <c r="D198" s="37">
        <f>Vask01!D213</f>
        <v>28217</v>
      </c>
      <c r="E198" s="37" t="str">
        <f>Vask01!E213</f>
        <v>Flå helsestasjon</v>
      </c>
      <c r="F198" s="37">
        <f>Vask01!F213</f>
        <v>0</v>
      </c>
      <c r="G198" s="37">
        <f>Vask01!G213</f>
        <v>0</v>
      </c>
      <c r="H198" s="37">
        <f>Vask01!H213</f>
        <v>1</v>
      </c>
      <c r="I198" s="37">
        <f>Vask01!I213</f>
        <v>0</v>
      </c>
      <c r="J198" s="37">
        <f>Vask01!J213</f>
        <v>0</v>
      </c>
      <c r="K198" s="37">
        <f>Vask01!K213</f>
        <v>0</v>
      </c>
      <c r="L198" s="37">
        <f>Vask01!L213</f>
        <v>0</v>
      </c>
      <c r="M198" s="37">
        <f>Vask01!M213</f>
        <v>0</v>
      </c>
      <c r="N198" s="37">
        <f>Vask01!O213</f>
        <v>1</v>
      </c>
      <c r="O198" s="39">
        <f t="shared" ref="O198:V199" si="81">F198</f>
        <v>0</v>
      </c>
      <c r="P198" s="39">
        <f t="shared" si="81"/>
        <v>0</v>
      </c>
      <c r="Q198" s="39">
        <f t="shared" si="81"/>
        <v>1</v>
      </c>
      <c r="R198" s="39">
        <f t="shared" si="81"/>
        <v>0</v>
      </c>
      <c r="S198" s="39">
        <f t="shared" si="81"/>
        <v>0</v>
      </c>
      <c r="T198" s="39">
        <f t="shared" si="81"/>
        <v>0</v>
      </c>
      <c r="U198" s="39">
        <f t="shared" si="81"/>
        <v>0</v>
      </c>
      <c r="V198" s="39">
        <f t="shared" si="81"/>
        <v>0</v>
      </c>
      <c r="W198" s="39">
        <f>SUM(O198:V198)</f>
        <v>1</v>
      </c>
    </row>
    <row r="199" spans="1:23" x14ac:dyDescent="0.25">
      <c r="A199" s="37">
        <f>Vask01!A214</f>
        <v>390018398</v>
      </c>
      <c r="B199" s="37">
        <f>Vask01!B214</f>
        <v>3540</v>
      </c>
      <c r="C199" s="37" t="str">
        <f>Vask01!C214</f>
        <v>NESBYEN</v>
      </c>
      <c r="D199" s="37">
        <f>Vask01!D214</f>
        <v>28118</v>
      </c>
      <c r="E199" s="37" t="str">
        <f>Vask01!E214</f>
        <v>Nes helsestasjon</v>
      </c>
      <c r="F199" s="37">
        <f>Vask01!F214</f>
        <v>0</v>
      </c>
      <c r="G199" s="37">
        <f>Vask01!G214</f>
        <v>0</v>
      </c>
      <c r="H199" s="37">
        <f>Vask01!H214</f>
        <v>0</v>
      </c>
      <c r="I199" s="37">
        <f>Vask01!I214</f>
        <v>0</v>
      </c>
      <c r="J199" s="37">
        <f>Vask01!J214</f>
        <v>0</v>
      </c>
      <c r="K199" s="37">
        <f>Vask01!K214</f>
        <v>0</v>
      </c>
      <c r="L199" s="37">
        <f>Vask01!L214</f>
        <v>0</v>
      </c>
      <c r="M199" s="37">
        <f>Vask01!M214</f>
        <v>2</v>
      </c>
      <c r="N199" s="37">
        <f>Vask01!O214</f>
        <v>2</v>
      </c>
      <c r="O199" s="39">
        <f t="shared" si="81"/>
        <v>0</v>
      </c>
      <c r="P199" s="39">
        <f t="shared" si="81"/>
        <v>0</v>
      </c>
      <c r="Q199" s="39">
        <f t="shared" si="81"/>
        <v>0</v>
      </c>
      <c r="R199" s="39">
        <f t="shared" si="81"/>
        <v>0</v>
      </c>
      <c r="S199" s="39">
        <f t="shared" si="81"/>
        <v>0</v>
      </c>
      <c r="T199" s="39">
        <f t="shared" si="81"/>
        <v>0</v>
      </c>
      <c r="U199" s="39">
        <f t="shared" si="81"/>
        <v>0</v>
      </c>
      <c r="V199" s="39">
        <f t="shared" si="81"/>
        <v>2</v>
      </c>
      <c r="W199" s="39">
        <f>SUM(O199:V199)</f>
        <v>2</v>
      </c>
    </row>
    <row r="200" spans="1:23" x14ac:dyDescent="0.25">
      <c r="A200" s="37">
        <f>Vask01!A215</f>
        <v>390018417</v>
      </c>
      <c r="B200" s="37">
        <f>Vask01!B215</f>
        <v>3550</v>
      </c>
      <c r="C200" s="37" t="str">
        <f>Vask01!C215</f>
        <v>GOL</v>
      </c>
      <c r="D200" s="37">
        <f>Vask01!D215</f>
        <v>37093</v>
      </c>
      <c r="E200" s="37" t="str">
        <f>Vask01!E215</f>
        <v>Kommunelegekontoret i Gol</v>
      </c>
      <c r="F200" s="37">
        <f>Vask01!F215</f>
        <v>1</v>
      </c>
      <c r="G200" s="37">
        <f>Vask01!G215</f>
        <v>0</v>
      </c>
      <c r="H200" s="37">
        <f>Vask01!H215</f>
        <v>0</v>
      </c>
      <c r="I200" s="37">
        <f>Vask01!I215</f>
        <v>0</v>
      </c>
      <c r="J200" s="37">
        <f>Vask01!J215</f>
        <v>0</v>
      </c>
      <c r="K200" s="37">
        <f>Vask01!K215</f>
        <v>0</v>
      </c>
      <c r="L200" s="37">
        <f>Vask01!L215</f>
        <v>0</v>
      </c>
      <c r="M200" s="37">
        <f>Vask01!M215</f>
        <v>0</v>
      </c>
      <c r="N200" s="37">
        <f>Vask01!O215</f>
        <v>1</v>
      </c>
      <c r="O200" s="39">
        <f t="shared" ref="O200:U200" si="82">F200</f>
        <v>1</v>
      </c>
      <c r="P200" s="39">
        <f t="shared" si="82"/>
        <v>0</v>
      </c>
      <c r="Q200" s="39">
        <f t="shared" si="82"/>
        <v>0</v>
      </c>
      <c r="R200" s="39">
        <f t="shared" si="82"/>
        <v>0</v>
      </c>
      <c r="S200" s="39">
        <f t="shared" si="82"/>
        <v>0</v>
      </c>
      <c r="T200" s="39">
        <f t="shared" si="82"/>
        <v>0</v>
      </c>
      <c r="U200" s="39">
        <f t="shared" si="82"/>
        <v>0</v>
      </c>
      <c r="V200" s="39">
        <v>2</v>
      </c>
      <c r="W200" s="39">
        <f>SUM(O200:V200)</f>
        <v>3</v>
      </c>
    </row>
    <row r="201" spans="1:23" x14ac:dyDescent="0.25">
      <c r="A201" s="37">
        <f>Vask01!A216</f>
        <v>390018417</v>
      </c>
      <c r="B201" s="37">
        <f>Vask01!B216</f>
        <v>3550</v>
      </c>
      <c r="C201" s="37" t="str">
        <f>Vask01!C216</f>
        <v>GOL</v>
      </c>
      <c r="D201" s="37">
        <f>Vask01!D216</f>
        <v>37093</v>
      </c>
      <c r="E201" s="37" t="str">
        <f>Vask01!E216</f>
        <v>Kommunelegekontoret i Gol</v>
      </c>
      <c r="F201" s="37">
        <f>Vask01!F216</f>
        <v>0</v>
      </c>
      <c r="G201" s="37">
        <f>Vask01!G216</f>
        <v>0</v>
      </c>
      <c r="H201" s="37">
        <f>Vask01!H216</f>
        <v>0</v>
      </c>
      <c r="I201" s="37">
        <f>Vask01!I216</f>
        <v>0</v>
      </c>
      <c r="J201" s="37">
        <f>Vask01!J216</f>
        <v>0</v>
      </c>
      <c r="K201" s="37">
        <f>Vask01!K216</f>
        <v>0</v>
      </c>
      <c r="L201" s="37">
        <f>Vask01!L216</f>
        <v>0</v>
      </c>
      <c r="M201" s="37">
        <f>Vask01!M216</f>
        <v>2</v>
      </c>
      <c r="N201" s="37">
        <f>Vask01!O216</f>
        <v>2</v>
      </c>
      <c r="O201" s="39"/>
      <c r="P201" s="39"/>
      <c r="Q201" s="39"/>
      <c r="R201" s="39"/>
      <c r="S201" s="39"/>
      <c r="T201" s="39"/>
      <c r="U201" s="39"/>
      <c r="V201" s="39"/>
      <c r="W201" s="39"/>
    </row>
    <row r="202" spans="1:23" x14ac:dyDescent="0.25">
      <c r="A202" s="37">
        <f>Vask01!A217</f>
        <v>390018501</v>
      </c>
      <c r="B202" s="37">
        <f>Vask01!B217</f>
        <v>3560</v>
      </c>
      <c r="C202" s="37" t="str">
        <f>Vask01!C217</f>
        <v>HEMSEDAL</v>
      </c>
      <c r="D202" s="37">
        <f>Vask01!D217</f>
        <v>70797</v>
      </c>
      <c r="E202" s="37" t="str">
        <f>Vask01!E217</f>
        <v>Hemsedal legekontor</v>
      </c>
      <c r="F202" s="37">
        <f>Vask01!F217</f>
        <v>1</v>
      </c>
      <c r="G202" s="37">
        <f>Vask01!G217</f>
        <v>0</v>
      </c>
      <c r="H202" s="37">
        <f>Vask01!H217</f>
        <v>0</v>
      </c>
      <c r="I202" s="37">
        <f>Vask01!I217</f>
        <v>0</v>
      </c>
      <c r="J202" s="37">
        <f>Vask01!J217</f>
        <v>0</v>
      </c>
      <c r="K202" s="37">
        <f>Vask01!K217</f>
        <v>0</v>
      </c>
      <c r="L202" s="37">
        <f>Vask01!L217</f>
        <v>0</v>
      </c>
      <c r="M202" s="37">
        <f>Vask01!M217</f>
        <v>0</v>
      </c>
      <c r="N202" s="37">
        <f>Vask01!O217</f>
        <v>1</v>
      </c>
      <c r="O202" s="39">
        <f t="shared" ref="O202:U202" si="83">F202</f>
        <v>1</v>
      </c>
      <c r="P202" s="39">
        <f t="shared" si="83"/>
        <v>0</v>
      </c>
      <c r="Q202" s="39">
        <f t="shared" si="83"/>
        <v>0</v>
      </c>
      <c r="R202" s="39">
        <f t="shared" si="83"/>
        <v>0</v>
      </c>
      <c r="S202" s="39">
        <f t="shared" si="83"/>
        <v>0</v>
      </c>
      <c r="T202" s="39">
        <f t="shared" si="83"/>
        <v>0</v>
      </c>
      <c r="U202" s="39">
        <f t="shared" si="83"/>
        <v>0</v>
      </c>
      <c r="V202" s="39">
        <v>1</v>
      </c>
      <c r="W202" s="39">
        <f>SUM(O202:V202)</f>
        <v>2</v>
      </c>
    </row>
    <row r="203" spans="1:23" x14ac:dyDescent="0.25">
      <c r="A203" s="37">
        <f>Vask01!A218</f>
        <v>390018501</v>
      </c>
      <c r="B203" s="37">
        <f>Vask01!B218</f>
        <v>3560</v>
      </c>
      <c r="C203" s="37" t="str">
        <f>Vask01!C218</f>
        <v>HEMSEDAL</v>
      </c>
      <c r="D203" s="37">
        <f>Vask01!D218</f>
        <v>70797</v>
      </c>
      <c r="E203" s="37" t="str">
        <f>Vask01!E218</f>
        <v>Hemsedal legekontor</v>
      </c>
      <c r="F203" s="37">
        <f>Vask01!F218</f>
        <v>0</v>
      </c>
      <c r="G203" s="37">
        <f>Vask01!G218</f>
        <v>0</v>
      </c>
      <c r="H203" s="37">
        <f>Vask01!H218</f>
        <v>0</v>
      </c>
      <c r="I203" s="37">
        <f>Vask01!I218</f>
        <v>0</v>
      </c>
      <c r="J203" s="37">
        <f>Vask01!J218</f>
        <v>0</v>
      </c>
      <c r="K203" s="37">
        <f>Vask01!K218</f>
        <v>0</v>
      </c>
      <c r="L203" s="37">
        <f>Vask01!L218</f>
        <v>0</v>
      </c>
      <c r="M203" s="37">
        <f>Vask01!M218</f>
        <v>1</v>
      </c>
      <c r="N203" s="37">
        <f>Vask01!O218</f>
        <v>1</v>
      </c>
      <c r="O203" s="39"/>
      <c r="P203" s="39"/>
      <c r="Q203" s="39"/>
      <c r="R203" s="39"/>
      <c r="S203" s="39"/>
      <c r="T203" s="39"/>
      <c r="U203" s="39"/>
      <c r="V203" s="39"/>
      <c r="W203" s="39"/>
    </row>
    <row r="204" spans="1:23" x14ac:dyDescent="0.25">
      <c r="A204" s="37">
        <f>Vask01!A219</f>
        <v>390018334</v>
      </c>
      <c r="B204" s="37">
        <f>Vask01!B219</f>
        <v>3570</v>
      </c>
      <c r="C204" s="37" t="str">
        <f>Vask01!C219</f>
        <v>ÅL</v>
      </c>
      <c r="D204" s="37">
        <f>Vask01!D219</f>
        <v>87247</v>
      </c>
      <c r="E204" s="37" t="str">
        <f>Vask01!E219</f>
        <v>Ål helsestasjon</v>
      </c>
      <c r="F204" s="37">
        <f>Vask01!F219</f>
        <v>0</v>
      </c>
      <c r="G204" s="37">
        <f>Vask01!G219</f>
        <v>1</v>
      </c>
      <c r="H204" s="37">
        <f>Vask01!H219</f>
        <v>0</v>
      </c>
      <c r="I204" s="37">
        <f>Vask01!I219</f>
        <v>0</v>
      </c>
      <c r="J204" s="37">
        <f>Vask01!J219</f>
        <v>0</v>
      </c>
      <c r="K204" s="37">
        <f>Vask01!K219</f>
        <v>0</v>
      </c>
      <c r="L204" s="37">
        <f>Vask01!L219</f>
        <v>0</v>
      </c>
      <c r="M204" s="37">
        <f>Vask01!M219</f>
        <v>0</v>
      </c>
      <c r="N204" s="37">
        <f>Vask01!O219</f>
        <v>1</v>
      </c>
      <c r="O204" s="39">
        <f t="shared" ref="O204:U204" si="84">F204</f>
        <v>0</v>
      </c>
      <c r="P204" s="39">
        <f t="shared" si="84"/>
        <v>1</v>
      </c>
      <c r="Q204" s="39">
        <f t="shared" si="84"/>
        <v>0</v>
      </c>
      <c r="R204" s="39">
        <f t="shared" si="84"/>
        <v>0</v>
      </c>
      <c r="S204" s="39">
        <f t="shared" si="84"/>
        <v>0</v>
      </c>
      <c r="T204" s="39">
        <f t="shared" si="84"/>
        <v>0</v>
      </c>
      <c r="U204" s="39">
        <f t="shared" si="84"/>
        <v>0</v>
      </c>
      <c r="V204" s="39">
        <v>3</v>
      </c>
      <c r="W204" s="39">
        <f>SUM(O204:V204)</f>
        <v>4</v>
      </c>
    </row>
    <row r="205" spans="1:23" x14ac:dyDescent="0.25">
      <c r="A205" s="37">
        <f>Vask01!A220</f>
        <v>390018334</v>
      </c>
      <c r="B205" s="37">
        <f>Vask01!B220</f>
        <v>3570</v>
      </c>
      <c r="C205" s="37" t="str">
        <f>Vask01!C220</f>
        <v>ÅL</v>
      </c>
      <c r="D205" s="37">
        <f>Vask01!D220</f>
        <v>87247</v>
      </c>
      <c r="E205" s="37" t="str">
        <f>Vask01!E220</f>
        <v>Ål helsestasjon</v>
      </c>
      <c r="F205" s="37">
        <f>Vask01!F220</f>
        <v>0</v>
      </c>
      <c r="G205" s="37">
        <f>Vask01!G220</f>
        <v>0</v>
      </c>
      <c r="H205" s="37">
        <f>Vask01!H220</f>
        <v>0</v>
      </c>
      <c r="I205" s="37">
        <f>Vask01!I220</f>
        <v>0</v>
      </c>
      <c r="J205" s="37">
        <f>Vask01!J220</f>
        <v>0</v>
      </c>
      <c r="K205" s="37">
        <f>Vask01!K220</f>
        <v>0</v>
      </c>
      <c r="L205" s="37">
        <f>Vask01!L220</f>
        <v>0</v>
      </c>
      <c r="M205" s="37">
        <f>Vask01!M220</f>
        <v>3</v>
      </c>
      <c r="N205" s="37">
        <f>Vask01!O220</f>
        <v>3</v>
      </c>
      <c r="O205" s="39"/>
      <c r="P205" s="39"/>
      <c r="Q205" s="39"/>
      <c r="R205" s="39"/>
      <c r="S205" s="39"/>
      <c r="T205" s="39"/>
      <c r="U205" s="39"/>
      <c r="V205" s="39"/>
      <c r="W205" s="39"/>
    </row>
    <row r="206" spans="1:23" x14ac:dyDescent="0.25">
      <c r="A206" s="37">
        <f>Vask01!A221</f>
        <v>390018649</v>
      </c>
      <c r="B206" s="37">
        <f>Vask01!B221</f>
        <v>3580</v>
      </c>
      <c r="C206" s="37" t="str">
        <f>Vask01!C221</f>
        <v>GEILO</v>
      </c>
      <c r="D206" s="37">
        <f>Vask01!D221</f>
        <v>59501</v>
      </c>
      <c r="E206" s="37" t="str">
        <f>Vask01!E221</f>
        <v>Geilo helsestasjon</v>
      </c>
      <c r="F206" s="37">
        <f>Vask01!F221</f>
        <v>0</v>
      </c>
      <c r="G206" s="37">
        <f>Vask01!G221</f>
        <v>1</v>
      </c>
      <c r="H206" s="37">
        <f>Vask01!H221</f>
        <v>0</v>
      </c>
      <c r="I206" s="37">
        <f>Vask01!I221</f>
        <v>0</v>
      </c>
      <c r="J206" s="37">
        <f>Vask01!J221</f>
        <v>0</v>
      </c>
      <c r="K206" s="37">
        <f>Vask01!K221</f>
        <v>0</v>
      </c>
      <c r="L206" s="37">
        <f>Vask01!L221</f>
        <v>0</v>
      </c>
      <c r="M206" s="37">
        <f>Vask01!M221</f>
        <v>0</v>
      </c>
      <c r="N206" s="37">
        <f>Vask01!O221</f>
        <v>1</v>
      </c>
      <c r="O206" s="39">
        <f t="shared" ref="O206:U206" si="85">F206</f>
        <v>0</v>
      </c>
      <c r="P206" s="39">
        <f t="shared" si="85"/>
        <v>1</v>
      </c>
      <c r="Q206" s="39">
        <f t="shared" si="85"/>
        <v>0</v>
      </c>
      <c r="R206" s="39">
        <f t="shared" si="85"/>
        <v>0</v>
      </c>
      <c r="S206" s="39">
        <f t="shared" si="85"/>
        <v>0</v>
      </c>
      <c r="T206" s="39">
        <f t="shared" si="85"/>
        <v>0</v>
      </c>
      <c r="U206" s="39">
        <f t="shared" si="85"/>
        <v>0</v>
      </c>
      <c r="V206" s="39">
        <v>3</v>
      </c>
      <c r="W206" s="39">
        <f>SUM(O206:V206)</f>
        <v>4</v>
      </c>
    </row>
    <row r="207" spans="1:23" x14ac:dyDescent="0.25">
      <c r="A207" s="37">
        <f>Vask01!A222</f>
        <v>390018649</v>
      </c>
      <c r="B207" s="37">
        <f>Vask01!B222</f>
        <v>3580</v>
      </c>
      <c r="C207" s="37" t="str">
        <f>Vask01!C222</f>
        <v>GEILO</v>
      </c>
      <c r="D207" s="37">
        <f>Vask01!D222</f>
        <v>59501</v>
      </c>
      <c r="E207" s="37" t="str">
        <f>Vask01!E222</f>
        <v>Geilo helsestasjon</v>
      </c>
      <c r="F207" s="37">
        <f>Vask01!F222</f>
        <v>0</v>
      </c>
      <c r="G207" s="37">
        <f>Vask01!G222</f>
        <v>0</v>
      </c>
      <c r="H207" s="37">
        <f>Vask01!H222</f>
        <v>0</v>
      </c>
      <c r="I207" s="37">
        <f>Vask01!I222</f>
        <v>0</v>
      </c>
      <c r="J207" s="37">
        <f>Vask01!J222</f>
        <v>0</v>
      </c>
      <c r="K207" s="37">
        <f>Vask01!K222</f>
        <v>0</v>
      </c>
      <c r="L207" s="37">
        <f>Vask01!L222</f>
        <v>0</v>
      </c>
      <c r="M207" s="37">
        <f>Vask01!M222</f>
        <v>3</v>
      </c>
      <c r="N207" s="37">
        <f>Vask01!O222</f>
        <v>3</v>
      </c>
      <c r="O207" s="39"/>
      <c r="P207" s="39"/>
      <c r="Q207" s="39"/>
      <c r="R207" s="39"/>
      <c r="S207" s="39"/>
      <c r="T207" s="39"/>
      <c r="U207" s="39"/>
      <c r="V207" s="39"/>
      <c r="W207" s="39"/>
    </row>
    <row r="208" spans="1:23" x14ac:dyDescent="0.25">
      <c r="A208" s="37">
        <f>Vask01!A224</f>
        <v>390018642</v>
      </c>
      <c r="B208" s="37">
        <f>Vask01!B224</f>
        <v>3616</v>
      </c>
      <c r="C208" s="37" t="str">
        <f>Vask01!C224</f>
        <v>KONGSBERG</v>
      </c>
      <c r="D208" s="37">
        <f>Vask01!D224</f>
        <v>27953</v>
      </c>
      <c r="E208" s="37" t="str">
        <f>Vask01!E224</f>
        <v>Kongsberg kommune</v>
      </c>
      <c r="F208" s="37">
        <f>Vask01!F224</f>
        <v>0</v>
      </c>
      <c r="G208" s="37">
        <f>Vask01!G224</f>
        <v>0</v>
      </c>
      <c r="H208" s="37">
        <f>Vask01!H224</f>
        <v>1</v>
      </c>
      <c r="I208" s="37">
        <f>Vask01!I224</f>
        <v>0</v>
      </c>
      <c r="J208" s="37">
        <f>Vask01!J224</f>
        <v>0</v>
      </c>
      <c r="K208" s="37">
        <f>Vask01!K224</f>
        <v>0</v>
      </c>
      <c r="L208" s="37">
        <f>Vask01!L224</f>
        <v>0</v>
      </c>
      <c r="M208" s="37">
        <f>Vask01!M224</f>
        <v>0</v>
      </c>
      <c r="N208" s="37">
        <f>Vask01!O224</f>
        <v>1</v>
      </c>
      <c r="O208" s="39">
        <f t="shared" ref="O208:U208" si="86">F208</f>
        <v>0</v>
      </c>
      <c r="P208" s="39">
        <f t="shared" si="86"/>
        <v>0</v>
      </c>
      <c r="Q208" s="39">
        <f t="shared" si="86"/>
        <v>1</v>
      </c>
      <c r="R208" s="39">
        <f t="shared" si="86"/>
        <v>0</v>
      </c>
      <c r="S208" s="39">
        <f t="shared" si="86"/>
        <v>0</v>
      </c>
      <c r="T208" s="39">
        <f t="shared" si="86"/>
        <v>0</v>
      </c>
      <c r="U208" s="39">
        <f t="shared" si="86"/>
        <v>0</v>
      </c>
      <c r="V208" s="39">
        <v>13</v>
      </c>
      <c r="W208" s="39">
        <f>SUM(O208:V208)</f>
        <v>14</v>
      </c>
    </row>
    <row r="209" spans="1:23" x14ac:dyDescent="0.25">
      <c r="A209" s="37">
        <f>Vask01!A225</f>
        <v>390018642</v>
      </c>
      <c r="B209" s="37">
        <f>Vask01!B225</f>
        <v>3616</v>
      </c>
      <c r="C209" s="37" t="str">
        <f>Vask01!C225</f>
        <v>KONGSBERG</v>
      </c>
      <c r="D209" s="37">
        <f>Vask01!D225</f>
        <v>27953</v>
      </c>
      <c r="E209" s="37" t="str">
        <f>Vask01!E225</f>
        <v>Kongsberg kommune</v>
      </c>
      <c r="F209" s="37">
        <f>Vask01!F225</f>
        <v>0</v>
      </c>
      <c r="G209" s="37">
        <f>Vask01!G225</f>
        <v>0</v>
      </c>
      <c r="H209" s="37">
        <f>Vask01!H225</f>
        <v>0</v>
      </c>
      <c r="I209" s="37">
        <f>Vask01!I225</f>
        <v>0</v>
      </c>
      <c r="J209" s="37">
        <f>Vask01!J225</f>
        <v>0</v>
      </c>
      <c r="K209" s="37">
        <f>Vask01!K225</f>
        <v>0</v>
      </c>
      <c r="L209" s="37">
        <f>Vask01!L225</f>
        <v>0</v>
      </c>
      <c r="M209" s="37">
        <f>Vask01!M225</f>
        <v>13</v>
      </c>
      <c r="N209" s="37">
        <f>Vask01!O225</f>
        <v>13</v>
      </c>
      <c r="O209" s="39"/>
      <c r="P209" s="39"/>
      <c r="Q209" s="39"/>
      <c r="R209" s="39"/>
      <c r="S209" s="39"/>
      <c r="T209" s="39"/>
      <c r="U209" s="39"/>
      <c r="V209" s="39"/>
      <c r="W209" s="39"/>
    </row>
    <row r="210" spans="1:23" x14ac:dyDescent="0.25">
      <c r="A210" s="37">
        <f>Vask01!A226</f>
        <v>390018304</v>
      </c>
      <c r="B210" s="37">
        <f>Vask01!B226</f>
        <v>3630</v>
      </c>
      <c r="C210" s="37" t="str">
        <f>Vask01!C226</f>
        <v>RØDBERG</v>
      </c>
      <c r="D210" s="37">
        <f>Vask01!D226</f>
        <v>103766</v>
      </c>
      <c r="E210" s="37" t="str">
        <f>Vask01!E226</f>
        <v>Nore og Uvdal legekontor</v>
      </c>
      <c r="F210" s="37">
        <f>Vask01!F226</f>
        <v>1</v>
      </c>
      <c r="G210" s="37">
        <f>Vask01!G226</f>
        <v>0</v>
      </c>
      <c r="H210" s="37">
        <f>Vask01!H226</f>
        <v>0</v>
      </c>
      <c r="I210" s="37">
        <f>Vask01!I226</f>
        <v>0</v>
      </c>
      <c r="J210" s="37">
        <f>Vask01!J226</f>
        <v>0</v>
      </c>
      <c r="K210" s="37">
        <f>Vask01!K226</f>
        <v>0</v>
      </c>
      <c r="L210" s="37">
        <f>Vask01!L226</f>
        <v>0</v>
      </c>
      <c r="M210" s="37">
        <f>Vask01!M226</f>
        <v>1</v>
      </c>
      <c r="N210" s="37">
        <f>Vask01!O226</f>
        <v>2</v>
      </c>
      <c r="O210" s="39">
        <f t="shared" ref="O210:V211" si="87">F210</f>
        <v>1</v>
      </c>
      <c r="P210" s="39">
        <f t="shared" si="87"/>
        <v>0</v>
      </c>
      <c r="Q210" s="39">
        <f t="shared" si="87"/>
        <v>0</v>
      </c>
      <c r="R210" s="39">
        <f t="shared" si="87"/>
        <v>0</v>
      </c>
      <c r="S210" s="39">
        <f t="shared" si="87"/>
        <v>0</v>
      </c>
      <c r="T210" s="39">
        <f t="shared" si="87"/>
        <v>0</v>
      </c>
      <c r="U210" s="39">
        <f t="shared" si="87"/>
        <v>0</v>
      </c>
      <c r="V210" s="39">
        <f t="shared" si="87"/>
        <v>1</v>
      </c>
      <c r="W210" s="39">
        <f>SUM(O210:V210)</f>
        <v>2</v>
      </c>
    </row>
    <row r="211" spans="1:23" x14ac:dyDescent="0.25">
      <c r="A211" s="37">
        <f>Vask01!A227</f>
        <v>390018487</v>
      </c>
      <c r="B211" s="37">
        <f>Vask01!B227</f>
        <v>3660</v>
      </c>
      <c r="C211" s="37" t="str">
        <f>Vask01!C227</f>
        <v>RJUKAN</v>
      </c>
      <c r="D211" s="37">
        <f>Vask01!D227</f>
        <v>112379</v>
      </c>
      <c r="E211" s="37" t="str">
        <f>Vask01!E227</f>
        <v>Rjukan legesenter</v>
      </c>
      <c r="F211" s="37">
        <f>Vask01!F227</f>
        <v>0</v>
      </c>
      <c r="G211" s="37">
        <f>Vask01!G227</f>
        <v>0</v>
      </c>
      <c r="H211" s="37">
        <f>Vask01!H227</f>
        <v>0</v>
      </c>
      <c r="I211" s="37">
        <f>Vask01!I227</f>
        <v>0</v>
      </c>
      <c r="J211" s="37">
        <f>Vask01!J227</f>
        <v>0</v>
      </c>
      <c r="K211" s="37">
        <f>Vask01!K227</f>
        <v>0</v>
      </c>
      <c r="L211" s="37">
        <f>Vask01!L227</f>
        <v>0</v>
      </c>
      <c r="M211" s="37">
        <f>Vask01!M227</f>
        <v>3</v>
      </c>
      <c r="N211" s="37">
        <f>Vask01!O227</f>
        <v>3</v>
      </c>
      <c r="O211" s="39">
        <f t="shared" si="87"/>
        <v>0</v>
      </c>
      <c r="P211" s="39">
        <f t="shared" si="87"/>
        <v>0</v>
      </c>
      <c r="Q211" s="39">
        <f t="shared" si="87"/>
        <v>0</v>
      </c>
      <c r="R211" s="39">
        <f t="shared" si="87"/>
        <v>0</v>
      </c>
      <c r="S211" s="39">
        <f t="shared" si="87"/>
        <v>0</v>
      </c>
      <c r="T211" s="39">
        <f t="shared" si="87"/>
        <v>0</v>
      </c>
      <c r="U211" s="39">
        <f t="shared" si="87"/>
        <v>0</v>
      </c>
      <c r="V211" s="39">
        <f t="shared" si="87"/>
        <v>3</v>
      </c>
      <c r="W211" s="39">
        <f>SUM(O211:V211)</f>
        <v>3</v>
      </c>
    </row>
    <row r="212" spans="1:23" x14ac:dyDescent="0.25">
      <c r="A212" s="37">
        <f>Vask01!A229</f>
        <v>390018661</v>
      </c>
      <c r="B212" s="37">
        <f>Vask01!B229</f>
        <v>3674</v>
      </c>
      <c r="C212" s="37" t="str">
        <f>Vask01!C229</f>
        <v>NOTODDEN</v>
      </c>
      <c r="D212" s="37">
        <f>Vask01!D229</f>
        <v>1226</v>
      </c>
      <c r="E212" s="37" t="str">
        <f>Vask01!E229</f>
        <v>Notodden helsestasjon</v>
      </c>
      <c r="F212" s="37">
        <f>Vask01!F229</f>
        <v>0</v>
      </c>
      <c r="G212" s="37">
        <f>Vask01!G229</f>
        <v>0</v>
      </c>
      <c r="H212" s="37">
        <f>Vask01!H229</f>
        <v>0</v>
      </c>
      <c r="I212" s="37">
        <f>Vask01!I229</f>
        <v>0</v>
      </c>
      <c r="J212" s="37">
        <f>Vask01!J229</f>
        <v>0</v>
      </c>
      <c r="K212" s="37">
        <f>Vask01!K229</f>
        <v>1</v>
      </c>
      <c r="L212" s="37">
        <f>Vask01!L229</f>
        <v>0</v>
      </c>
      <c r="M212" s="37">
        <f>Vask01!M229</f>
        <v>0</v>
      </c>
      <c r="N212" s="37">
        <f>Vask01!O229</f>
        <v>1</v>
      </c>
      <c r="O212" s="39">
        <f t="shared" ref="O212:U212" si="88">F212</f>
        <v>0</v>
      </c>
      <c r="P212" s="39">
        <f t="shared" si="88"/>
        <v>0</v>
      </c>
      <c r="Q212" s="39">
        <f t="shared" si="88"/>
        <v>0</v>
      </c>
      <c r="R212" s="39">
        <f t="shared" si="88"/>
        <v>0</v>
      </c>
      <c r="S212" s="39">
        <f t="shared" si="88"/>
        <v>0</v>
      </c>
      <c r="T212" s="39">
        <f t="shared" si="88"/>
        <v>1</v>
      </c>
      <c r="U212" s="39">
        <f t="shared" si="88"/>
        <v>0</v>
      </c>
      <c r="V212" s="39">
        <v>7</v>
      </c>
      <c r="W212" s="39">
        <f>SUM(O212:V212)</f>
        <v>8</v>
      </c>
    </row>
    <row r="213" spans="1:23" x14ac:dyDescent="0.25">
      <c r="A213" s="37">
        <f>Vask01!A230</f>
        <v>390018661</v>
      </c>
      <c r="B213" s="37">
        <f>Vask01!B230</f>
        <v>3674</v>
      </c>
      <c r="C213" s="37" t="str">
        <f>Vask01!C230</f>
        <v>NOTODDEN</v>
      </c>
      <c r="D213" s="37">
        <f>Vask01!D230</f>
        <v>1226</v>
      </c>
      <c r="E213" s="37" t="str">
        <f>Vask01!E230</f>
        <v>Notodden helsestasjon</v>
      </c>
      <c r="F213" s="37">
        <f>Vask01!F230</f>
        <v>0</v>
      </c>
      <c r="G213" s="37">
        <f>Vask01!G230</f>
        <v>0</v>
      </c>
      <c r="H213" s="37">
        <f>Vask01!H230</f>
        <v>0</v>
      </c>
      <c r="I213" s="37">
        <f>Vask01!I230</f>
        <v>0</v>
      </c>
      <c r="J213" s="37">
        <f>Vask01!J230</f>
        <v>0</v>
      </c>
      <c r="K213" s="37">
        <f>Vask01!K230</f>
        <v>0</v>
      </c>
      <c r="L213" s="37">
        <f>Vask01!L230</f>
        <v>0</v>
      </c>
      <c r="M213" s="37">
        <f>Vask01!M230</f>
        <v>7</v>
      </c>
      <c r="N213" s="37">
        <f>Vask01!O230</f>
        <v>7</v>
      </c>
      <c r="O213" s="39"/>
      <c r="P213" s="39"/>
      <c r="Q213" s="39"/>
      <c r="R213" s="39"/>
      <c r="S213" s="39"/>
      <c r="T213" s="39"/>
      <c r="U213" s="39"/>
      <c r="V213" s="39"/>
      <c r="W213" s="39"/>
    </row>
    <row r="214" spans="1:23" x14ac:dyDescent="0.25">
      <c r="A214" s="37">
        <f>Vask01!A231</f>
        <v>390018575</v>
      </c>
      <c r="B214" s="37">
        <f>Vask01!B231</f>
        <v>3692</v>
      </c>
      <c r="C214" s="37" t="str">
        <f>Vask01!C231</f>
        <v>SAULAND</v>
      </c>
      <c r="D214" s="37">
        <f>Vask01!D231</f>
        <v>10108</v>
      </c>
      <c r="E214" s="37" t="str">
        <f>Vask01!E231</f>
        <v>Kommunelegekontoret i Hjartdal</v>
      </c>
      <c r="F214" s="37">
        <f>Vask01!F231</f>
        <v>0</v>
      </c>
      <c r="G214" s="37">
        <f>Vask01!G231</f>
        <v>0</v>
      </c>
      <c r="H214" s="37">
        <f>Vask01!H231</f>
        <v>0</v>
      </c>
      <c r="I214" s="37">
        <f>Vask01!I231</f>
        <v>0</v>
      </c>
      <c r="J214" s="37">
        <f>Vask01!J231</f>
        <v>0</v>
      </c>
      <c r="K214" s="37">
        <f>Vask01!K231</f>
        <v>0</v>
      </c>
      <c r="L214" s="37">
        <f>Vask01!L231</f>
        <v>0</v>
      </c>
      <c r="M214" s="37">
        <f>Vask01!M231</f>
        <v>1</v>
      </c>
      <c r="N214" s="37">
        <f>Vask01!O231</f>
        <v>1</v>
      </c>
      <c r="O214" s="39">
        <f t="shared" ref="O214:V215" si="89">F214</f>
        <v>0</v>
      </c>
      <c r="P214" s="39">
        <f t="shared" si="89"/>
        <v>0</v>
      </c>
      <c r="Q214" s="39">
        <f t="shared" si="89"/>
        <v>0</v>
      </c>
      <c r="R214" s="39">
        <f t="shared" si="89"/>
        <v>0</v>
      </c>
      <c r="S214" s="39">
        <f t="shared" si="89"/>
        <v>0</v>
      </c>
      <c r="T214" s="39">
        <f t="shared" si="89"/>
        <v>0</v>
      </c>
      <c r="U214" s="39">
        <f t="shared" si="89"/>
        <v>0</v>
      </c>
      <c r="V214" s="39">
        <f t="shared" si="89"/>
        <v>1</v>
      </c>
      <c r="W214" s="39">
        <f>SUM(O214:V214)</f>
        <v>1</v>
      </c>
    </row>
    <row r="215" spans="1:23" x14ac:dyDescent="0.25">
      <c r="A215" s="37">
        <f>Vask01!A233</f>
        <v>390018388</v>
      </c>
      <c r="B215" s="37">
        <f>Vask01!B233</f>
        <v>3710</v>
      </c>
      <c r="C215" s="37" t="str">
        <f>Vask01!C233</f>
        <v>SKIEN</v>
      </c>
      <c r="D215" s="37">
        <f>Vask01!D233</f>
        <v>112364</v>
      </c>
      <c r="E215" s="37" t="str">
        <f>Vask01!E233</f>
        <v>Sykehuset Telemark HF, BHT</v>
      </c>
      <c r="F215" s="37">
        <f>Vask01!F233</f>
        <v>0</v>
      </c>
      <c r="G215" s="37">
        <f>Vask01!G233</f>
        <v>0</v>
      </c>
      <c r="H215" s="37">
        <f>Vask01!H233</f>
        <v>0</v>
      </c>
      <c r="I215" s="37">
        <f>Vask01!I233</f>
        <v>0</v>
      </c>
      <c r="J215" s="37">
        <f>Vask01!J233</f>
        <v>0</v>
      </c>
      <c r="K215" s="37">
        <f>Vask01!K233</f>
        <v>0</v>
      </c>
      <c r="L215" s="37">
        <f>Vask01!L233</f>
        <v>0</v>
      </c>
      <c r="M215" s="37">
        <f>Vask01!M233</f>
        <v>7</v>
      </c>
      <c r="N215" s="37">
        <f>Vask01!O233</f>
        <v>7</v>
      </c>
      <c r="O215" s="39">
        <f t="shared" si="89"/>
        <v>0</v>
      </c>
      <c r="P215" s="39">
        <f t="shared" si="89"/>
        <v>0</v>
      </c>
      <c r="Q215" s="39">
        <f t="shared" si="89"/>
        <v>0</v>
      </c>
      <c r="R215" s="39">
        <f t="shared" si="89"/>
        <v>0</v>
      </c>
      <c r="S215" s="39">
        <f t="shared" si="89"/>
        <v>0</v>
      </c>
      <c r="T215" s="39">
        <f t="shared" si="89"/>
        <v>0</v>
      </c>
      <c r="U215" s="39">
        <f t="shared" si="89"/>
        <v>0</v>
      </c>
      <c r="V215" s="39">
        <f t="shared" si="89"/>
        <v>7</v>
      </c>
      <c r="W215" s="39">
        <f>SUM(O215:V215)</f>
        <v>7</v>
      </c>
    </row>
    <row r="216" spans="1:23" x14ac:dyDescent="0.25">
      <c r="A216" s="37">
        <f>Vask01!A234</f>
        <v>390018571</v>
      </c>
      <c r="B216" s="37">
        <f>Vask01!B234</f>
        <v>3730</v>
      </c>
      <c r="C216" s="37" t="str">
        <f>Vask01!C234</f>
        <v>SKIEN</v>
      </c>
      <c r="D216" s="37">
        <f>Vask01!D234</f>
        <v>12203</v>
      </c>
      <c r="E216" s="37" t="str">
        <f>Vask01!E234</f>
        <v>Sosialmedisinsk senter</v>
      </c>
      <c r="F216" s="37">
        <f>Vask01!F234</f>
        <v>0</v>
      </c>
      <c r="G216" s="37">
        <f>Vask01!G234</f>
        <v>0</v>
      </c>
      <c r="H216" s="37">
        <f>Vask01!H234</f>
        <v>0</v>
      </c>
      <c r="I216" s="37">
        <f>Vask01!I234</f>
        <v>0</v>
      </c>
      <c r="J216" s="37">
        <f>Vask01!J234</f>
        <v>0</v>
      </c>
      <c r="K216" s="37">
        <f>Vask01!K234</f>
        <v>0</v>
      </c>
      <c r="L216" s="37">
        <f>Vask01!L234</f>
        <v>1</v>
      </c>
      <c r="M216" s="37">
        <f>Vask01!M234</f>
        <v>0</v>
      </c>
      <c r="N216" s="37">
        <f>Vask01!O234</f>
        <v>1</v>
      </c>
      <c r="O216" s="39">
        <f>F216</f>
        <v>0</v>
      </c>
      <c r="P216" s="39">
        <v>1</v>
      </c>
      <c r="Q216" s="39">
        <f>H216</f>
        <v>0</v>
      </c>
      <c r="R216" s="39">
        <f>I216</f>
        <v>0</v>
      </c>
      <c r="S216" s="39">
        <f>J216</f>
        <v>0</v>
      </c>
      <c r="T216" s="39">
        <v>1</v>
      </c>
      <c r="U216" s="39">
        <f>L216</f>
        <v>1</v>
      </c>
      <c r="V216" s="39">
        <v>18</v>
      </c>
      <c r="W216" s="39">
        <f>SUM(O216:V216)</f>
        <v>21</v>
      </c>
    </row>
    <row r="217" spans="1:23" x14ac:dyDescent="0.25">
      <c r="A217" s="37">
        <f>Vask01!A236</f>
        <v>390018571</v>
      </c>
      <c r="B217" s="37">
        <f>Vask01!B236</f>
        <v>3730</v>
      </c>
      <c r="C217" s="37" t="str">
        <f>Vask01!C236</f>
        <v>SKIEN</v>
      </c>
      <c r="D217" s="37">
        <f>Vask01!D236</f>
        <v>12203</v>
      </c>
      <c r="E217" s="37" t="str">
        <f>Vask01!E236</f>
        <v>Sosialmedisinsk senter</v>
      </c>
      <c r="F217" s="37">
        <f>Vask01!F236</f>
        <v>0</v>
      </c>
      <c r="G217" s="37">
        <f>Vask01!G236</f>
        <v>1</v>
      </c>
      <c r="H217" s="37">
        <f>Vask01!H236</f>
        <v>0</v>
      </c>
      <c r="I217" s="37">
        <f>Vask01!I236</f>
        <v>0</v>
      </c>
      <c r="J217" s="37">
        <f>Vask01!J236</f>
        <v>0</v>
      </c>
      <c r="K217" s="37">
        <f>Vask01!K236</f>
        <v>1</v>
      </c>
      <c r="L217" s="37">
        <f>Vask01!L236</f>
        <v>0</v>
      </c>
      <c r="M217" s="37">
        <f>Vask01!M236</f>
        <v>0</v>
      </c>
      <c r="N217" s="37">
        <f>Vask01!O236</f>
        <v>2</v>
      </c>
      <c r="O217" s="39"/>
      <c r="P217" s="39"/>
      <c r="Q217" s="39"/>
      <c r="R217" s="39"/>
      <c r="S217" s="39"/>
      <c r="T217" s="39"/>
      <c r="U217" s="39"/>
      <c r="V217" s="39"/>
      <c r="W217" s="39"/>
    </row>
    <row r="218" spans="1:23" x14ac:dyDescent="0.25">
      <c r="A218" s="37">
        <f>Vask01!A235</f>
        <v>390018571</v>
      </c>
      <c r="B218" s="37">
        <f>Vask01!B235</f>
        <v>3730</v>
      </c>
      <c r="C218" s="37" t="str">
        <f>Vask01!C235</f>
        <v>SKIEN</v>
      </c>
      <c r="D218" s="37">
        <f>Vask01!D235</f>
        <v>12203</v>
      </c>
      <c r="E218" s="37" t="str">
        <f>Vask01!E235</f>
        <v>Sosialmedisinsk senter</v>
      </c>
      <c r="F218" s="37">
        <f>Vask01!F235</f>
        <v>0</v>
      </c>
      <c r="G218" s="37">
        <f>Vask01!G235</f>
        <v>0</v>
      </c>
      <c r="H218" s="37">
        <f>Vask01!H235</f>
        <v>0</v>
      </c>
      <c r="I218" s="37">
        <f>Vask01!I235</f>
        <v>0</v>
      </c>
      <c r="J218" s="37">
        <f>Vask01!J235</f>
        <v>0</v>
      </c>
      <c r="K218" s="37">
        <f>Vask01!K235</f>
        <v>0</v>
      </c>
      <c r="L218" s="37">
        <f>Vask01!L235</f>
        <v>0</v>
      </c>
      <c r="M218" s="37">
        <f>Vask01!M235</f>
        <v>18</v>
      </c>
      <c r="N218" s="37">
        <f>Vask01!O235</f>
        <v>18</v>
      </c>
      <c r="O218" s="39"/>
      <c r="P218" s="39"/>
      <c r="Q218" s="39"/>
      <c r="R218" s="39"/>
      <c r="S218" s="39"/>
      <c r="T218" s="39"/>
      <c r="U218" s="39"/>
      <c r="V218" s="39"/>
      <c r="W218" s="39"/>
    </row>
    <row r="219" spans="1:23" x14ac:dyDescent="0.25">
      <c r="A219" s="37">
        <f>Vask01!A237</f>
        <v>390018420</v>
      </c>
      <c r="B219" s="37">
        <f>Vask01!B237</f>
        <v>3748</v>
      </c>
      <c r="C219" s="37" t="str">
        <f>Vask01!C237</f>
        <v>SILJAN</v>
      </c>
      <c r="D219" s="37">
        <f>Vask01!D237</f>
        <v>112378</v>
      </c>
      <c r="E219" s="37" t="str">
        <f>Vask01!E237</f>
        <v>Siljan legekontor</v>
      </c>
      <c r="F219" s="37">
        <f>Vask01!F237</f>
        <v>1</v>
      </c>
      <c r="G219" s="37">
        <f>Vask01!G237</f>
        <v>0</v>
      </c>
      <c r="H219" s="37">
        <f>Vask01!H237</f>
        <v>0</v>
      </c>
      <c r="I219" s="37">
        <f>Vask01!I237</f>
        <v>0</v>
      </c>
      <c r="J219" s="37">
        <f>Vask01!J237</f>
        <v>0</v>
      </c>
      <c r="K219" s="37">
        <f>Vask01!K237</f>
        <v>0</v>
      </c>
      <c r="L219" s="37">
        <f>Vask01!L237</f>
        <v>0</v>
      </c>
      <c r="M219" s="37">
        <f>Vask01!M237</f>
        <v>1</v>
      </c>
      <c r="N219" s="37">
        <f>Vask01!O237</f>
        <v>2</v>
      </c>
      <c r="O219" s="39">
        <f t="shared" ref="O219:V219" si="90">F219</f>
        <v>1</v>
      </c>
      <c r="P219" s="39">
        <f t="shared" si="90"/>
        <v>0</v>
      </c>
      <c r="Q219" s="39">
        <f t="shared" si="90"/>
        <v>0</v>
      </c>
      <c r="R219" s="39">
        <f t="shared" si="90"/>
        <v>0</v>
      </c>
      <c r="S219" s="39">
        <f t="shared" si="90"/>
        <v>0</v>
      </c>
      <c r="T219" s="39">
        <f t="shared" si="90"/>
        <v>0</v>
      </c>
      <c r="U219" s="39">
        <f t="shared" si="90"/>
        <v>0</v>
      </c>
      <c r="V219" s="39">
        <f t="shared" si="90"/>
        <v>1</v>
      </c>
      <c r="W219" s="39">
        <f>SUM(O219:V219)</f>
        <v>2</v>
      </c>
    </row>
    <row r="220" spans="1:23" x14ac:dyDescent="0.25">
      <c r="A220" s="37">
        <f>Vask01!A238</f>
        <v>390018456</v>
      </c>
      <c r="B220" s="37">
        <f>Vask01!B238</f>
        <v>3750</v>
      </c>
      <c r="C220" s="37" t="str">
        <f>Vask01!C238</f>
        <v>DRANGEDAL</v>
      </c>
      <c r="D220" s="37">
        <f>Vask01!D238</f>
        <v>79798</v>
      </c>
      <c r="E220" s="37" t="str">
        <f>Vask01!E238</f>
        <v>Drangedal helsestasjon</v>
      </c>
      <c r="F220" s="37">
        <f>Vask01!F238</f>
        <v>1</v>
      </c>
      <c r="G220" s="37">
        <f>Vask01!G238</f>
        <v>0</v>
      </c>
      <c r="H220" s="37">
        <f>Vask01!H238</f>
        <v>0</v>
      </c>
      <c r="I220" s="37">
        <f>Vask01!I238</f>
        <v>0</v>
      </c>
      <c r="J220" s="37">
        <f>Vask01!J238</f>
        <v>0</v>
      </c>
      <c r="K220" s="37">
        <f>Vask01!K238</f>
        <v>0</v>
      </c>
      <c r="L220" s="37">
        <f>Vask01!L238</f>
        <v>0</v>
      </c>
      <c r="M220" s="37">
        <f>Vask01!M238</f>
        <v>0</v>
      </c>
      <c r="N220" s="37">
        <f>Vask01!O238</f>
        <v>1</v>
      </c>
      <c r="O220" s="39">
        <f t="shared" ref="O220:U220" si="91">F220</f>
        <v>1</v>
      </c>
      <c r="P220" s="39">
        <f t="shared" si="91"/>
        <v>0</v>
      </c>
      <c r="Q220" s="39">
        <f t="shared" si="91"/>
        <v>0</v>
      </c>
      <c r="R220" s="39">
        <f t="shared" si="91"/>
        <v>0</v>
      </c>
      <c r="S220" s="39">
        <f t="shared" si="91"/>
        <v>0</v>
      </c>
      <c r="T220" s="39">
        <f t="shared" si="91"/>
        <v>0</v>
      </c>
      <c r="U220" s="39">
        <f t="shared" si="91"/>
        <v>0</v>
      </c>
      <c r="V220" s="39">
        <v>2</v>
      </c>
      <c r="W220" s="39">
        <f>SUM(O220:V220)</f>
        <v>3</v>
      </c>
    </row>
    <row r="221" spans="1:23" x14ac:dyDescent="0.25">
      <c r="A221" s="37">
        <f>Vask01!A239</f>
        <v>390018456</v>
      </c>
      <c r="B221" s="37">
        <f>Vask01!B239</f>
        <v>3750</v>
      </c>
      <c r="C221" s="37" t="str">
        <f>Vask01!C239</f>
        <v>DRANGEDAL</v>
      </c>
      <c r="D221" s="37">
        <f>Vask01!D239</f>
        <v>79798</v>
      </c>
      <c r="E221" s="37" t="str">
        <f>Vask01!E239</f>
        <v>Drangedal helsestasjon</v>
      </c>
      <c r="F221" s="37">
        <f>Vask01!F239</f>
        <v>0</v>
      </c>
      <c r="G221" s="37">
        <f>Vask01!G239</f>
        <v>0</v>
      </c>
      <c r="H221" s="37">
        <f>Vask01!H239</f>
        <v>0</v>
      </c>
      <c r="I221" s="37">
        <f>Vask01!I239</f>
        <v>0</v>
      </c>
      <c r="J221" s="37">
        <f>Vask01!J239</f>
        <v>0</v>
      </c>
      <c r="K221" s="37">
        <f>Vask01!K239</f>
        <v>0</v>
      </c>
      <c r="L221" s="37">
        <f>Vask01!L239</f>
        <v>0</v>
      </c>
      <c r="M221" s="37">
        <f>Vask01!M239</f>
        <v>2</v>
      </c>
      <c r="N221" s="37">
        <f>Vask01!O239</f>
        <v>2</v>
      </c>
      <c r="O221" s="39"/>
      <c r="P221" s="39"/>
      <c r="Q221" s="39"/>
      <c r="R221" s="39"/>
      <c r="S221" s="39"/>
      <c r="T221" s="39"/>
      <c r="U221" s="39"/>
      <c r="V221" s="39"/>
      <c r="W221" s="39"/>
    </row>
    <row r="222" spans="1:23" x14ac:dyDescent="0.25">
      <c r="A222" s="37">
        <f>Vask01!A241</f>
        <v>390018664</v>
      </c>
      <c r="B222" s="37">
        <f>Vask01!B241</f>
        <v>3770</v>
      </c>
      <c r="C222" s="37" t="str">
        <f>Vask01!C241</f>
        <v>KRAGERØ</v>
      </c>
      <c r="D222" s="37">
        <f>Vask01!D241</f>
        <v>30809</v>
      </c>
      <c r="E222" s="37" t="str">
        <f>Vask01!E241</f>
        <v>Kragerø helsestasjon</v>
      </c>
      <c r="F222" s="37">
        <f>Vask01!F241</f>
        <v>0</v>
      </c>
      <c r="G222" s="37">
        <f>Vask01!G241</f>
        <v>1</v>
      </c>
      <c r="H222" s="37">
        <f>Vask01!H241</f>
        <v>0</v>
      </c>
      <c r="I222" s="37">
        <f>Vask01!I241</f>
        <v>0</v>
      </c>
      <c r="J222" s="37">
        <f>Vask01!J241</f>
        <v>0</v>
      </c>
      <c r="K222" s="37">
        <f>Vask01!K241</f>
        <v>0</v>
      </c>
      <c r="L222" s="37">
        <f>Vask01!L241</f>
        <v>0</v>
      </c>
      <c r="M222" s="37">
        <f>Vask01!M241</f>
        <v>0</v>
      </c>
      <c r="N222" s="37">
        <f>Vask01!O241</f>
        <v>1</v>
      </c>
      <c r="O222" s="39">
        <f t="shared" ref="O222:U222" si="92">F222</f>
        <v>0</v>
      </c>
      <c r="P222" s="39">
        <f t="shared" si="92"/>
        <v>1</v>
      </c>
      <c r="Q222" s="39">
        <f t="shared" si="92"/>
        <v>0</v>
      </c>
      <c r="R222" s="39">
        <f t="shared" si="92"/>
        <v>0</v>
      </c>
      <c r="S222" s="39">
        <f t="shared" si="92"/>
        <v>0</v>
      </c>
      <c r="T222" s="39">
        <f t="shared" si="92"/>
        <v>0</v>
      </c>
      <c r="U222" s="39">
        <f t="shared" si="92"/>
        <v>0</v>
      </c>
      <c r="V222" s="39">
        <v>5</v>
      </c>
      <c r="W222" s="39">
        <f>SUM(O222:V222)</f>
        <v>6</v>
      </c>
    </row>
    <row r="223" spans="1:23" x14ac:dyDescent="0.25">
      <c r="A223" s="37">
        <f>Vask01!A240</f>
        <v>390018664</v>
      </c>
      <c r="B223" s="37">
        <f>Vask01!B240</f>
        <v>3770</v>
      </c>
      <c r="C223" s="37" t="str">
        <f>Vask01!C240</f>
        <v>KRAGERØ</v>
      </c>
      <c r="D223" s="37">
        <f>Vask01!D240</f>
        <v>30809</v>
      </c>
      <c r="E223" s="37" t="str">
        <f>Vask01!E240</f>
        <v>Kragerø helsestasjon</v>
      </c>
      <c r="F223" s="37">
        <f>Vask01!F240</f>
        <v>0</v>
      </c>
      <c r="G223" s="37">
        <f>Vask01!G240</f>
        <v>0</v>
      </c>
      <c r="H223" s="37">
        <f>Vask01!H240</f>
        <v>0</v>
      </c>
      <c r="I223" s="37">
        <f>Vask01!I240</f>
        <v>0</v>
      </c>
      <c r="J223" s="37">
        <f>Vask01!J240</f>
        <v>0</v>
      </c>
      <c r="K223" s="37">
        <f>Vask01!K240</f>
        <v>0</v>
      </c>
      <c r="L223" s="37">
        <f>Vask01!L240</f>
        <v>0</v>
      </c>
      <c r="M223" s="37">
        <f>Vask01!M240</f>
        <v>5</v>
      </c>
      <c r="N223" s="37">
        <f>Vask01!O240</f>
        <v>5</v>
      </c>
      <c r="O223" s="39"/>
      <c r="P223" s="39"/>
      <c r="Q223" s="39"/>
      <c r="R223" s="39"/>
      <c r="S223" s="39"/>
      <c r="T223" s="39"/>
      <c r="U223" s="39"/>
      <c r="V223" s="39"/>
      <c r="W223" s="39"/>
    </row>
    <row r="224" spans="1:23" x14ac:dyDescent="0.25">
      <c r="A224" s="37">
        <f>Vask01!A243</f>
        <v>390018493</v>
      </c>
      <c r="B224" s="37">
        <f>Vask01!B243</f>
        <v>3802</v>
      </c>
      <c r="C224" s="37" t="str">
        <f>Vask01!C243</f>
        <v>BØ I TELEMARK</v>
      </c>
      <c r="D224" s="37">
        <f>Vask01!D243</f>
        <v>81745</v>
      </c>
      <c r="E224" s="37" t="str">
        <f>Vask01!E243</f>
        <v>Bø helsestasjon</v>
      </c>
      <c r="F224" s="37">
        <f>Vask01!F243</f>
        <v>0</v>
      </c>
      <c r="G224" s="37">
        <f>Vask01!G243</f>
        <v>1</v>
      </c>
      <c r="H224" s="37">
        <f>Vask01!H243</f>
        <v>0</v>
      </c>
      <c r="I224" s="37">
        <f>Vask01!I243</f>
        <v>0</v>
      </c>
      <c r="J224" s="37">
        <f>Vask01!J243</f>
        <v>0</v>
      </c>
      <c r="K224" s="37">
        <f>Vask01!K243</f>
        <v>0</v>
      </c>
      <c r="L224" s="37">
        <f>Vask01!L243</f>
        <v>0</v>
      </c>
      <c r="M224" s="37">
        <f>Vask01!M243</f>
        <v>0</v>
      </c>
      <c r="N224" s="37">
        <f>Vask01!O243</f>
        <v>1</v>
      </c>
      <c r="O224" s="39">
        <f t="shared" ref="O224:U224" si="93">F224</f>
        <v>0</v>
      </c>
      <c r="P224" s="39">
        <f t="shared" si="93"/>
        <v>1</v>
      </c>
      <c r="Q224" s="39">
        <f t="shared" si="93"/>
        <v>0</v>
      </c>
      <c r="R224" s="39">
        <f t="shared" si="93"/>
        <v>0</v>
      </c>
      <c r="S224" s="39">
        <f t="shared" si="93"/>
        <v>0</v>
      </c>
      <c r="T224" s="39">
        <f t="shared" si="93"/>
        <v>0</v>
      </c>
      <c r="U224" s="39">
        <f t="shared" si="93"/>
        <v>0</v>
      </c>
      <c r="V224" s="39">
        <v>3</v>
      </c>
      <c r="W224" s="39">
        <f>SUM(O224:V224)</f>
        <v>4</v>
      </c>
    </row>
    <row r="225" spans="1:23" x14ac:dyDescent="0.25">
      <c r="A225" s="37">
        <f>Vask01!A242</f>
        <v>390018493</v>
      </c>
      <c r="B225" s="37">
        <f>Vask01!B242</f>
        <v>3802</v>
      </c>
      <c r="C225" s="37" t="str">
        <f>Vask01!C242</f>
        <v>BØ I TELEMARK</v>
      </c>
      <c r="D225" s="37">
        <f>Vask01!D242</f>
        <v>81745</v>
      </c>
      <c r="E225" s="37" t="str">
        <f>Vask01!E242</f>
        <v>Bø helsestasjon</v>
      </c>
      <c r="F225" s="37">
        <f>Vask01!F242</f>
        <v>0</v>
      </c>
      <c r="G225" s="37">
        <f>Vask01!G242</f>
        <v>0</v>
      </c>
      <c r="H225" s="37">
        <f>Vask01!H242</f>
        <v>0</v>
      </c>
      <c r="I225" s="37">
        <f>Vask01!I242</f>
        <v>0</v>
      </c>
      <c r="J225" s="37">
        <f>Vask01!J242</f>
        <v>0</v>
      </c>
      <c r="K225" s="37">
        <f>Vask01!K242</f>
        <v>0</v>
      </c>
      <c r="L225" s="37">
        <f>Vask01!L242</f>
        <v>0</v>
      </c>
      <c r="M225" s="37">
        <f>Vask01!M242</f>
        <v>3</v>
      </c>
      <c r="N225" s="37">
        <f>Vask01!O242</f>
        <v>3</v>
      </c>
      <c r="O225" s="39"/>
      <c r="P225" s="39"/>
      <c r="Q225" s="39"/>
      <c r="R225" s="39"/>
      <c r="S225" s="39"/>
      <c r="T225" s="39"/>
      <c r="U225" s="39"/>
      <c r="V225" s="39"/>
      <c r="W225" s="39"/>
    </row>
    <row r="226" spans="1:23" x14ac:dyDescent="0.25">
      <c r="A226" s="37">
        <f>Vask01!A244</f>
        <v>390018492</v>
      </c>
      <c r="B226" s="37">
        <f>Vask01!B244</f>
        <v>3810</v>
      </c>
      <c r="C226" s="37" t="str">
        <f>Vask01!C244</f>
        <v>GVARV</v>
      </c>
      <c r="D226" s="37">
        <f>Vask01!D244</f>
        <v>9126</v>
      </c>
      <c r="E226" s="37" t="str">
        <f>Vask01!E244</f>
        <v>Sauherad legesenter</v>
      </c>
      <c r="F226" s="37">
        <f>Vask01!F244</f>
        <v>0</v>
      </c>
      <c r="G226" s="37">
        <f>Vask01!G244</f>
        <v>0</v>
      </c>
      <c r="H226" s="37">
        <f>Vask01!H244</f>
        <v>0</v>
      </c>
      <c r="I226" s="37">
        <f>Vask01!I244</f>
        <v>0</v>
      </c>
      <c r="J226" s="37">
        <f>Vask01!J244</f>
        <v>0</v>
      </c>
      <c r="K226" s="37">
        <f>Vask01!K244</f>
        <v>0</v>
      </c>
      <c r="L226" s="37">
        <f>Vask01!L244</f>
        <v>0</v>
      </c>
      <c r="M226" s="37">
        <f>Vask01!M244</f>
        <v>1</v>
      </c>
      <c r="N226" s="37">
        <f>Vask01!O244</f>
        <v>1</v>
      </c>
      <c r="O226" s="39">
        <f>F226</f>
        <v>0</v>
      </c>
      <c r="P226" s="39">
        <v>1</v>
      </c>
      <c r="Q226" s="39">
        <f t="shared" ref="Q226:V226" si="94">H226</f>
        <v>0</v>
      </c>
      <c r="R226" s="39">
        <f t="shared" si="94"/>
        <v>0</v>
      </c>
      <c r="S226" s="39">
        <f t="shared" si="94"/>
        <v>0</v>
      </c>
      <c r="T226" s="39">
        <f t="shared" si="94"/>
        <v>0</v>
      </c>
      <c r="U226" s="39">
        <f t="shared" si="94"/>
        <v>0</v>
      </c>
      <c r="V226" s="39">
        <f t="shared" si="94"/>
        <v>1</v>
      </c>
      <c r="W226" s="39">
        <f>SUM(O226:V226)</f>
        <v>2</v>
      </c>
    </row>
    <row r="227" spans="1:23" x14ac:dyDescent="0.25">
      <c r="A227" s="37">
        <f>Vask01!A245</f>
        <v>390018492</v>
      </c>
      <c r="B227" s="37">
        <f>Vask01!B245</f>
        <v>3810</v>
      </c>
      <c r="C227" s="37" t="str">
        <f>Vask01!C245</f>
        <v>GVARV</v>
      </c>
      <c r="D227" s="37">
        <f>Vask01!D245</f>
        <v>9126</v>
      </c>
      <c r="E227" s="37" t="str">
        <f>Vask01!E245</f>
        <v>Sauherad legesenter</v>
      </c>
      <c r="F227" s="37">
        <f>Vask01!F245</f>
        <v>0</v>
      </c>
      <c r="G227" s="37">
        <f>Vask01!G245</f>
        <v>1</v>
      </c>
      <c r="H227" s="37">
        <f>Vask01!H245</f>
        <v>0</v>
      </c>
      <c r="I227" s="37">
        <f>Vask01!I245</f>
        <v>0</v>
      </c>
      <c r="J227" s="37">
        <f>Vask01!J245</f>
        <v>0</v>
      </c>
      <c r="K227" s="37">
        <f>Vask01!K245</f>
        <v>0</v>
      </c>
      <c r="L227" s="37">
        <f>Vask01!L245</f>
        <v>0</v>
      </c>
      <c r="M227" s="37">
        <f>Vask01!M245</f>
        <v>0</v>
      </c>
      <c r="N227" s="37">
        <f>Vask01!O245</f>
        <v>1</v>
      </c>
      <c r="O227" s="39"/>
      <c r="P227" s="39"/>
      <c r="Q227" s="39"/>
      <c r="R227" s="39"/>
      <c r="S227" s="39"/>
      <c r="T227" s="39"/>
      <c r="U227" s="39"/>
      <c r="V227" s="39"/>
      <c r="W227" s="39"/>
    </row>
    <row r="228" spans="1:23" x14ac:dyDescent="0.25">
      <c r="A228" s="37">
        <f>Vask01!A247</f>
        <v>390018494</v>
      </c>
      <c r="B228" s="37">
        <f>Vask01!B247</f>
        <v>3830</v>
      </c>
      <c r="C228" s="37" t="str">
        <f>Vask01!C247</f>
        <v>ULEFOSS</v>
      </c>
      <c r="D228" s="37">
        <f>Vask01!D247</f>
        <v>106960</v>
      </c>
      <c r="E228" s="37" t="str">
        <f>Vask01!E247</f>
        <v>Ulefoss helsestasjon</v>
      </c>
      <c r="F228" s="37">
        <f>Vask01!F247</f>
        <v>0</v>
      </c>
      <c r="G228" s="37">
        <f>Vask01!G247</f>
        <v>1</v>
      </c>
      <c r="H228" s="37">
        <f>Vask01!H247</f>
        <v>0</v>
      </c>
      <c r="I228" s="37">
        <f>Vask01!I247</f>
        <v>0</v>
      </c>
      <c r="J228" s="37">
        <f>Vask01!J247</f>
        <v>0</v>
      </c>
      <c r="K228" s="37">
        <f>Vask01!K247</f>
        <v>0</v>
      </c>
      <c r="L228" s="37">
        <f>Vask01!L247</f>
        <v>0</v>
      </c>
      <c r="M228" s="37">
        <f>Vask01!M247</f>
        <v>0</v>
      </c>
      <c r="N228" s="37">
        <f>Vask01!O247</f>
        <v>1</v>
      </c>
      <c r="O228" s="39">
        <f t="shared" ref="O228:U228" si="95">F228</f>
        <v>0</v>
      </c>
      <c r="P228" s="39">
        <f t="shared" si="95"/>
        <v>1</v>
      </c>
      <c r="Q228" s="39">
        <f t="shared" si="95"/>
        <v>0</v>
      </c>
      <c r="R228" s="39">
        <f t="shared" si="95"/>
        <v>0</v>
      </c>
      <c r="S228" s="39">
        <f t="shared" si="95"/>
        <v>0</v>
      </c>
      <c r="T228" s="39">
        <f t="shared" si="95"/>
        <v>0</v>
      </c>
      <c r="U228" s="39">
        <f t="shared" si="95"/>
        <v>0</v>
      </c>
      <c r="V228" s="39">
        <v>3</v>
      </c>
      <c r="W228" s="39">
        <f>SUM(O228:V228)</f>
        <v>4</v>
      </c>
    </row>
    <row r="229" spans="1:23" x14ac:dyDescent="0.25">
      <c r="A229" s="37">
        <f>Vask01!A246</f>
        <v>390018494</v>
      </c>
      <c r="B229" s="37">
        <f>Vask01!B246</f>
        <v>3830</v>
      </c>
      <c r="C229" s="37" t="str">
        <f>Vask01!C246</f>
        <v>ULEFOSS</v>
      </c>
      <c r="D229" s="37">
        <f>Vask01!D246</f>
        <v>106960</v>
      </c>
      <c r="E229" s="37" t="str">
        <f>Vask01!E246</f>
        <v>Ulefoss helsestasjon</v>
      </c>
      <c r="F229" s="37">
        <f>Vask01!F246</f>
        <v>0</v>
      </c>
      <c r="G229" s="37">
        <f>Vask01!G246</f>
        <v>0</v>
      </c>
      <c r="H229" s="37">
        <f>Vask01!H246</f>
        <v>0</v>
      </c>
      <c r="I229" s="37">
        <f>Vask01!I246</f>
        <v>0</v>
      </c>
      <c r="J229" s="37">
        <f>Vask01!J246</f>
        <v>0</v>
      </c>
      <c r="K229" s="37">
        <f>Vask01!K246</f>
        <v>0</v>
      </c>
      <c r="L229" s="37">
        <f>Vask01!L246</f>
        <v>0</v>
      </c>
      <c r="M229" s="37">
        <f>Vask01!M246</f>
        <v>3</v>
      </c>
      <c r="N229" s="37">
        <f>Vask01!O246</f>
        <v>3</v>
      </c>
      <c r="O229" s="39"/>
      <c r="P229" s="39"/>
      <c r="Q229" s="39"/>
      <c r="R229" s="39"/>
      <c r="S229" s="39"/>
      <c r="T229" s="39"/>
      <c r="U229" s="39"/>
      <c r="V229" s="39"/>
      <c r="W229" s="39"/>
    </row>
    <row r="230" spans="1:23" x14ac:dyDescent="0.25">
      <c r="A230" s="37">
        <f>Vask01!A249</f>
        <v>390018666</v>
      </c>
      <c r="B230" s="37">
        <f>Vask01!B249</f>
        <v>3840</v>
      </c>
      <c r="C230" s="37" t="str">
        <f>Vask01!C249</f>
        <v>SELJORD</v>
      </c>
      <c r="D230" s="37">
        <f>Vask01!D249</f>
        <v>39040</v>
      </c>
      <c r="E230" s="37" t="str">
        <f>Vask01!E249</f>
        <v>Seljord helsesenter</v>
      </c>
      <c r="F230" s="37">
        <f>Vask01!F249</f>
        <v>1</v>
      </c>
      <c r="G230" s="37">
        <f>Vask01!G249</f>
        <v>0</v>
      </c>
      <c r="H230" s="37">
        <f>Vask01!H249</f>
        <v>0</v>
      </c>
      <c r="I230" s="37">
        <f>Vask01!I249</f>
        <v>0</v>
      </c>
      <c r="J230" s="37">
        <f>Vask01!J249</f>
        <v>0</v>
      </c>
      <c r="K230" s="37">
        <f>Vask01!K249</f>
        <v>0</v>
      </c>
      <c r="L230" s="37">
        <f>Vask01!L249</f>
        <v>0</v>
      </c>
      <c r="M230" s="37">
        <f>Vask01!M249</f>
        <v>0</v>
      </c>
      <c r="N230" s="37">
        <f>Vask01!O249</f>
        <v>1</v>
      </c>
      <c r="O230" s="39">
        <f t="shared" ref="O230:U230" si="96">F230</f>
        <v>1</v>
      </c>
      <c r="P230" s="39">
        <f t="shared" si="96"/>
        <v>0</v>
      </c>
      <c r="Q230" s="39">
        <f t="shared" si="96"/>
        <v>0</v>
      </c>
      <c r="R230" s="39">
        <f t="shared" si="96"/>
        <v>0</v>
      </c>
      <c r="S230" s="39">
        <f t="shared" si="96"/>
        <v>0</v>
      </c>
      <c r="T230" s="39">
        <f t="shared" si="96"/>
        <v>0</v>
      </c>
      <c r="U230" s="39">
        <f t="shared" si="96"/>
        <v>0</v>
      </c>
      <c r="V230" s="39">
        <v>2</v>
      </c>
      <c r="W230" s="39">
        <f>SUM(O230:V230)</f>
        <v>3</v>
      </c>
    </row>
    <row r="231" spans="1:23" x14ac:dyDescent="0.25">
      <c r="A231" s="37">
        <f>Vask01!A248</f>
        <v>390018666</v>
      </c>
      <c r="B231" s="37">
        <f>Vask01!B248</f>
        <v>3840</v>
      </c>
      <c r="C231" s="37" t="str">
        <f>Vask01!C248</f>
        <v>SELJORD</v>
      </c>
      <c r="D231" s="37">
        <f>Vask01!D248</f>
        <v>39040</v>
      </c>
      <c r="E231" s="37" t="str">
        <f>Vask01!E248</f>
        <v>Seljord helsesenter</v>
      </c>
      <c r="F231" s="37">
        <f>Vask01!F248</f>
        <v>0</v>
      </c>
      <c r="G231" s="37">
        <f>Vask01!G248</f>
        <v>0</v>
      </c>
      <c r="H231" s="37">
        <f>Vask01!H248</f>
        <v>0</v>
      </c>
      <c r="I231" s="37">
        <f>Vask01!I248</f>
        <v>0</v>
      </c>
      <c r="J231" s="37">
        <f>Vask01!J248</f>
        <v>0</v>
      </c>
      <c r="K231" s="37">
        <f>Vask01!K248</f>
        <v>0</v>
      </c>
      <c r="L231" s="37">
        <f>Vask01!L248</f>
        <v>0</v>
      </c>
      <c r="M231" s="37">
        <f>Vask01!M248</f>
        <v>2</v>
      </c>
      <c r="N231" s="37">
        <f>Vask01!O248</f>
        <v>2</v>
      </c>
      <c r="O231" s="39"/>
      <c r="P231" s="39"/>
      <c r="Q231" s="39"/>
      <c r="R231" s="39"/>
      <c r="S231" s="39"/>
      <c r="T231" s="39"/>
      <c r="U231" s="39"/>
      <c r="V231" s="39"/>
      <c r="W231" s="39"/>
    </row>
    <row r="232" spans="1:23" x14ac:dyDescent="0.25">
      <c r="A232" s="37">
        <f>Vask01!A250</f>
        <v>390018760</v>
      </c>
      <c r="B232" s="37">
        <f>Vask01!B250</f>
        <v>3870</v>
      </c>
      <c r="C232" s="37" t="str">
        <f>Vask01!C250</f>
        <v>FYRESDAL</v>
      </c>
      <c r="D232" s="37">
        <f>Vask01!D250</f>
        <v>2345</v>
      </c>
      <c r="E232" s="37" t="str">
        <f>Vask01!E250</f>
        <v>Fyresdal legekontor</v>
      </c>
      <c r="F232" s="37">
        <f>Vask01!F250</f>
        <v>0</v>
      </c>
      <c r="G232" s="37">
        <f>Vask01!G250</f>
        <v>0</v>
      </c>
      <c r="H232" s="37">
        <f>Vask01!H250</f>
        <v>0</v>
      </c>
      <c r="I232" s="37">
        <f>Vask01!I250</f>
        <v>0</v>
      </c>
      <c r="J232" s="37">
        <f>Vask01!J250</f>
        <v>0</v>
      </c>
      <c r="K232" s="37">
        <f>Vask01!K250</f>
        <v>0</v>
      </c>
      <c r="L232" s="37">
        <f>Vask01!L250</f>
        <v>0</v>
      </c>
      <c r="M232" s="37">
        <f>Vask01!M250</f>
        <v>1</v>
      </c>
      <c r="N232" s="37">
        <f>Vask01!O250</f>
        <v>1</v>
      </c>
      <c r="O232" s="39">
        <f t="shared" ref="O232:V234" si="97">F232</f>
        <v>0</v>
      </c>
      <c r="P232" s="39">
        <f t="shared" si="97"/>
        <v>0</v>
      </c>
      <c r="Q232" s="39">
        <f t="shared" si="97"/>
        <v>0</v>
      </c>
      <c r="R232" s="39">
        <f t="shared" si="97"/>
        <v>0</v>
      </c>
      <c r="S232" s="39">
        <f t="shared" si="97"/>
        <v>0</v>
      </c>
      <c r="T232" s="39">
        <f t="shared" si="97"/>
        <v>0</v>
      </c>
      <c r="U232" s="39">
        <f t="shared" si="97"/>
        <v>0</v>
      </c>
      <c r="V232" s="39">
        <f t="shared" si="97"/>
        <v>1</v>
      </c>
      <c r="W232" s="39">
        <f>SUM(O232:V232)</f>
        <v>1</v>
      </c>
    </row>
    <row r="233" spans="1:23" x14ac:dyDescent="0.25">
      <c r="A233" s="37">
        <f>Vask01!A251</f>
        <v>390018496</v>
      </c>
      <c r="B233" s="37">
        <f>Vask01!B251</f>
        <v>3880</v>
      </c>
      <c r="C233" s="37" t="str">
        <f>Vask01!C251</f>
        <v>DALEN</v>
      </c>
      <c r="D233" s="37">
        <f>Vask01!D251</f>
        <v>81182</v>
      </c>
      <c r="E233" s="37" t="str">
        <f>Vask01!E251</f>
        <v>Tokke helsestasjon</v>
      </c>
      <c r="F233" s="37">
        <f>Vask01!F251</f>
        <v>0</v>
      </c>
      <c r="G233" s="37">
        <f>Vask01!G251</f>
        <v>0</v>
      </c>
      <c r="H233" s="37">
        <f>Vask01!H251</f>
        <v>0</v>
      </c>
      <c r="I233" s="37">
        <f>Vask01!I251</f>
        <v>0</v>
      </c>
      <c r="J233" s="37">
        <f>Vask01!J251</f>
        <v>0</v>
      </c>
      <c r="K233" s="37">
        <f>Vask01!K251</f>
        <v>0</v>
      </c>
      <c r="L233" s="37">
        <f>Vask01!L251</f>
        <v>0</v>
      </c>
      <c r="M233" s="37">
        <f>Vask01!M251</f>
        <v>2</v>
      </c>
      <c r="N233" s="37">
        <f>Vask01!O251</f>
        <v>2</v>
      </c>
      <c r="O233" s="39">
        <f t="shared" si="97"/>
        <v>0</v>
      </c>
      <c r="P233" s="39">
        <f t="shared" si="97"/>
        <v>0</v>
      </c>
      <c r="Q233" s="39">
        <f t="shared" si="97"/>
        <v>0</v>
      </c>
      <c r="R233" s="39">
        <f t="shared" si="97"/>
        <v>0</v>
      </c>
      <c r="S233" s="39">
        <f t="shared" si="97"/>
        <v>0</v>
      </c>
      <c r="T233" s="39">
        <f t="shared" si="97"/>
        <v>0</v>
      </c>
      <c r="U233" s="39">
        <f t="shared" si="97"/>
        <v>0</v>
      </c>
      <c r="V233" s="39">
        <f t="shared" si="97"/>
        <v>2</v>
      </c>
      <c r="W233" s="39">
        <f>SUM(O233:V233)</f>
        <v>2</v>
      </c>
    </row>
    <row r="234" spans="1:23" x14ac:dyDescent="0.25">
      <c r="A234" s="37">
        <f>Vask01!A252</f>
        <v>390018455</v>
      </c>
      <c r="B234" s="37">
        <f>Vask01!B252</f>
        <v>3890</v>
      </c>
      <c r="C234" s="37" t="str">
        <f>Vask01!C252</f>
        <v>VINJE</v>
      </c>
      <c r="D234" s="37">
        <f>Vask01!D252</f>
        <v>8938</v>
      </c>
      <c r="E234" s="37" t="str">
        <f>Vask01!E252</f>
        <v>Vinje legekontor</v>
      </c>
      <c r="F234" s="37">
        <f>Vask01!F252</f>
        <v>1</v>
      </c>
      <c r="G234" s="37">
        <f>Vask01!G252</f>
        <v>0</v>
      </c>
      <c r="H234" s="37">
        <f>Vask01!H252</f>
        <v>0</v>
      </c>
      <c r="I234" s="37">
        <f>Vask01!I252</f>
        <v>0</v>
      </c>
      <c r="J234" s="37">
        <f>Vask01!J252</f>
        <v>0</v>
      </c>
      <c r="K234" s="37">
        <f>Vask01!K252</f>
        <v>0</v>
      </c>
      <c r="L234" s="37">
        <f>Vask01!L252</f>
        <v>0</v>
      </c>
      <c r="M234" s="37">
        <f>Vask01!M252</f>
        <v>2</v>
      </c>
      <c r="N234" s="37">
        <f>Vask01!O252</f>
        <v>3</v>
      </c>
      <c r="O234" s="39">
        <f t="shared" si="97"/>
        <v>1</v>
      </c>
      <c r="P234" s="39">
        <f t="shared" si="97"/>
        <v>0</v>
      </c>
      <c r="Q234" s="39">
        <f t="shared" si="97"/>
        <v>0</v>
      </c>
      <c r="R234" s="39">
        <f t="shared" si="97"/>
        <v>0</v>
      </c>
      <c r="S234" s="39">
        <f t="shared" si="97"/>
        <v>0</v>
      </c>
      <c r="T234" s="39">
        <f t="shared" si="97"/>
        <v>0</v>
      </c>
      <c r="U234" s="39">
        <f t="shared" si="97"/>
        <v>0</v>
      </c>
      <c r="V234" s="39">
        <f t="shared" si="97"/>
        <v>2</v>
      </c>
      <c r="W234" s="39">
        <f>SUM(O234:V234)</f>
        <v>3</v>
      </c>
    </row>
    <row r="235" spans="1:23" x14ac:dyDescent="0.25">
      <c r="A235" s="37">
        <f>Vask01!A253</f>
        <v>390018428</v>
      </c>
      <c r="B235" s="37">
        <f>Vask01!B253</f>
        <v>3915</v>
      </c>
      <c r="C235" s="37" t="str">
        <f>Vask01!C253</f>
        <v>PORSGRUNN</v>
      </c>
      <c r="D235" s="37">
        <f>Vask01!D253</f>
        <v>31302</v>
      </c>
      <c r="E235" s="37" t="str">
        <f>Vask01!E253</f>
        <v>Porsgrunn kommune</v>
      </c>
      <c r="F235" s="37">
        <f>Vask01!F253</f>
        <v>0</v>
      </c>
      <c r="G235" s="37">
        <f>Vask01!G253</f>
        <v>1</v>
      </c>
      <c r="H235" s="37">
        <f>Vask01!H253</f>
        <v>0</v>
      </c>
      <c r="I235" s="37">
        <f>Vask01!I253</f>
        <v>0</v>
      </c>
      <c r="J235" s="37">
        <f>Vask01!J253</f>
        <v>0</v>
      </c>
      <c r="K235" s="37">
        <f>Vask01!K253</f>
        <v>0</v>
      </c>
      <c r="L235" s="37">
        <f>Vask01!L253</f>
        <v>0</v>
      </c>
      <c r="M235" s="37">
        <f>Vask01!M253</f>
        <v>0</v>
      </c>
      <c r="N235" s="37">
        <f>Vask01!O253</f>
        <v>1</v>
      </c>
      <c r="O235" s="39">
        <f>F235</f>
        <v>0</v>
      </c>
      <c r="P235" s="39">
        <f>G235</f>
        <v>1</v>
      </c>
      <c r="Q235" s="39">
        <f>H235</f>
        <v>0</v>
      </c>
      <c r="R235" s="39">
        <f>I235</f>
        <v>0</v>
      </c>
      <c r="S235" s="39">
        <f>J235</f>
        <v>0</v>
      </c>
      <c r="T235" s="39">
        <v>1</v>
      </c>
      <c r="U235" s="39">
        <f>L235</f>
        <v>0</v>
      </c>
      <c r="V235" s="39">
        <v>13</v>
      </c>
      <c r="W235" s="39">
        <f>SUM(O235:V235)</f>
        <v>15</v>
      </c>
    </row>
    <row r="236" spans="1:23" x14ac:dyDescent="0.25">
      <c r="A236" s="37">
        <f>Vask01!A255</f>
        <v>390018428</v>
      </c>
      <c r="B236" s="37">
        <f>Vask01!B255</f>
        <v>3915</v>
      </c>
      <c r="C236" s="37" t="str">
        <f>Vask01!C255</f>
        <v>PORSGRUNN</v>
      </c>
      <c r="D236" s="37">
        <f>Vask01!D255</f>
        <v>31302</v>
      </c>
      <c r="E236" s="37" t="str">
        <f>Vask01!E255</f>
        <v>Porsgrunn kommune</v>
      </c>
      <c r="F236" s="37">
        <f>Vask01!F255</f>
        <v>0</v>
      </c>
      <c r="G236" s="37">
        <f>Vask01!G255</f>
        <v>0</v>
      </c>
      <c r="H236" s="37">
        <f>Vask01!H255</f>
        <v>0</v>
      </c>
      <c r="I236" s="37">
        <f>Vask01!I255</f>
        <v>0</v>
      </c>
      <c r="J236" s="37">
        <f>Vask01!J255</f>
        <v>0</v>
      </c>
      <c r="K236" s="37">
        <f>Vask01!K255</f>
        <v>1</v>
      </c>
      <c r="L236" s="37">
        <f>Vask01!L255</f>
        <v>0</v>
      </c>
      <c r="M236" s="37">
        <f>Vask01!M255</f>
        <v>0</v>
      </c>
      <c r="N236" s="37">
        <f>Vask01!O255</f>
        <v>1</v>
      </c>
      <c r="O236" s="39"/>
      <c r="P236" s="39"/>
      <c r="Q236" s="39"/>
      <c r="R236" s="39"/>
      <c r="S236" s="39"/>
      <c r="T236" s="39"/>
      <c r="U236" s="39"/>
      <c r="V236" s="39"/>
      <c r="W236" s="39"/>
    </row>
    <row r="237" spans="1:23" x14ac:dyDescent="0.25">
      <c r="A237" s="37">
        <f>Vask01!A254</f>
        <v>390018428</v>
      </c>
      <c r="B237" s="37">
        <f>Vask01!B254</f>
        <v>3915</v>
      </c>
      <c r="C237" s="37" t="str">
        <f>Vask01!C254</f>
        <v>PORSGRUNN</v>
      </c>
      <c r="D237" s="37">
        <f>Vask01!D254</f>
        <v>31302</v>
      </c>
      <c r="E237" s="37" t="str">
        <f>Vask01!E254</f>
        <v>Porsgrunn kommune</v>
      </c>
      <c r="F237" s="37">
        <f>Vask01!F254</f>
        <v>0</v>
      </c>
      <c r="G237" s="37">
        <f>Vask01!G254</f>
        <v>0</v>
      </c>
      <c r="H237" s="37">
        <f>Vask01!H254</f>
        <v>0</v>
      </c>
      <c r="I237" s="37">
        <f>Vask01!I254</f>
        <v>0</v>
      </c>
      <c r="J237" s="37">
        <f>Vask01!J254</f>
        <v>0</v>
      </c>
      <c r="K237" s="37">
        <f>Vask01!K254</f>
        <v>0</v>
      </c>
      <c r="L237" s="37">
        <f>Vask01!L254</f>
        <v>0</v>
      </c>
      <c r="M237" s="37">
        <f>Vask01!M254</f>
        <v>13</v>
      </c>
      <c r="N237" s="37">
        <f>Vask01!O254</f>
        <v>13</v>
      </c>
      <c r="O237" s="39"/>
      <c r="P237" s="39"/>
      <c r="Q237" s="39"/>
      <c r="R237" s="39"/>
      <c r="S237" s="39"/>
      <c r="T237" s="39"/>
      <c r="U237" s="39"/>
      <c r="V237" s="39"/>
      <c r="W237" s="39"/>
    </row>
    <row r="238" spans="1:23" x14ac:dyDescent="0.25">
      <c r="A238" s="37">
        <f>Vask01!A256</f>
        <v>390018376</v>
      </c>
      <c r="B238" s="37">
        <f>Vask01!B256</f>
        <v>3970</v>
      </c>
      <c r="C238" s="37" t="str">
        <f>Vask01!C256</f>
        <v>LANGESUND</v>
      </c>
      <c r="D238" s="37">
        <f>Vask01!D256</f>
        <v>101535</v>
      </c>
      <c r="E238" s="37" t="str">
        <f>Vask01!E256</f>
        <v>Bamble kommune</v>
      </c>
      <c r="F238" s="37">
        <f>Vask01!F256</f>
        <v>0</v>
      </c>
      <c r="G238" s="37">
        <f>Vask01!G256</f>
        <v>0</v>
      </c>
      <c r="H238" s="37">
        <f>Vask01!H256</f>
        <v>0</v>
      </c>
      <c r="I238" s="37">
        <f>Vask01!I256</f>
        <v>0</v>
      </c>
      <c r="J238" s="37">
        <f>Vask01!J256</f>
        <v>0</v>
      </c>
      <c r="K238" s="37">
        <f>Vask01!K256</f>
        <v>0</v>
      </c>
      <c r="L238" s="37">
        <f>Vask01!L256</f>
        <v>0</v>
      </c>
      <c r="M238" s="37">
        <f>Vask01!M256</f>
        <v>6</v>
      </c>
      <c r="N238" s="37">
        <f>Vask01!O256</f>
        <v>6</v>
      </c>
      <c r="O238" s="39">
        <f t="shared" ref="O238:V239" si="98">F238</f>
        <v>0</v>
      </c>
      <c r="P238" s="39">
        <f t="shared" si="98"/>
        <v>0</v>
      </c>
      <c r="Q238" s="39">
        <f t="shared" si="98"/>
        <v>0</v>
      </c>
      <c r="R238" s="39">
        <f t="shared" si="98"/>
        <v>0</v>
      </c>
      <c r="S238" s="39">
        <f t="shared" si="98"/>
        <v>0</v>
      </c>
      <c r="T238" s="39">
        <f t="shared" si="98"/>
        <v>0</v>
      </c>
      <c r="U238" s="39">
        <f t="shared" si="98"/>
        <v>0</v>
      </c>
      <c r="V238" s="39">
        <f t="shared" si="98"/>
        <v>6</v>
      </c>
      <c r="W238" s="39">
        <f>SUM(O238:V238)</f>
        <v>6</v>
      </c>
    </row>
    <row r="239" spans="1:23" x14ac:dyDescent="0.25">
      <c r="A239" s="37">
        <f>Vask01!A257</f>
        <v>390018386</v>
      </c>
      <c r="B239" s="37">
        <f>Vask01!B257</f>
        <v>4011</v>
      </c>
      <c r="C239" s="37" t="str">
        <f>Vask01!C257</f>
        <v>STAVANGER</v>
      </c>
      <c r="D239" s="37">
        <f>Vask01!D257</f>
        <v>112406</v>
      </c>
      <c r="E239" s="37" t="str">
        <f>Vask01!E257</f>
        <v>Sykehusapoteket i Stavanger</v>
      </c>
      <c r="F239" s="37">
        <f>Vask01!F257</f>
        <v>0</v>
      </c>
      <c r="G239" s="37">
        <f>Vask01!G257</f>
        <v>0</v>
      </c>
      <c r="H239" s="37">
        <f>Vask01!H257</f>
        <v>0</v>
      </c>
      <c r="I239" s="37">
        <f>Vask01!I257</f>
        <v>0</v>
      </c>
      <c r="J239" s="37">
        <f>Vask01!J257</f>
        <v>0</v>
      </c>
      <c r="K239" s="37">
        <f>Vask01!K257</f>
        <v>0</v>
      </c>
      <c r="L239" s="37">
        <f>Vask01!L257</f>
        <v>22</v>
      </c>
      <c r="M239" s="37">
        <f>Vask01!M257</f>
        <v>0</v>
      </c>
      <c r="N239" s="37">
        <f>Vask01!O257</f>
        <v>22</v>
      </c>
      <c r="O239" s="39">
        <f t="shared" si="98"/>
        <v>0</v>
      </c>
      <c r="P239" s="39">
        <f t="shared" si="98"/>
        <v>0</v>
      </c>
      <c r="Q239" s="39">
        <f t="shared" si="98"/>
        <v>0</v>
      </c>
      <c r="R239" s="39">
        <f t="shared" si="98"/>
        <v>0</v>
      </c>
      <c r="S239" s="39">
        <f t="shared" si="98"/>
        <v>0</v>
      </c>
      <c r="T239" s="39">
        <f t="shared" si="98"/>
        <v>0</v>
      </c>
      <c r="U239" s="39">
        <f t="shared" si="98"/>
        <v>22</v>
      </c>
      <c r="V239" s="39">
        <f t="shared" si="98"/>
        <v>0</v>
      </c>
      <c r="W239" s="39">
        <f>SUM(O239:V239)</f>
        <v>22</v>
      </c>
    </row>
    <row r="240" spans="1:23" x14ac:dyDescent="0.25">
      <c r="A240" s="37">
        <f>Vask01!A259</f>
        <v>390018630</v>
      </c>
      <c r="B240" s="37">
        <f>Vask01!B259</f>
        <v>4016</v>
      </c>
      <c r="C240" s="37" t="str">
        <f>Vask01!C259</f>
        <v>STAVANGER</v>
      </c>
      <c r="D240" s="37">
        <f>Vask01!D259</f>
        <v>112387</v>
      </c>
      <c r="E240" s="37" t="str">
        <f>Vask01!E259</f>
        <v>Stavanger Kommune</v>
      </c>
      <c r="F240" s="37">
        <f>Vask01!F259</f>
        <v>0</v>
      </c>
      <c r="G240" s="37">
        <f>Vask01!G259</f>
        <v>0</v>
      </c>
      <c r="H240" s="37">
        <f>Vask01!H259</f>
        <v>0</v>
      </c>
      <c r="I240" s="37">
        <f>Vask01!I259</f>
        <v>0</v>
      </c>
      <c r="J240" s="37">
        <f>Vask01!J259</f>
        <v>0</v>
      </c>
      <c r="K240" s="37">
        <f>Vask01!K259</f>
        <v>2</v>
      </c>
      <c r="L240" s="37">
        <f>Vask01!L259</f>
        <v>0</v>
      </c>
      <c r="M240" s="37">
        <f>Vask01!M259</f>
        <v>0</v>
      </c>
      <c r="N240" s="37">
        <f>Vask01!O259</f>
        <v>2</v>
      </c>
      <c r="O240" s="39">
        <f t="shared" ref="O240:U240" si="99">F240</f>
        <v>0</v>
      </c>
      <c r="P240" s="39">
        <f t="shared" si="99"/>
        <v>0</v>
      </c>
      <c r="Q240" s="39">
        <f t="shared" si="99"/>
        <v>0</v>
      </c>
      <c r="R240" s="39">
        <f t="shared" si="99"/>
        <v>0</v>
      </c>
      <c r="S240" s="39">
        <f t="shared" si="99"/>
        <v>0</v>
      </c>
      <c r="T240" s="39">
        <f t="shared" si="99"/>
        <v>2</v>
      </c>
      <c r="U240" s="39">
        <f t="shared" si="99"/>
        <v>0</v>
      </c>
      <c r="V240" s="39">
        <v>59</v>
      </c>
      <c r="W240" s="39">
        <f>SUM(O240:V240)</f>
        <v>61</v>
      </c>
    </row>
    <row r="241" spans="1:23" x14ac:dyDescent="0.25">
      <c r="A241" s="37">
        <f>Vask01!A258</f>
        <v>390018630</v>
      </c>
      <c r="B241" s="37">
        <f>Vask01!B258</f>
        <v>4016</v>
      </c>
      <c r="C241" s="37" t="str">
        <f>Vask01!C258</f>
        <v>STAVANGER</v>
      </c>
      <c r="D241" s="37">
        <f>Vask01!D258</f>
        <v>112387</v>
      </c>
      <c r="E241" s="37" t="str">
        <f>Vask01!E258</f>
        <v>Stavanger Kommune</v>
      </c>
      <c r="F241" s="37">
        <f>Vask01!F258</f>
        <v>0</v>
      </c>
      <c r="G241" s="37">
        <f>Vask01!G258</f>
        <v>0</v>
      </c>
      <c r="H241" s="37">
        <f>Vask01!H258</f>
        <v>0</v>
      </c>
      <c r="I241" s="37">
        <f>Vask01!I258</f>
        <v>0</v>
      </c>
      <c r="J241" s="37">
        <f>Vask01!J258</f>
        <v>0</v>
      </c>
      <c r="K241" s="37">
        <f>Vask01!K258</f>
        <v>0</v>
      </c>
      <c r="L241" s="37">
        <f>Vask01!L258</f>
        <v>0</v>
      </c>
      <c r="M241" s="37">
        <f>Vask01!M258</f>
        <v>59</v>
      </c>
      <c r="N241" s="37">
        <f>Vask01!O258</f>
        <v>59</v>
      </c>
      <c r="O241" s="39"/>
      <c r="P241" s="39"/>
      <c r="Q241" s="39"/>
      <c r="R241" s="39"/>
      <c r="S241" s="39"/>
      <c r="T241" s="39"/>
      <c r="U241" s="39"/>
      <c r="V241" s="39"/>
      <c r="W241" s="39"/>
    </row>
    <row r="242" spans="1:23" x14ac:dyDescent="0.25">
      <c r="A242" s="37">
        <f>Vask01!A260</f>
        <v>390018574</v>
      </c>
      <c r="B242" s="37">
        <f>Vask01!B260</f>
        <v>4050</v>
      </c>
      <c r="C242" s="37" t="str">
        <f>Vask01!C260</f>
        <v>SOLA</v>
      </c>
      <c r="D242" s="37">
        <f>Vask01!D260</f>
        <v>27805</v>
      </c>
      <c r="E242" s="37" t="str">
        <f>Vask01!E260</f>
        <v>Sola helsestasjon</v>
      </c>
      <c r="F242" s="37">
        <f>Vask01!F260</f>
        <v>0</v>
      </c>
      <c r="G242" s="37">
        <f>Vask01!G260</f>
        <v>0</v>
      </c>
      <c r="H242" s="37">
        <f>Vask01!H260</f>
        <v>0</v>
      </c>
      <c r="I242" s="37">
        <f>Vask01!I260</f>
        <v>0</v>
      </c>
      <c r="J242" s="37">
        <f>Vask01!J260</f>
        <v>0</v>
      </c>
      <c r="K242" s="37">
        <f>Vask01!K260</f>
        <v>0</v>
      </c>
      <c r="L242" s="37">
        <f>Vask01!L260</f>
        <v>11</v>
      </c>
      <c r="M242" s="37">
        <f>Vask01!M260</f>
        <v>0</v>
      </c>
      <c r="N242" s="37">
        <f>Vask01!O260</f>
        <v>11</v>
      </c>
      <c r="O242" s="39">
        <f t="shared" ref="O242:V242" si="100">F242</f>
        <v>0</v>
      </c>
      <c r="P242" s="39">
        <f t="shared" si="100"/>
        <v>0</v>
      </c>
      <c r="Q242" s="39">
        <f t="shared" si="100"/>
        <v>0</v>
      </c>
      <c r="R242" s="39">
        <f t="shared" si="100"/>
        <v>0</v>
      </c>
      <c r="S242" s="39">
        <f t="shared" si="100"/>
        <v>0</v>
      </c>
      <c r="T242" s="39">
        <f t="shared" si="100"/>
        <v>0</v>
      </c>
      <c r="U242" s="39">
        <f t="shared" si="100"/>
        <v>11</v>
      </c>
      <c r="V242" s="39">
        <f t="shared" si="100"/>
        <v>0</v>
      </c>
      <c r="W242" s="39">
        <f>SUM(O242:V242)</f>
        <v>11</v>
      </c>
    </row>
    <row r="243" spans="1:23" x14ac:dyDescent="0.25">
      <c r="A243" s="37">
        <f>Vask01!A261</f>
        <v>390018568</v>
      </c>
      <c r="B243" s="37">
        <f>Vask01!B261</f>
        <v>4070</v>
      </c>
      <c r="C243" s="37" t="str">
        <f>Vask01!C261</f>
        <v>RANDABERG</v>
      </c>
      <c r="D243" s="37">
        <f>Vask01!D261</f>
        <v>53827</v>
      </c>
      <c r="E243" s="37" t="str">
        <f>Vask01!E261</f>
        <v>Kommuneoverlegen i Randaberg</v>
      </c>
      <c r="F243" s="37">
        <f>Vask01!F261</f>
        <v>0</v>
      </c>
      <c r="G243" s="37">
        <f>Vask01!G261</f>
        <v>0</v>
      </c>
      <c r="H243" s="37">
        <f>Vask01!H261</f>
        <v>0</v>
      </c>
      <c r="I243" s="37">
        <f>Vask01!I261</f>
        <v>0</v>
      </c>
      <c r="J243" s="37">
        <f>Vask01!J261</f>
        <v>0</v>
      </c>
      <c r="K243" s="37">
        <f>Vask01!K261</f>
        <v>1</v>
      </c>
      <c r="L243" s="37">
        <f>Vask01!L261</f>
        <v>0</v>
      </c>
      <c r="M243" s="37">
        <f>Vask01!M261</f>
        <v>0</v>
      </c>
      <c r="N243" s="37">
        <f>Vask01!O261</f>
        <v>1</v>
      </c>
      <c r="O243" s="39">
        <f t="shared" ref="O243:T243" si="101">F243</f>
        <v>0</v>
      </c>
      <c r="P243" s="39">
        <f t="shared" si="101"/>
        <v>0</v>
      </c>
      <c r="Q243" s="39">
        <f t="shared" si="101"/>
        <v>0</v>
      </c>
      <c r="R243" s="39">
        <f t="shared" si="101"/>
        <v>0</v>
      </c>
      <c r="S243" s="39">
        <f t="shared" si="101"/>
        <v>0</v>
      </c>
      <c r="T243" s="39">
        <f t="shared" si="101"/>
        <v>1</v>
      </c>
      <c r="U243" s="39">
        <v>9</v>
      </c>
      <c r="V243" s="39">
        <f>M243</f>
        <v>0</v>
      </c>
      <c r="W243" s="39">
        <f>SUM(O243:V243)</f>
        <v>10</v>
      </c>
    </row>
    <row r="244" spans="1:23" x14ac:dyDescent="0.25">
      <c r="A244" s="37">
        <f>Vask01!A262</f>
        <v>390018568</v>
      </c>
      <c r="B244" s="37">
        <f>Vask01!B262</f>
        <v>4070</v>
      </c>
      <c r="C244" s="37" t="str">
        <f>Vask01!C262</f>
        <v>RANDABERG</v>
      </c>
      <c r="D244" s="37">
        <f>Vask01!D262</f>
        <v>53827</v>
      </c>
      <c r="E244" s="37" t="str">
        <f>Vask01!E262</f>
        <v>Kommuneoverlegen i Randaberg</v>
      </c>
      <c r="F244" s="37">
        <f>Vask01!F262</f>
        <v>0</v>
      </c>
      <c r="G244" s="37">
        <f>Vask01!G262</f>
        <v>0</v>
      </c>
      <c r="H244" s="37">
        <f>Vask01!H262</f>
        <v>0</v>
      </c>
      <c r="I244" s="37">
        <f>Vask01!I262</f>
        <v>0</v>
      </c>
      <c r="J244" s="37">
        <f>Vask01!J262</f>
        <v>0</v>
      </c>
      <c r="K244" s="37">
        <f>Vask01!K262</f>
        <v>0</v>
      </c>
      <c r="L244" s="37">
        <f>Vask01!L262</f>
        <v>9</v>
      </c>
      <c r="M244" s="37">
        <f>Vask01!M262</f>
        <v>0</v>
      </c>
      <c r="N244" s="37">
        <f>Vask01!O262</f>
        <v>9</v>
      </c>
      <c r="O244" s="39"/>
      <c r="P244" s="39"/>
      <c r="Q244" s="39"/>
      <c r="R244" s="39"/>
      <c r="S244" s="39"/>
      <c r="T244" s="39"/>
      <c r="U244" s="39"/>
      <c r="V244" s="39"/>
      <c r="W244" s="39"/>
    </row>
    <row r="245" spans="1:23" x14ac:dyDescent="0.25">
      <c r="A245" s="37">
        <f>Vask01!A263</f>
        <v>390018399</v>
      </c>
      <c r="B245" s="37">
        <f>Vask01!B263</f>
        <v>4110</v>
      </c>
      <c r="C245" s="37" t="str">
        <f>Vask01!C263</f>
        <v>FORSAND</v>
      </c>
      <c r="D245" s="37">
        <f>Vask01!D263</f>
        <v>96024</v>
      </c>
      <c r="E245" s="37" t="str">
        <f>Vask01!E263</f>
        <v>Forsand legekontor</v>
      </c>
      <c r="F245" s="37">
        <f>Vask01!F263</f>
        <v>0</v>
      </c>
      <c r="G245" s="37">
        <f>Vask01!G263</f>
        <v>0</v>
      </c>
      <c r="H245" s="37">
        <f>Vask01!H263</f>
        <v>0</v>
      </c>
      <c r="I245" s="37">
        <f>Vask01!I263</f>
        <v>0</v>
      </c>
      <c r="J245" s="37">
        <f>Vask01!J263</f>
        <v>0</v>
      </c>
      <c r="K245" s="37">
        <f>Vask01!K263</f>
        <v>0</v>
      </c>
      <c r="L245" s="37">
        <f>Vask01!L263</f>
        <v>1</v>
      </c>
      <c r="M245" s="37">
        <f>Vask01!M263</f>
        <v>0</v>
      </c>
      <c r="N245" s="37">
        <f>Vask01!O263</f>
        <v>1</v>
      </c>
      <c r="O245" s="39">
        <f t="shared" ref="O245:V247" si="102">F245</f>
        <v>0</v>
      </c>
      <c r="P245" s="39">
        <f t="shared" si="102"/>
        <v>0</v>
      </c>
      <c r="Q245" s="39">
        <f t="shared" si="102"/>
        <v>0</v>
      </c>
      <c r="R245" s="39">
        <f t="shared" si="102"/>
        <v>0</v>
      </c>
      <c r="S245" s="39">
        <f t="shared" si="102"/>
        <v>0</v>
      </c>
      <c r="T245" s="39">
        <f t="shared" si="102"/>
        <v>0</v>
      </c>
      <c r="U245" s="39">
        <f t="shared" si="102"/>
        <v>1</v>
      </c>
      <c r="V245" s="39">
        <f t="shared" si="102"/>
        <v>0</v>
      </c>
      <c r="W245" s="39">
        <f>SUM(O245:V245)</f>
        <v>1</v>
      </c>
    </row>
    <row r="246" spans="1:23" x14ac:dyDescent="0.25">
      <c r="A246" s="37">
        <f>Vask01!A265</f>
        <v>390018326</v>
      </c>
      <c r="B246" s="37">
        <f>Vask01!B265</f>
        <v>4120</v>
      </c>
      <c r="C246" s="37" t="str">
        <f>Vask01!C265</f>
        <v>TAU</v>
      </c>
      <c r="D246" s="37">
        <f>Vask01!D265</f>
        <v>112391</v>
      </c>
      <c r="E246" s="37" t="str">
        <f>Vask01!E265</f>
        <v>Tau legesenter</v>
      </c>
      <c r="F246" s="37">
        <f>Vask01!F265</f>
        <v>1</v>
      </c>
      <c r="G246" s="37">
        <f>Vask01!G265</f>
        <v>0</v>
      </c>
      <c r="H246" s="37">
        <f>Vask01!H265</f>
        <v>0</v>
      </c>
      <c r="I246" s="37">
        <f>Vask01!I265</f>
        <v>0</v>
      </c>
      <c r="J246" s="37">
        <f>Vask01!J265</f>
        <v>0</v>
      </c>
      <c r="K246" s="37">
        <f>Vask01!K265</f>
        <v>0</v>
      </c>
      <c r="L246" s="37">
        <f>Vask01!L265</f>
        <v>7</v>
      </c>
      <c r="M246" s="37">
        <f>Vask01!M265</f>
        <v>0</v>
      </c>
      <c r="N246" s="37">
        <f>Vask01!O265</f>
        <v>8</v>
      </c>
      <c r="O246" s="39">
        <f t="shared" si="102"/>
        <v>1</v>
      </c>
      <c r="P246" s="39">
        <f t="shared" si="102"/>
        <v>0</v>
      </c>
      <c r="Q246" s="39">
        <f t="shared" si="102"/>
        <v>0</v>
      </c>
      <c r="R246" s="39">
        <f t="shared" si="102"/>
        <v>0</v>
      </c>
      <c r="S246" s="39">
        <f t="shared" si="102"/>
        <v>0</v>
      </c>
      <c r="T246" s="39">
        <f t="shared" si="102"/>
        <v>0</v>
      </c>
      <c r="U246" s="39">
        <f t="shared" si="102"/>
        <v>7</v>
      </c>
      <c r="V246" s="39">
        <f t="shared" si="102"/>
        <v>0</v>
      </c>
      <c r="W246" s="39">
        <f>SUM(O246:V246)</f>
        <v>8</v>
      </c>
    </row>
    <row r="247" spans="1:23" x14ac:dyDescent="0.25">
      <c r="A247" s="37">
        <f>Vask01!A266</f>
        <v>390018583</v>
      </c>
      <c r="B247" s="37">
        <f>Vask01!B266</f>
        <v>4130</v>
      </c>
      <c r="C247" s="37" t="str">
        <f>Vask01!C266</f>
        <v>HJELMELAND</v>
      </c>
      <c r="D247" s="37">
        <f>Vask01!D266</f>
        <v>75689</v>
      </c>
      <c r="E247" s="37" t="str">
        <f>Vask01!E266</f>
        <v>Kommunelegekontoret i Hjelmeland</v>
      </c>
      <c r="F247" s="37">
        <f>Vask01!F266</f>
        <v>0</v>
      </c>
      <c r="G247" s="37">
        <f>Vask01!G266</f>
        <v>0</v>
      </c>
      <c r="H247" s="37">
        <f>Vask01!H266</f>
        <v>0</v>
      </c>
      <c r="I247" s="37">
        <f>Vask01!I266</f>
        <v>0</v>
      </c>
      <c r="J247" s="37">
        <f>Vask01!J266</f>
        <v>0</v>
      </c>
      <c r="K247" s="37">
        <f>Vask01!K266</f>
        <v>0</v>
      </c>
      <c r="L247" s="37">
        <f>Vask01!L266</f>
        <v>3</v>
      </c>
      <c r="M247" s="37">
        <f>Vask01!M266</f>
        <v>0</v>
      </c>
      <c r="N247" s="37">
        <f>Vask01!O266</f>
        <v>3</v>
      </c>
      <c r="O247" s="39">
        <f t="shared" si="102"/>
        <v>0</v>
      </c>
      <c r="P247" s="39">
        <f t="shared" si="102"/>
        <v>0</v>
      </c>
      <c r="Q247" s="39">
        <f t="shared" si="102"/>
        <v>0</v>
      </c>
      <c r="R247" s="39">
        <f t="shared" si="102"/>
        <v>0</v>
      </c>
      <c r="S247" s="39">
        <f t="shared" si="102"/>
        <v>0</v>
      </c>
      <c r="T247" s="39">
        <f t="shared" si="102"/>
        <v>0</v>
      </c>
      <c r="U247" s="39">
        <f t="shared" si="102"/>
        <v>3</v>
      </c>
      <c r="V247" s="39">
        <f t="shared" si="102"/>
        <v>0</v>
      </c>
      <c r="W247" s="39">
        <f>SUM(O247:V247)</f>
        <v>3</v>
      </c>
    </row>
    <row r="248" spans="1:23" x14ac:dyDescent="0.25">
      <c r="A248" s="37">
        <f>Vask01!A267</f>
        <v>390018719</v>
      </c>
      <c r="B248" s="37">
        <f>Vask01!B267</f>
        <v>4150</v>
      </c>
      <c r="C248" s="37" t="str">
        <f>Vask01!C267</f>
        <v>RENNESØY</v>
      </c>
      <c r="D248" s="37">
        <f>Vask01!D267</f>
        <v>1233</v>
      </c>
      <c r="E248" s="37" t="str">
        <f>Vask01!E267</f>
        <v>Rennesøy legekontor</v>
      </c>
      <c r="F248" s="37">
        <f>Vask01!F267</f>
        <v>0</v>
      </c>
      <c r="G248" s="37">
        <f>Vask01!G267</f>
        <v>1</v>
      </c>
      <c r="H248" s="37">
        <f>Vask01!H267</f>
        <v>0</v>
      </c>
      <c r="I248" s="37">
        <f>Vask01!I267</f>
        <v>0</v>
      </c>
      <c r="J248" s="37">
        <f>Vask01!J267</f>
        <v>0</v>
      </c>
      <c r="K248" s="37">
        <f>Vask01!K267</f>
        <v>0</v>
      </c>
      <c r="L248" s="37">
        <f>Vask01!L267</f>
        <v>0</v>
      </c>
      <c r="M248" s="37">
        <f>Vask01!M267</f>
        <v>0</v>
      </c>
      <c r="N248" s="37">
        <f>Vask01!O267</f>
        <v>1</v>
      </c>
      <c r="O248" s="39">
        <f t="shared" ref="O248:T248" si="103">F248</f>
        <v>0</v>
      </c>
      <c r="P248" s="39">
        <f t="shared" si="103"/>
        <v>1</v>
      </c>
      <c r="Q248" s="39">
        <f t="shared" si="103"/>
        <v>0</v>
      </c>
      <c r="R248" s="39">
        <f t="shared" si="103"/>
        <v>0</v>
      </c>
      <c r="S248" s="39">
        <f t="shared" si="103"/>
        <v>0</v>
      </c>
      <c r="T248" s="39">
        <f t="shared" si="103"/>
        <v>0</v>
      </c>
      <c r="U248" s="39">
        <v>1</v>
      </c>
      <c r="V248" s="39">
        <f>M248</f>
        <v>0</v>
      </c>
      <c r="W248" s="39">
        <f>SUM(O248:V248)</f>
        <v>2</v>
      </c>
    </row>
    <row r="249" spans="1:23" x14ac:dyDescent="0.25">
      <c r="A249" s="37">
        <f>Vask01!A268</f>
        <v>390018719</v>
      </c>
      <c r="B249" s="37">
        <f>Vask01!B268</f>
        <v>4150</v>
      </c>
      <c r="C249" s="37" t="str">
        <f>Vask01!C268</f>
        <v>RENNESØY</v>
      </c>
      <c r="D249" s="37">
        <f>Vask01!D268</f>
        <v>1233</v>
      </c>
      <c r="E249" s="37" t="str">
        <f>Vask01!E268</f>
        <v>Rennesøy legekontor</v>
      </c>
      <c r="F249" s="37">
        <f>Vask01!F268</f>
        <v>0</v>
      </c>
      <c r="G249" s="37">
        <f>Vask01!G268</f>
        <v>0</v>
      </c>
      <c r="H249" s="37">
        <f>Vask01!H268</f>
        <v>0</v>
      </c>
      <c r="I249" s="37">
        <f>Vask01!I268</f>
        <v>0</v>
      </c>
      <c r="J249" s="37">
        <f>Vask01!J268</f>
        <v>0</v>
      </c>
      <c r="K249" s="37">
        <f>Vask01!K268</f>
        <v>0</v>
      </c>
      <c r="L249" s="37">
        <f>Vask01!L268</f>
        <v>1</v>
      </c>
      <c r="M249" s="37">
        <f>Vask01!M268</f>
        <v>0</v>
      </c>
      <c r="N249" s="37">
        <f>Vask01!O268</f>
        <v>1</v>
      </c>
      <c r="O249" s="39"/>
      <c r="P249" s="39"/>
      <c r="Q249" s="39"/>
      <c r="R249" s="39"/>
      <c r="S249" s="39"/>
      <c r="T249" s="39"/>
      <c r="U249" s="39"/>
      <c r="V249" s="39"/>
      <c r="W249" s="39"/>
    </row>
    <row r="250" spans="1:23" x14ac:dyDescent="0.25">
      <c r="A250" s="37">
        <f>Vask01!A269</f>
        <v>390018324</v>
      </c>
      <c r="B250" s="37">
        <f>Vask01!B269</f>
        <v>4160</v>
      </c>
      <c r="C250" s="37" t="str">
        <f>Vask01!C269</f>
        <v>FINNØY</v>
      </c>
      <c r="D250" s="37">
        <f>Vask01!D269</f>
        <v>1977</v>
      </c>
      <c r="E250" s="37" t="str">
        <f>Vask01!E269</f>
        <v>Finnøy legekontor</v>
      </c>
      <c r="F250" s="37">
        <f>Vask01!F269</f>
        <v>1</v>
      </c>
      <c r="G250" s="37">
        <f>Vask01!G269</f>
        <v>0</v>
      </c>
      <c r="H250" s="37">
        <f>Vask01!H269</f>
        <v>0</v>
      </c>
      <c r="I250" s="37">
        <f>Vask01!I269</f>
        <v>0</v>
      </c>
      <c r="J250" s="37">
        <f>Vask01!J269</f>
        <v>0</v>
      </c>
      <c r="K250" s="37">
        <f>Vask01!K269</f>
        <v>0</v>
      </c>
      <c r="L250" s="37">
        <f>Vask01!L269</f>
        <v>2</v>
      </c>
      <c r="M250" s="37">
        <f>Vask01!M269</f>
        <v>0</v>
      </c>
      <c r="N250" s="37">
        <f>Vask01!O269</f>
        <v>3</v>
      </c>
      <c r="O250" s="39">
        <f t="shared" ref="O250:V252" si="104">F250</f>
        <v>1</v>
      </c>
      <c r="P250" s="39">
        <f t="shared" si="104"/>
        <v>0</v>
      </c>
      <c r="Q250" s="39">
        <f t="shared" si="104"/>
        <v>0</v>
      </c>
      <c r="R250" s="39">
        <f t="shared" si="104"/>
        <v>0</v>
      </c>
      <c r="S250" s="39">
        <f t="shared" si="104"/>
        <v>0</v>
      </c>
      <c r="T250" s="39">
        <f t="shared" si="104"/>
        <v>0</v>
      </c>
      <c r="U250" s="39">
        <f t="shared" si="104"/>
        <v>2</v>
      </c>
      <c r="V250" s="39">
        <f t="shared" si="104"/>
        <v>0</v>
      </c>
      <c r="W250" s="39">
        <f>SUM(O250:V250)</f>
        <v>3</v>
      </c>
    </row>
    <row r="251" spans="1:23" x14ac:dyDescent="0.25">
      <c r="A251" s="37">
        <f>Vask01!A270</f>
        <v>390018340</v>
      </c>
      <c r="B251" s="37">
        <f>Vask01!B270</f>
        <v>4200</v>
      </c>
      <c r="C251" s="37" t="str">
        <f>Vask01!C270</f>
        <v>SAUDA</v>
      </c>
      <c r="D251" s="37">
        <f>Vask01!D270</f>
        <v>59857</v>
      </c>
      <c r="E251" s="37" t="str">
        <f>Vask01!E270</f>
        <v>Sauda legesenter</v>
      </c>
      <c r="F251" s="37">
        <f>Vask01!F270</f>
        <v>1</v>
      </c>
      <c r="G251" s="37">
        <f>Vask01!G270</f>
        <v>0</v>
      </c>
      <c r="H251" s="37">
        <f>Vask01!H270</f>
        <v>0</v>
      </c>
      <c r="I251" s="37">
        <f>Vask01!I270</f>
        <v>0</v>
      </c>
      <c r="J251" s="37">
        <f>Vask01!J270</f>
        <v>0</v>
      </c>
      <c r="K251" s="37">
        <f>Vask01!K270</f>
        <v>0</v>
      </c>
      <c r="L251" s="37">
        <f>Vask01!L270</f>
        <v>2</v>
      </c>
      <c r="M251" s="37">
        <f>Vask01!M270</f>
        <v>0</v>
      </c>
      <c r="N251" s="37">
        <f>Vask01!O270</f>
        <v>3</v>
      </c>
      <c r="O251" s="39">
        <f t="shared" si="104"/>
        <v>1</v>
      </c>
      <c r="P251" s="39">
        <f t="shared" si="104"/>
        <v>0</v>
      </c>
      <c r="Q251" s="39">
        <f t="shared" si="104"/>
        <v>0</v>
      </c>
      <c r="R251" s="39">
        <f t="shared" si="104"/>
        <v>0</v>
      </c>
      <c r="S251" s="39">
        <f t="shared" si="104"/>
        <v>0</v>
      </c>
      <c r="T251" s="39">
        <f t="shared" si="104"/>
        <v>0</v>
      </c>
      <c r="U251" s="39">
        <f t="shared" si="104"/>
        <v>2</v>
      </c>
      <c r="V251" s="39">
        <f t="shared" si="104"/>
        <v>0</v>
      </c>
      <c r="W251" s="39">
        <f>SUM(O251:V251)</f>
        <v>3</v>
      </c>
    </row>
    <row r="252" spans="1:23" x14ac:dyDescent="0.25">
      <c r="A252" s="37">
        <f>Vask01!A271</f>
        <v>390018311</v>
      </c>
      <c r="B252" s="37">
        <f>Vask01!B271</f>
        <v>4230</v>
      </c>
      <c r="C252" s="37" t="str">
        <f>Vask01!C271</f>
        <v>SAND</v>
      </c>
      <c r="D252" s="37">
        <f>Vask01!D271</f>
        <v>98046</v>
      </c>
      <c r="E252" s="37" t="str">
        <f>Vask01!E271</f>
        <v>Kommunelegekontoret i Suldal</v>
      </c>
      <c r="F252" s="37">
        <f>Vask01!F271</f>
        <v>0</v>
      </c>
      <c r="G252" s="37">
        <f>Vask01!G271</f>
        <v>0</v>
      </c>
      <c r="H252" s="37">
        <f>Vask01!H271</f>
        <v>0</v>
      </c>
      <c r="I252" s="37">
        <f>Vask01!I271</f>
        <v>0</v>
      </c>
      <c r="J252" s="37">
        <f>Vask01!J271</f>
        <v>0</v>
      </c>
      <c r="K252" s="37">
        <f>Vask01!K271</f>
        <v>0</v>
      </c>
      <c r="L252" s="37">
        <f>Vask01!L271</f>
        <v>3</v>
      </c>
      <c r="M252" s="37">
        <f>Vask01!M271</f>
        <v>0</v>
      </c>
      <c r="N252" s="37">
        <f>Vask01!O271</f>
        <v>3</v>
      </c>
      <c r="O252" s="39">
        <f t="shared" si="104"/>
        <v>0</v>
      </c>
      <c r="P252" s="39">
        <f t="shared" si="104"/>
        <v>0</v>
      </c>
      <c r="Q252" s="39">
        <f t="shared" si="104"/>
        <v>0</v>
      </c>
      <c r="R252" s="39">
        <f t="shared" si="104"/>
        <v>0</v>
      </c>
      <c r="S252" s="39">
        <f t="shared" si="104"/>
        <v>0</v>
      </c>
      <c r="T252" s="39">
        <f t="shared" si="104"/>
        <v>0</v>
      </c>
      <c r="U252" s="39">
        <f t="shared" si="104"/>
        <v>3</v>
      </c>
      <c r="V252" s="39">
        <f t="shared" si="104"/>
        <v>0</v>
      </c>
      <c r="W252" s="39">
        <f>SUM(O252:V252)</f>
        <v>3</v>
      </c>
    </row>
    <row r="253" spans="1:23" x14ac:dyDescent="0.25">
      <c r="A253" s="37">
        <f>Vask01!A274</f>
        <v>390018659</v>
      </c>
      <c r="B253" s="37">
        <f>Vask01!B274</f>
        <v>4250</v>
      </c>
      <c r="C253" s="37" t="str">
        <f>Vask01!C274</f>
        <v>KOPERVIK</v>
      </c>
      <c r="D253" s="37">
        <f>Vask01!D274</f>
        <v>32987</v>
      </c>
      <c r="E253" s="37" t="str">
        <f>Vask01!E274</f>
        <v>Karmøy kommune</v>
      </c>
      <c r="F253" s="37">
        <f>Vask01!F274</f>
        <v>0</v>
      </c>
      <c r="G253" s="37">
        <f>Vask01!G274</f>
        <v>0</v>
      </c>
      <c r="H253" s="37">
        <f>Vask01!H274</f>
        <v>0</v>
      </c>
      <c r="I253" s="37">
        <f>Vask01!I274</f>
        <v>0</v>
      </c>
      <c r="J253" s="37">
        <f>Vask01!J274</f>
        <v>0</v>
      </c>
      <c r="K253" s="37">
        <f>Vask01!K274</f>
        <v>2</v>
      </c>
      <c r="L253" s="37">
        <f>Vask01!L274</f>
        <v>0</v>
      </c>
      <c r="M253" s="37">
        <f>Vask01!M274</f>
        <v>0</v>
      </c>
      <c r="N253" s="37">
        <f>Vask01!O274</f>
        <v>2</v>
      </c>
      <c r="O253" s="39">
        <f t="shared" ref="O253:T253" si="105">F253</f>
        <v>0</v>
      </c>
      <c r="P253" s="39">
        <f t="shared" si="105"/>
        <v>0</v>
      </c>
      <c r="Q253" s="39">
        <f t="shared" si="105"/>
        <v>0</v>
      </c>
      <c r="R253" s="39">
        <f t="shared" si="105"/>
        <v>0</v>
      </c>
      <c r="S253" s="39">
        <f t="shared" si="105"/>
        <v>0</v>
      </c>
      <c r="T253" s="39">
        <f t="shared" si="105"/>
        <v>2</v>
      </c>
      <c r="U253" s="39">
        <v>20</v>
      </c>
      <c r="V253" s="39">
        <f>M253</f>
        <v>0</v>
      </c>
      <c r="W253" s="39">
        <f>SUM(O253:V253)</f>
        <v>22</v>
      </c>
    </row>
    <row r="254" spans="1:23" x14ac:dyDescent="0.25">
      <c r="A254" s="37">
        <f>Vask01!A273</f>
        <v>390018659</v>
      </c>
      <c r="B254" s="37">
        <f>Vask01!B273</f>
        <v>4250</v>
      </c>
      <c r="C254" s="37" t="str">
        <f>Vask01!C273</f>
        <v>KOPERVIK</v>
      </c>
      <c r="D254" s="37">
        <f>Vask01!D273</f>
        <v>32987</v>
      </c>
      <c r="E254" s="37" t="str">
        <f>Vask01!E273</f>
        <v>Karmøy kommune</v>
      </c>
      <c r="F254" s="37">
        <f>Vask01!F273</f>
        <v>0</v>
      </c>
      <c r="G254" s="37">
        <f>Vask01!G273</f>
        <v>0</v>
      </c>
      <c r="H254" s="37">
        <f>Vask01!H273</f>
        <v>0</v>
      </c>
      <c r="I254" s="37">
        <f>Vask01!I273</f>
        <v>0</v>
      </c>
      <c r="J254" s="37">
        <f>Vask01!J273</f>
        <v>0</v>
      </c>
      <c r="K254" s="37">
        <f>Vask01!K273</f>
        <v>0</v>
      </c>
      <c r="L254" s="37">
        <f>Vask01!L273</f>
        <v>20</v>
      </c>
      <c r="M254" s="37">
        <f>Vask01!M273</f>
        <v>0</v>
      </c>
      <c r="N254" s="37">
        <f>Vask01!O273</f>
        <v>20</v>
      </c>
      <c r="O254" s="39"/>
      <c r="P254" s="39"/>
      <c r="Q254" s="39"/>
      <c r="R254" s="39"/>
      <c r="S254" s="39"/>
      <c r="T254" s="39"/>
      <c r="U254" s="39"/>
      <c r="V254" s="39"/>
      <c r="W254" s="39"/>
    </row>
    <row r="255" spans="1:23" x14ac:dyDescent="0.25">
      <c r="A255" s="37">
        <f>Vask01!A276</f>
        <v>390018603</v>
      </c>
      <c r="B255" s="37">
        <f>Vask01!B276</f>
        <v>4319</v>
      </c>
      <c r="C255" s="37" t="str">
        <f>Vask01!C276</f>
        <v>SANDNES</v>
      </c>
      <c r="D255" s="37">
        <f>Vask01!D276</f>
        <v>81125</v>
      </c>
      <c r="E255" s="37" t="str">
        <f>Vask01!E276</f>
        <v>Sandnes kommune</v>
      </c>
      <c r="F255" s="37">
        <f>Vask01!F276</f>
        <v>0</v>
      </c>
      <c r="G255" s="37">
        <f>Vask01!G276</f>
        <v>0</v>
      </c>
      <c r="H255" s="37">
        <f>Vask01!H276</f>
        <v>1</v>
      </c>
      <c r="I255" s="37">
        <f>Vask01!I276</f>
        <v>0</v>
      </c>
      <c r="J255" s="37">
        <f>Vask01!J276</f>
        <v>0</v>
      </c>
      <c r="K255" s="37">
        <f>Vask01!K276</f>
        <v>0</v>
      </c>
      <c r="L255" s="37">
        <f>Vask01!L276</f>
        <v>0</v>
      </c>
      <c r="M255" s="37">
        <f>Vask01!M276</f>
        <v>0</v>
      </c>
      <c r="N255" s="37">
        <f>Vask01!O276</f>
        <v>1</v>
      </c>
      <c r="O255" s="39">
        <f t="shared" ref="O255:T255" si="106">F255</f>
        <v>0</v>
      </c>
      <c r="P255" s="39">
        <f t="shared" si="106"/>
        <v>0</v>
      </c>
      <c r="Q255" s="39">
        <f t="shared" si="106"/>
        <v>1</v>
      </c>
      <c r="R255" s="39">
        <f t="shared" si="106"/>
        <v>0</v>
      </c>
      <c r="S255" s="39">
        <f t="shared" si="106"/>
        <v>0</v>
      </c>
      <c r="T255" s="39">
        <f t="shared" si="106"/>
        <v>0</v>
      </c>
      <c r="U255" s="39">
        <v>29</v>
      </c>
      <c r="V255" s="39">
        <f>M255</f>
        <v>0</v>
      </c>
      <c r="W255" s="39">
        <f>SUM(O255:V255)</f>
        <v>30</v>
      </c>
    </row>
    <row r="256" spans="1:23" x14ac:dyDescent="0.25">
      <c r="A256" s="37">
        <f>Vask01!A275</f>
        <v>390018603</v>
      </c>
      <c r="B256" s="37">
        <f>Vask01!B275</f>
        <v>4319</v>
      </c>
      <c r="C256" s="37" t="str">
        <f>Vask01!C275</f>
        <v>SANDNES</v>
      </c>
      <c r="D256" s="37">
        <f>Vask01!D275</f>
        <v>81125</v>
      </c>
      <c r="E256" s="37" t="str">
        <f>Vask01!E275</f>
        <v>Sandnes kommune</v>
      </c>
      <c r="F256" s="37">
        <f>Vask01!F275</f>
        <v>0</v>
      </c>
      <c r="G256" s="37">
        <f>Vask01!G275</f>
        <v>0</v>
      </c>
      <c r="H256" s="37">
        <f>Vask01!H275</f>
        <v>0</v>
      </c>
      <c r="I256" s="37">
        <f>Vask01!I275</f>
        <v>0</v>
      </c>
      <c r="J256" s="37">
        <f>Vask01!J275</f>
        <v>0</v>
      </c>
      <c r="K256" s="37">
        <f>Vask01!K275</f>
        <v>0</v>
      </c>
      <c r="L256" s="37">
        <f>Vask01!L275</f>
        <v>29</v>
      </c>
      <c r="M256" s="37">
        <f>Vask01!M275</f>
        <v>0</v>
      </c>
      <c r="N256" s="37">
        <f>Vask01!O275</f>
        <v>29</v>
      </c>
      <c r="O256" s="39"/>
      <c r="P256" s="39"/>
      <c r="Q256" s="39"/>
      <c r="R256" s="39"/>
      <c r="S256" s="39"/>
      <c r="T256" s="39"/>
      <c r="U256" s="39"/>
      <c r="V256" s="39"/>
      <c r="W256" s="39"/>
    </row>
    <row r="257" spans="1:23" x14ac:dyDescent="0.25">
      <c r="A257" s="37">
        <f>Vask01!A277</f>
        <v>390018520</v>
      </c>
      <c r="B257" s="37">
        <f>Vask01!B277</f>
        <v>4330</v>
      </c>
      <c r="C257" s="37" t="str">
        <f>Vask01!C277</f>
        <v>ÅLGÅRD</v>
      </c>
      <c r="D257" s="37">
        <f>Vask01!D277</f>
        <v>112390</v>
      </c>
      <c r="E257" s="37" t="str">
        <f>Vask01!E277</f>
        <v>Ålgård legesenter</v>
      </c>
      <c r="F257" s="37">
        <f>Vask01!F277</f>
        <v>1</v>
      </c>
      <c r="G257" s="37">
        <f>Vask01!G277</f>
        <v>0</v>
      </c>
      <c r="H257" s="37">
        <f>Vask01!H277</f>
        <v>0</v>
      </c>
      <c r="I257" s="37">
        <f>Vask01!I277</f>
        <v>0</v>
      </c>
      <c r="J257" s="37">
        <f>Vask01!J277</f>
        <v>0</v>
      </c>
      <c r="K257" s="37">
        <f>Vask01!K277</f>
        <v>0</v>
      </c>
      <c r="L257" s="37">
        <f>Vask01!L277</f>
        <v>4</v>
      </c>
      <c r="M257" s="37">
        <f>Vask01!M277</f>
        <v>0</v>
      </c>
      <c r="N257" s="37">
        <f>Vask01!O277</f>
        <v>5</v>
      </c>
      <c r="O257" s="39">
        <f t="shared" ref="O257:V258" si="107">F257</f>
        <v>1</v>
      </c>
      <c r="P257" s="39">
        <f t="shared" si="107"/>
        <v>0</v>
      </c>
      <c r="Q257" s="39">
        <f t="shared" si="107"/>
        <v>0</v>
      </c>
      <c r="R257" s="39">
        <f t="shared" si="107"/>
        <v>0</v>
      </c>
      <c r="S257" s="39">
        <f t="shared" si="107"/>
        <v>0</v>
      </c>
      <c r="T257" s="39">
        <f t="shared" si="107"/>
        <v>0</v>
      </c>
      <c r="U257" s="39">
        <f t="shared" si="107"/>
        <v>4</v>
      </c>
      <c r="V257" s="39">
        <f t="shared" si="107"/>
        <v>0</v>
      </c>
      <c r="W257" s="39">
        <f>SUM(O257:V257)</f>
        <v>5</v>
      </c>
    </row>
    <row r="258" spans="1:23" x14ac:dyDescent="0.25">
      <c r="A258" s="37">
        <f>Vask01!A278</f>
        <v>390018447</v>
      </c>
      <c r="B258" s="37">
        <f>Vask01!B278</f>
        <v>4344</v>
      </c>
      <c r="C258" s="37" t="str">
        <f>Vask01!C278</f>
        <v>BRYNE</v>
      </c>
      <c r="D258" s="37">
        <f>Vask01!D278</f>
        <v>113112</v>
      </c>
      <c r="E258" s="37" t="str">
        <f>Vask01!E278</f>
        <v>Time kommune, omsorg</v>
      </c>
      <c r="F258" s="37">
        <f>Vask01!F278</f>
        <v>1</v>
      </c>
      <c r="G258" s="37">
        <f>Vask01!G278</f>
        <v>0</v>
      </c>
      <c r="H258" s="37">
        <f>Vask01!H278</f>
        <v>0</v>
      </c>
      <c r="I258" s="37">
        <f>Vask01!I278</f>
        <v>0</v>
      </c>
      <c r="J258" s="37">
        <f>Vask01!J278</f>
        <v>0</v>
      </c>
      <c r="K258" s="37">
        <f>Vask01!K278</f>
        <v>0</v>
      </c>
      <c r="L258" s="37">
        <f>Vask01!L278</f>
        <v>8</v>
      </c>
      <c r="M258" s="37">
        <f>Vask01!M278</f>
        <v>0</v>
      </c>
      <c r="N258" s="37">
        <f>Vask01!O278</f>
        <v>9</v>
      </c>
      <c r="O258" s="39">
        <f t="shared" si="107"/>
        <v>1</v>
      </c>
      <c r="P258" s="39">
        <f t="shared" si="107"/>
        <v>0</v>
      </c>
      <c r="Q258" s="39">
        <f t="shared" si="107"/>
        <v>0</v>
      </c>
      <c r="R258" s="39">
        <f t="shared" si="107"/>
        <v>0</v>
      </c>
      <c r="S258" s="39">
        <f t="shared" si="107"/>
        <v>0</v>
      </c>
      <c r="T258" s="39">
        <f t="shared" si="107"/>
        <v>0</v>
      </c>
      <c r="U258" s="39">
        <f t="shared" si="107"/>
        <v>8</v>
      </c>
      <c r="V258" s="39">
        <f t="shared" si="107"/>
        <v>0</v>
      </c>
      <c r="W258" s="39">
        <f>SUM(O258:V258)</f>
        <v>9</v>
      </c>
    </row>
    <row r="259" spans="1:23" x14ac:dyDescent="0.25">
      <c r="A259" s="37">
        <f>Vask01!A280</f>
        <v>390018528</v>
      </c>
      <c r="B259" s="37">
        <f>Vask01!B280</f>
        <v>4352</v>
      </c>
      <c r="C259" s="37" t="str">
        <f>Vask01!C280</f>
        <v>KLEPPE</v>
      </c>
      <c r="D259" s="37">
        <f>Vask01!D280</f>
        <v>81331</v>
      </c>
      <c r="E259" s="37" t="str">
        <f>Vask01!E280</f>
        <v>Klepp helsestasjon</v>
      </c>
      <c r="F259" s="37">
        <f>Vask01!F280</f>
        <v>0</v>
      </c>
      <c r="G259" s="37">
        <f>Vask01!G280</f>
        <v>0</v>
      </c>
      <c r="H259" s="37">
        <f>Vask01!H280</f>
        <v>0</v>
      </c>
      <c r="I259" s="37">
        <f>Vask01!I280</f>
        <v>0</v>
      </c>
      <c r="J259" s="37">
        <f>Vask01!J280</f>
        <v>0</v>
      </c>
      <c r="K259" s="37">
        <f>Vask01!K280</f>
        <v>1</v>
      </c>
      <c r="L259" s="37">
        <f>Vask01!L280</f>
        <v>0</v>
      </c>
      <c r="M259" s="37">
        <f>Vask01!M280</f>
        <v>0</v>
      </c>
      <c r="N259" s="37">
        <f>Vask01!O280</f>
        <v>1</v>
      </c>
      <c r="O259" s="39">
        <f t="shared" ref="O259:T259" si="108">F259</f>
        <v>0</v>
      </c>
      <c r="P259" s="39">
        <f t="shared" si="108"/>
        <v>0</v>
      </c>
      <c r="Q259" s="39">
        <f t="shared" si="108"/>
        <v>0</v>
      </c>
      <c r="R259" s="39">
        <f t="shared" si="108"/>
        <v>0</v>
      </c>
      <c r="S259" s="39">
        <f t="shared" si="108"/>
        <v>0</v>
      </c>
      <c r="T259" s="39">
        <f t="shared" si="108"/>
        <v>1</v>
      </c>
      <c r="U259" s="39">
        <v>11</v>
      </c>
      <c r="V259" s="39">
        <f>M259</f>
        <v>0</v>
      </c>
      <c r="W259" s="39">
        <f>SUM(O259:V259)</f>
        <v>12</v>
      </c>
    </row>
    <row r="260" spans="1:23" x14ac:dyDescent="0.25">
      <c r="A260" s="37">
        <f>Vask01!A279</f>
        <v>390018528</v>
      </c>
      <c r="B260" s="37">
        <f>Vask01!B279</f>
        <v>4352</v>
      </c>
      <c r="C260" s="37" t="str">
        <f>Vask01!C279</f>
        <v>KLEPPE</v>
      </c>
      <c r="D260" s="37">
        <f>Vask01!D279</f>
        <v>81331</v>
      </c>
      <c r="E260" s="37" t="str">
        <f>Vask01!E279</f>
        <v>Klepp helsestasjon</v>
      </c>
      <c r="F260" s="37">
        <f>Vask01!F279</f>
        <v>0</v>
      </c>
      <c r="G260" s="37">
        <f>Vask01!G279</f>
        <v>0</v>
      </c>
      <c r="H260" s="37">
        <f>Vask01!H279</f>
        <v>0</v>
      </c>
      <c r="I260" s="37">
        <f>Vask01!I279</f>
        <v>0</v>
      </c>
      <c r="J260" s="37">
        <f>Vask01!J279</f>
        <v>0</v>
      </c>
      <c r="K260" s="37">
        <f>Vask01!K279</f>
        <v>0</v>
      </c>
      <c r="L260" s="37">
        <f>Vask01!L279</f>
        <v>11</v>
      </c>
      <c r="M260" s="37">
        <f>Vask01!M279</f>
        <v>0</v>
      </c>
      <c r="N260" s="37">
        <f>Vask01!O279</f>
        <v>11</v>
      </c>
      <c r="O260" s="39"/>
      <c r="P260" s="39"/>
      <c r="Q260" s="39"/>
      <c r="R260" s="39"/>
      <c r="S260" s="39"/>
      <c r="T260" s="39"/>
      <c r="U260" s="39"/>
      <c r="V260" s="39"/>
      <c r="W260" s="39"/>
    </row>
    <row r="261" spans="1:23" x14ac:dyDescent="0.25">
      <c r="A261" s="37">
        <f>Vask01!A281</f>
        <v>390018485</v>
      </c>
      <c r="B261" s="37">
        <f>Vask01!B281</f>
        <v>4365</v>
      </c>
      <c r="C261" s="37" t="str">
        <f>Vask01!C281</f>
        <v>NÆRBØ</v>
      </c>
      <c r="D261" s="37">
        <f>Vask01!D281</f>
        <v>103787</v>
      </c>
      <c r="E261" s="37" t="str">
        <f>Vask01!E281</f>
        <v>Hå helsesenter-Nærbø</v>
      </c>
      <c r="F261" s="37">
        <f>Vask01!F281</f>
        <v>0</v>
      </c>
      <c r="G261" s="37">
        <f>Vask01!G281</f>
        <v>1</v>
      </c>
      <c r="H261" s="37">
        <f>Vask01!H281</f>
        <v>0</v>
      </c>
      <c r="I261" s="37">
        <f>Vask01!I281</f>
        <v>0</v>
      </c>
      <c r="J261" s="37">
        <f>Vask01!J281</f>
        <v>0</v>
      </c>
      <c r="K261" s="37">
        <f>Vask01!K281</f>
        <v>0</v>
      </c>
      <c r="L261" s="37">
        <f>Vask01!L281</f>
        <v>10</v>
      </c>
      <c r="M261" s="37">
        <f>Vask01!M281</f>
        <v>0</v>
      </c>
      <c r="N261" s="37">
        <f>Vask01!O281</f>
        <v>11</v>
      </c>
      <c r="O261" s="39">
        <f t="shared" ref="O261:V263" si="109">F261</f>
        <v>0</v>
      </c>
      <c r="P261" s="39">
        <f t="shared" si="109"/>
        <v>1</v>
      </c>
      <c r="Q261" s="39">
        <f t="shared" si="109"/>
        <v>0</v>
      </c>
      <c r="R261" s="39">
        <f t="shared" si="109"/>
        <v>0</v>
      </c>
      <c r="S261" s="39">
        <f t="shared" si="109"/>
        <v>0</v>
      </c>
      <c r="T261" s="39">
        <f t="shared" si="109"/>
        <v>0</v>
      </c>
      <c r="U261" s="39">
        <f t="shared" si="109"/>
        <v>10</v>
      </c>
      <c r="V261" s="39">
        <f t="shared" si="109"/>
        <v>0</v>
      </c>
      <c r="W261" s="39">
        <f>SUM(O261:V261)</f>
        <v>11</v>
      </c>
    </row>
    <row r="262" spans="1:23" x14ac:dyDescent="0.25">
      <c r="A262" s="37">
        <f>Vask01!A282</f>
        <v>390018425</v>
      </c>
      <c r="B262" s="37">
        <f>Vask01!B282</f>
        <v>4370</v>
      </c>
      <c r="C262" s="37" t="str">
        <f>Vask01!C282</f>
        <v>EGERSUND</v>
      </c>
      <c r="D262" s="37">
        <f>Vask01!D282</f>
        <v>84608</v>
      </c>
      <c r="E262" s="37" t="str">
        <f>Vask01!E282</f>
        <v>Sentrum helsestasjon Eigersund</v>
      </c>
      <c r="F262" s="37">
        <f>Vask01!F282</f>
        <v>1</v>
      </c>
      <c r="G262" s="37">
        <f>Vask01!G282</f>
        <v>0</v>
      </c>
      <c r="H262" s="37">
        <f>Vask01!H282</f>
        <v>0</v>
      </c>
      <c r="I262" s="37">
        <f>Vask01!I282</f>
        <v>0</v>
      </c>
      <c r="J262" s="37">
        <f>Vask01!J282</f>
        <v>0</v>
      </c>
      <c r="K262" s="37">
        <f>Vask01!K282</f>
        <v>0</v>
      </c>
      <c r="L262" s="37">
        <f>Vask01!L282</f>
        <v>6</v>
      </c>
      <c r="M262" s="37">
        <f>Vask01!M282</f>
        <v>0</v>
      </c>
      <c r="N262" s="37">
        <f>Vask01!O282</f>
        <v>7</v>
      </c>
      <c r="O262" s="39">
        <f t="shared" si="109"/>
        <v>1</v>
      </c>
      <c r="P262" s="39">
        <f t="shared" si="109"/>
        <v>0</v>
      </c>
      <c r="Q262" s="39">
        <f t="shared" si="109"/>
        <v>0</v>
      </c>
      <c r="R262" s="39">
        <f t="shared" si="109"/>
        <v>0</v>
      </c>
      <c r="S262" s="39">
        <f t="shared" si="109"/>
        <v>0</v>
      </c>
      <c r="T262" s="39">
        <f t="shared" si="109"/>
        <v>0</v>
      </c>
      <c r="U262" s="39">
        <f t="shared" si="109"/>
        <v>6</v>
      </c>
      <c r="V262" s="39">
        <f t="shared" si="109"/>
        <v>0</v>
      </c>
      <c r="W262" s="39">
        <f>SUM(O262:V262)</f>
        <v>7</v>
      </c>
    </row>
    <row r="263" spans="1:23" x14ac:dyDescent="0.25">
      <c r="A263" s="37">
        <f>Vask01!A283</f>
        <v>390018434</v>
      </c>
      <c r="B263" s="37">
        <f>Vask01!B283</f>
        <v>4380</v>
      </c>
      <c r="C263" s="37" t="str">
        <f>Vask01!C283</f>
        <v>HAUGE I DALANE</v>
      </c>
      <c r="D263" s="37">
        <f>Vask01!D283</f>
        <v>3251</v>
      </c>
      <c r="E263" s="37" t="str">
        <f>Vask01!E283</f>
        <v>Kommunelegekontoret i Sokndal</v>
      </c>
      <c r="F263" s="37">
        <f>Vask01!F283</f>
        <v>1</v>
      </c>
      <c r="G263" s="37">
        <f>Vask01!G283</f>
        <v>0</v>
      </c>
      <c r="H263" s="37">
        <f>Vask01!H283</f>
        <v>0</v>
      </c>
      <c r="I263" s="37">
        <f>Vask01!I283</f>
        <v>0</v>
      </c>
      <c r="J263" s="37">
        <f>Vask01!J283</f>
        <v>0</v>
      </c>
      <c r="K263" s="37">
        <f>Vask01!K283</f>
        <v>0</v>
      </c>
      <c r="L263" s="37">
        <f>Vask01!L283</f>
        <v>2</v>
      </c>
      <c r="M263" s="37">
        <f>Vask01!M283</f>
        <v>0</v>
      </c>
      <c r="N263" s="37">
        <f>Vask01!O283</f>
        <v>3</v>
      </c>
      <c r="O263" s="39">
        <f t="shared" si="109"/>
        <v>1</v>
      </c>
      <c r="P263" s="39">
        <f t="shared" si="109"/>
        <v>0</v>
      </c>
      <c r="Q263" s="39">
        <f t="shared" si="109"/>
        <v>0</v>
      </c>
      <c r="R263" s="39">
        <f t="shared" si="109"/>
        <v>0</v>
      </c>
      <c r="S263" s="39">
        <f t="shared" si="109"/>
        <v>0</v>
      </c>
      <c r="T263" s="39">
        <f t="shared" si="109"/>
        <v>0</v>
      </c>
      <c r="U263" s="39">
        <f t="shared" si="109"/>
        <v>2</v>
      </c>
      <c r="V263" s="39">
        <f t="shared" si="109"/>
        <v>0</v>
      </c>
      <c r="W263" s="39">
        <f>SUM(O263:V263)</f>
        <v>3</v>
      </c>
    </row>
    <row r="264" spans="1:23" x14ac:dyDescent="0.25">
      <c r="A264" s="37">
        <f>Vask01!A284</f>
        <v>390018467</v>
      </c>
      <c r="B264" s="37">
        <f>Vask01!B284</f>
        <v>4389</v>
      </c>
      <c r="C264" s="37" t="str">
        <f>Vask01!C284</f>
        <v>VIKESÅ</v>
      </c>
      <c r="D264" s="37">
        <f>Vask01!D284</f>
        <v>24943</v>
      </c>
      <c r="E264" s="37" t="str">
        <f>Vask01!E284</f>
        <v>Bjerkreim helsestasjon</v>
      </c>
      <c r="F264" s="37">
        <f>Vask01!F284</f>
        <v>0</v>
      </c>
      <c r="G264" s="37">
        <f>Vask01!G284</f>
        <v>0</v>
      </c>
      <c r="H264" s="37">
        <f>Vask01!H284</f>
        <v>0</v>
      </c>
      <c r="I264" s="37">
        <f>Vask01!I284</f>
        <v>0</v>
      </c>
      <c r="J264" s="37">
        <f>Vask01!J284</f>
        <v>0</v>
      </c>
      <c r="K264" s="37">
        <f>Vask01!K284</f>
        <v>0</v>
      </c>
      <c r="L264" s="37">
        <f>Vask01!L284</f>
        <v>1</v>
      </c>
      <c r="M264" s="37">
        <f>Vask01!M284</f>
        <v>0</v>
      </c>
      <c r="N264" s="37">
        <f>Vask01!O284</f>
        <v>1</v>
      </c>
      <c r="O264" s="39">
        <v>1</v>
      </c>
      <c r="P264" s="39">
        <f t="shared" ref="P264:V264" si="110">G264</f>
        <v>0</v>
      </c>
      <c r="Q264" s="39">
        <f t="shared" si="110"/>
        <v>0</v>
      </c>
      <c r="R264" s="39">
        <f t="shared" si="110"/>
        <v>0</v>
      </c>
      <c r="S264" s="39">
        <f t="shared" si="110"/>
        <v>0</v>
      </c>
      <c r="T264" s="39">
        <f t="shared" si="110"/>
        <v>0</v>
      </c>
      <c r="U264" s="39">
        <f t="shared" si="110"/>
        <v>1</v>
      </c>
      <c r="V264" s="39">
        <f t="shared" si="110"/>
        <v>0</v>
      </c>
      <c r="W264" s="39">
        <f>SUM(O264:V264)</f>
        <v>2</v>
      </c>
    </row>
    <row r="265" spans="1:23" x14ac:dyDescent="0.25">
      <c r="A265" s="37">
        <f>Vask01!A285</f>
        <v>390018467</v>
      </c>
      <c r="B265" s="37">
        <f>Vask01!B285</f>
        <v>4389</v>
      </c>
      <c r="C265" s="37" t="str">
        <f>Vask01!C285</f>
        <v>VIKESÅ</v>
      </c>
      <c r="D265" s="37">
        <f>Vask01!D285</f>
        <v>24943</v>
      </c>
      <c r="E265" s="37" t="str">
        <f>Vask01!E285</f>
        <v>Bjerkreim helsestasjon</v>
      </c>
      <c r="F265" s="37">
        <f>Vask01!F285</f>
        <v>1</v>
      </c>
      <c r="G265" s="37">
        <f>Vask01!G285</f>
        <v>0</v>
      </c>
      <c r="H265" s="37">
        <f>Vask01!H285</f>
        <v>0</v>
      </c>
      <c r="I265" s="37">
        <f>Vask01!I285</f>
        <v>0</v>
      </c>
      <c r="J265" s="37">
        <f>Vask01!J285</f>
        <v>0</v>
      </c>
      <c r="K265" s="37">
        <f>Vask01!K285</f>
        <v>0</v>
      </c>
      <c r="L265" s="37">
        <f>Vask01!L285</f>
        <v>0</v>
      </c>
      <c r="M265" s="37">
        <f>Vask01!M285</f>
        <v>0</v>
      </c>
      <c r="N265" s="37">
        <f>Vask01!O285</f>
        <v>1</v>
      </c>
      <c r="O265" s="39"/>
      <c r="P265" s="39"/>
      <c r="Q265" s="39"/>
      <c r="R265" s="39"/>
      <c r="S265" s="39"/>
      <c r="T265" s="39"/>
      <c r="U265" s="39"/>
      <c r="V265" s="39"/>
      <c r="W265" s="39"/>
    </row>
    <row r="266" spans="1:23" x14ac:dyDescent="0.25">
      <c r="A266" s="37">
        <f>Vask01!A286</f>
        <v>390018750</v>
      </c>
      <c r="B266" s="37">
        <f>Vask01!B286</f>
        <v>4400</v>
      </c>
      <c r="C266" s="37" t="str">
        <f>Vask01!C286</f>
        <v>FLEKKEFJORD</v>
      </c>
      <c r="D266" s="37">
        <f>Vask01!D286</f>
        <v>1087</v>
      </c>
      <c r="E266" s="37" t="str">
        <f>Vask01!E286</f>
        <v>Flekkefjord legesenter</v>
      </c>
      <c r="F266" s="37">
        <f>Vask01!F286</f>
        <v>0</v>
      </c>
      <c r="G266" s="37">
        <f>Vask01!G286</f>
        <v>0</v>
      </c>
      <c r="H266" s="37">
        <f>Vask01!H286</f>
        <v>0</v>
      </c>
      <c r="I266" s="37">
        <f>Vask01!I286</f>
        <v>0</v>
      </c>
      <c r="J266" s="37">
        <f>Vask01!J286</f>
        <v>0</v>
      </c>
      <c r="K266" s="37">
        <f>Vask01!K286</f>
        <v>1</v>
      </c>
      <c r="L266" s="37">
        <f>Vask01!L286</f>
        <v>0</v>
      </c>
      <c r="M266" s="37">
        <f>Vask01!M286</f>
        <v>0</v>
      </c>
      <c r="N266" s="37">
        <f>Vask01!O286</f>
        <v>1</v>
      </c>
      <c r="O266" s="39">
        <f t="shared" ref="O266:U266" si="111">F266</f>
        <v>0</v>
      </c>
      <c r="P266" s="39">
        <f t="shared" si="111"/>
        <v>0</v>
      </c>
      <c r="Q266" s="39">
        <f t="shared" si="111"/>
        <v>0</v>
      </c>
      <c r="R266" s="39">
        <f t="shared" si="111"/>
        <v>0</v>
      </c>
      <c r="S266" s="39">
        <f t="shared" si="111"/>
        <v>0</v>
      </c>
      <c r="T266" s="39">
        <f t="shared" si="111"/>
        <v>1</v>
      </c>
      <c r="U266" s="39">
        <f t="shared" si="111"/>
        <v>0</v>
      </c>
      <c r="V266" s="39">
        <v>5</v>
      </c>
      <c r="W266" s="39">
        <f>SUM(O266:V266)</f>
        <v>6</v>
      </c>
    </row>
    <row r="267" spans="1:23" x14ac:dyDescent="0.25">
      <c r="A267" s="37">
        <f>Vask01!A287</f>
        <v>390018750</v>
      </c>
      <c r="B267" s="37">
        <f>Vask01!B287</f>
        <v>4400</v>
      </c>
      <c r="C267" s="37" t="str">
        <f>Vask01!C287</f>
        <v>FLEKKEFJORD</v>
      </c>
      <c r="D267" s="37">
        <f>Vask01!D287</f>
        <v>1087</v>
      </c>
      <c r="E267" s="37" t="str">
        <f>Vask01!E287</f>
        <v>Flekkefjord legesenter</v>
      </c>
      <c r="F267" s="37">
        <f>Vask01!F287</f>
        <v>0</v>
      </c>
      <c r="G267" s="37">
        <f>Vask01!G287</f>
        <v>0</v>
      </c>
      <c r="H267" s="37">
        <f>Vask01!H287</f>
        <v>0</v>
      </c>
      <c r="I267" s="37">
        <f>Vask01!I287</f>
        <v>0</v>
      </c>
      <c r="J267" s="37">
        <f>Vask01!J287</f>
        <v>0</v>
      </c>
      <c r="K267" s="37">
        <f>Vask01!K287</f>
        <v>0</v>
      </c>
      <c r="L267" s="37">
        <f>Vask01!L287</f>
        <v>0</v>
      </c>
      <c r="M267" s="37">
        <f>Vask01!M287</f>
        <v>5</v>
      </c>
      <c r="N267" s="37">
        <f>Vask01!O287</f>
        <v>5</v>
      </c>
      <c r="O267" s="39"/>
      <c r="P267" s="39"/>
      <c r="Q267" s="39"/>
      <c r="R267" s="39"/>
      <c r="S267" s="39"/>
      <c r="T267" s="39"/>
      <c r="U267" s="39"/>
      <c r="V267" s="39"/>
      <c r="W267" s="39"/>
    </row>
    <row r="268" spans="1:23" x14ac:dyDescent="0.25">
      <c r="A268" s="37">
        <f>Vask01!A288</f>
        <v>390018710</v>
      </c>
      <c r="B268" s="37">
        <f>Vask01!B288</f>
        <v>4440</v>
      </c>
      <c r="C268" s="37" t="str">
        <f>Vask01!C288</f>
        <v>TONSTAD</v>
      </c>
      <c r="D268" s="37">
        <f>Vask01!D288</f>
        <v>56671</v>
      </c>
      <c r="E268" s="37" t="str">
        <f>Vask01!E288</f>
        <v>Kommunelegekontoret i Sirdal</v>
      </c>
      <c r="F268" s="37">
        <f>Vask01!F288</f>
        <v>0</v>
      </c>
      <c r="G268" s="37">
        <f>Vask01!G288</f>
        <v>1</v>
      </c>
      <c r="H268" s="37">
        <f>Vask01!H288</f>
        <v>0</v>
      </c>
      <c r="I268" s="37">
        <f>Vask01!I288</f>
        <v>0</v>
      </c>
      <c r="J268" s="37">
        <f>Vask01!J288</f>
        <v>0</v>
      </c>
      <c r="K268" s="37">
        <f>Vask01!K288</f>
        <v>0</v>
      </c>
      <c r="L268" s="37">
        <f>Vask01!L288</f>
        <v>0</v>
      </c>
      <c r="M268" s="37">
        <f>Vask01!M288</f>
        <v>0</v>
      </c>
      <c r="N268" s="37">
        <f>Vask01!O288</f>
        <v>1</v>
      </c>
      <c r="O268" s="39">
        <f t="shared" ref="O268:U268" si="112">F268</f>
        <v>0</v>
      </c>
      <c r="P268" s="39">
        <f t="shared" si="112"/>
        <v>1</v>
      </c>
      <c r="Q268" s="39">
        <f t="shared" si="112"/>
        <v>0</v>
      </c>
      <c r="R268" s="39">
        <f t="shared" si="112"/>
        <v>0</v>
      </c>
      <c r="S268" s="39">
        <f t="shared" si="112"/>
        <v>0</v>
      </c>
      <c r="T268" s="39">
        <f t="shared" si="112"/>
        <v>0</v>
      </c>
      <c r="U268" s="39">
        <f t="shared" si="112"/>
        <v>0</v>
      </c>
      <c r="V268" s="39">
        <v>1</v>
      </c>
      <c r="W268" s="39">
        <f>SUM(O268:V268)</f>
        <v>2</v>
      </c>
    </row>
    <row r="269" spans="1:23" x14ac:dyDescent="0.25">
      <c r="A269" s="37">
        <f>Vask01!A289</f>
        <v>390018710</v>
      </c>
      <c r="B269" s="37">
        <f>Vask01!B289</f>
        <v>4440</v>
      </c>
      <c r="C269" s="37" t="str">
        <f>Vask01!C289</f>
        <v>TONSTAD</v>
      </c>
      <c r="D269" s="37">
        <f>Vask01!D289</f>
        <v>56671</v>
      </c>
      <c r="E269" s="37" t="str">
        <f>Vask01!E289</f>
        <v>Kommunelegekontoret i Sirdal</v>
      </c>
      <c r="F269" s="37">
        <f>Vask01!F289</f>
        <v>0</v>
      </c>
      <c r="G269" s="37">
        <f>Vask01!G289</f>
        <v>0</v>
      </c>
      <c r="H269" s="37">
        <f>Vask01!H289</f>
        <v>0</v>
      </c>
      <c r="I269" s="37">
        <f>Vask01!I289</f>
        <v>0</v>
      </c>
      <c r="J269" s="37">
        <f>Vask01!J289</f>
        <v>0</v>
      </c>
      <c r="K269" s="37">
        <f>Vask01!K289</f>
        <v>0</v>
      </c>
      <c r="L269" s="37">
        <f>Vask01!L289</f>
        <v>0</v>
      </c>
      <c r="M269" s="37">
        <f>Vask01!M289</f>
        <v>1</v>
      </c>
      <c r="N269" s="37">
        <f>Vask01!O289</f>
        <v>1</v>
      </c>
      <c r="O269" s="39"/>
      <c r="P269" s="39"/>
      <c r="Q269" s="39"/>
      <c r="R269" s="39"/>
      <c r="S269" s="39"/>
      <c r="T269" s="39"/>
      <c r="U269" s="39"/>
      <c r="V269" s="39"/>
      <c r="W269" s="39"/>
    </row>
    <row r="270" spans="1:23" x14ac:dyDescent="0.25">
      <c r="A270" s="37">
        <f>Vask01!A290</f>
        <v>390018438</v>
      </c>
      <c r="B270" s="37">
        <f>Vask01!B290</f>
        <v>4460</v>
      </c>
      <c r="C270" s="37" t="str">
        <f>Vask01!C290</f>
        <v>MOI</v>
      </c>
      <c r="D270" s="37">
        <f>Vask01!D290</f>
        <v>57141</v>
      </c>
      <c r="E270" s="37" t="str">
        <f>Vask01!E290</f>
        <v>Kommunelegekontoret i Lund</v>
      </c>
      <c r="F270" s="37">
        <f>Vask01!F290</f>
        <v>0</v>
      </c>
      <c r="G270" s="37">
        <f>Vask01!G290</f>
        <v>0</v>
      </c>
      <c r="H270" s="37">
        <f>Vask01!H290</f>
        <v>0</v>
      </c>
      <c r="I270" s="37">
        <f>Vask01!I290</f>
        <v>0</v>
      </c>
      <c r="J270" s="37">
        <f>Vask01!J290</f>
        <v>0</v>
      </c>
      <c r="K270" s="37">
        <f>Vask01!K290</f>
        <v>0</v>
      </c>
      <c r="L270" s="37">
        <f>Vask01!L290</f>
        <v>2</v>
      </c>
      <c r="M270" s="37">
        <f>Vask01!M290</f>
        <v>0</v>
      </c>
      <c r="N270" s="37">
        <f>Vask01!O290</f>
        <v>2</v>
      </c>
      <c r="O270" s="39">
        <f t="shared" ref="O270:O278" si="113">F270</f>
        <v>0</v>
      </c>
      <c r="P270" s="39">
        <f t="shared" ref="P270:P278" si="114">G270</f>
        <v>0</v>
      </c>
      <c r="Q270" s="39">
        <f t="shared" ref="Q270:Q278" si="115">H270</f>
        <v>0</v>
      </c>
      <c r="R270" s="39">
        <f t="shared" ref="R270:R278" si="116">I270</f>
        <v>0</v>
      </c>
      <c r="S270" s="39">
        <f t="shared" ref="S270:S278" si="117">J270</f>
        <v>0</v>
      </c>
      <c r="T270" s="39">
        <f t="shared" ref="T270:T278" si="118">K270</f>
        <v>0</v>
      </c>
      <c r="U270" s="39">
        <f t="shared" ref="U270:U278" si="119">L270</f>
        <v>2</v>
      </c>
      <c r="V270" s="39">
        <f t="shared" ref="V270:V278" si="120">M270</f>
        <v>0</v>
      </c>
      <c r="W270" s="39">
        <f t="shared" ref="W270:W279" si="121">SUM(O270:V270)</f>
        <v>2</v>
      </c>
    </row>
    <row r="271" spans="1:23" x14ac:dyDescent="0.25">
      <c r="A271" s="37">
        <f>Vask01!A291</f>
        <v>390018393</v>
      </c>
      <c r="B271" s="37">
        <f>Vask01!B291</f>
        <v>4480</v>
      </c>
      <c r="C271" s="37" t="str">
        <f>Vask01!C291</f>
        <v>KVINESDAL</v>
      </c>
      <c r="D271" s="37">
        <f>Vask01!D291</f>
        <v>112385</v>
      </c>
      <c r="E271" s="37" t="str">
        <f>Vask01!E291</f>
        <v>Kvinesdal legesenter</v>
      </c>
      <c r="F271" s="37">
        <f>Vask01!F291</f>
        <v>0</v>
      </c>
      <c r="G271" s="37">
        <f>Vask01!G291</f>
        <v>1</v>
      </c>
      <c r="H271" s="37">
        <f>Vask01!H291</f>
        <v>0</v>
      </c>
      <c r="I271" s="37">
        <f>Vask01!I291</f>
        <v>0</v>
      </c>
      <c r="J271" s="37">
        <f>Vask01!J291</f>
        <v>0</v>
      </c>
      <c r="K271" s="37">
        <f>Vask01!K291</f>
        <v>0</v>
      </c>
      <c r="L271" s="37">
        <f>Vask01!L291</f>
        <v>0</v>
      </c>
      <c r="M271" s="37">
        <f>Vask01!M291</f>
        <v>3</v>
      </c>
      <c r="N271" s="37">
        <f>Vask01!O291</f>
        <v>4</v>
      </c>
      <c r="O271" s="39">
        <f t="shared" si="113"/>
        <v>0</v>
      </c>
      <c r="P271" s="39">
        <f t="shared" si="114"/>
        <v>1</v>
      </c>
      <c r="Q271" s="39">
        <f t="shared" si="115"/>
        <v>0</v>
      </c>
      <c r="R271" s="39">
        <f t="shared" si="116"/>
        <v>0</v>
      </c>
      <c r="S271" s="39">
        <f t="shared" si="117"/>
        <v>0</v>
      </c>
      <c r="T271" s="39">
        <f t="shared" si="118"/>
        <v>0</v>
      </c>
      <c r="U271" s="39">
        <f t="shared" si="119"/>
        <v>0</v>
      </c>
      <c r="V271" s="39">
        <f t="shared" si="120"/>
        <v>3</v>
      </c>
      <c r="W271" s="39">
        <f t="shared" si="121"/>
        <v>4</v>
      </c>
    </row>
    <row r="272" spans="1:23" x14ac:dyDescent="0.25">
      <c r="A272" s="37">
        <f>Vask01!A292</f>
        <v>390018672</v>
      </c>
      <c r="B272" s="37">
        <f>Vask01!B292</f>
        <v>4517</v>
      </c>
      <c r="C272" s="37" t="str">
        <f>Vask01!C292</f>
        <v>MANDAL</v>
      </c>
      <c r="D272" s="37">
        <f>Vask01!D292</f>
        <v>101764</v>
      </c>
      <c r="E272" s="37" t="str">
        <f>Vask01!E292</f>
        <v>Kommunelegekontoret i Mandal</v>
      </c>
      <c r="F272" s="37">
        <f>Vask01!F292</f>
        <v>0</v>
      </c>
      <c r="G272" s="37">
        <f>Vask01!G292</f>
        <v>0</v>
      </c>
      <c r="H272" s="37">
        <f>Vask01!H292</f>
        <v>0</v>
      </c>
      <c r="I272" s="37">
        <f>Vask01!I292</f>
        <v>0</v>
      </c>
      <c r="J272" s="37">
        <f>Vask01!J292</f>
        <v>0</v>
      </c>
      <c r="K272" s="37">
        <f>Vask01!K292</f>
        <v>0</v>
      </c>
      <c r="L272" s="37">
        <f>Vask01!L292</f>
        <v>0</v>
      </c>
      <c r="M272" s="37">
        <f>Vask01!M292</f>
        <v>7</v>
      </c>
      <c r="N272" s="37">
        <f>Vask01!O292</f>
        <v>7</v>
      </c>
      <c r="O272" s="39">
        <f t="shared" si="113"/>
        <v>0</v>
      </c>
      <c r="P272" s="39">
        <f t="shared" si="114"/>
        <v>0</v>
      </c>
      <c r="Q272" s="39">
        <f t="shared" si="115"/>
        <v>0</v>
      </c>
      <c r="R272" s="39">
        <f t="shared" si="116"/>
        <v>0</v>
      </c>
      <c r="S272" s="39">
        <f t="shared" si="117"/>
        <v>0</v>
      </c>
      <c r="T272" s="39">
        <f t="shared" si="118"/>
        <v>0</v>
      </c>
      <c r="U272" s="39">
        <f t="shared" si="119"/>
        <v>0</v>
      </c>
      <c r="V272" s="39">
        <f t="shared" si="120"/>
        <v>7</v>
      </c>
      <c r="W272" s="39">
        <f t="shared" si="121"/>
        <v>7</v>
      </c>
    </row>
    <row r="273" spans="1:23" x14ac:dyDescent="0.25">
      <c r="A273" s="37">
        <f>Vask01!A293</f>
        <v>390018366</v>
      </c>
      <c r="B273" s="37">
        <f>Vask01!B293</f>
        <v>4520</v>
      </c>
      <c r="C273" s="37" t="str">
        <f>Vask01!C293</f>
        <v>LINDESNES</v>
      </c>
      <c r="D273" s="37">
        <f>Vask01!D293</f>
        <v>105078</v>
      </c>
      <c r="E273" s="37" t="str">
        <f>Vask01!E293</f>
        <v>Lindesnes legesenter</v>
      </c>
      <c r="F273" s="37">
        <f>Vask01!F293</f>
        <v>1</v>
      </c>
      <c r="G273" s="37">
        <f>Vask01!G293</f>
        <v>0</v>
      </c>
      <c r="H273" s="37">
        <f>Vask01!H293</f>
        <v>0</v>
      </c>
      <c r="I273" s="37">
        <f>Vask01!I293</f>
        <v>0</v>
      </c>
      <c r="J273" s="37">
        <f>Vask01!J293</f>
        <v>0</v>
      </c>
      <c r="K273" s="37">
        <f>Vask01!K293</f>
        <v>0</v>
      </c>
      <c r="L273" s="37">
        <f>Vask01!L293</f>
        <v>0</v>
      </c>
      <c r="M273" s="37">
        <f>Vask01!M293</f>
        <v>3</v>
      </c>
      <c r="N273" s="37">
        <f>Vask01!O293</f>
        <v>4</v>
      </c>
      <c r="O273" s="39">
        <f t="shared" si="113"/>
        <v>1</v>
      </c>
      <c r="P273" s="39">
        <f t="shared" si="114"/>
        <v>0</v>
      </c>
      <c r="Q273" s="39">
        <f t="shared" si="115"/>
        <v>0</v>
      </c>
      <c r="R273" s="39">
        <f t="shared" si="116"/>
        <v>0</v>
      </c>
      <c r="S273" s="39">
        <f t="shared" si="117"/>
        <v>0</v>
      </c>
      <c r="T273" s="39">
        <f t="shared" si="118"/>
        <v>0</v>
      </c>
      <c r="U273" s="39">
        <f t="shared" si="119"/>
        <v>0</v>
      </c>
      <c r="V273" s="39">
        <f t="shared" si="120"/>
        <v>3</v>
      </c>
      <c r="W273" s="39">
        <f t="shared" si="121"/>
        <v>4</v>
      </c>
    </row>
    <row r="274" spans="1:23" x14ac:dyDescent="0.25">
      <c r="A274" s="37">
        <f>Vask01!A294</f>
        <v>390018728</v>
      </c>
      <c r="B274" s="37">
        <f>Vask01!B294</f>
        <v>4525</v>
      </c>
      <c r="C274" s="37" t="str">
        <f>Vask01!C294</f>
        <v>KONSMO</v>
      </c>
      <c r="D274" s="37">
        <f>Vask01!D294</f>
        <v>112384</v>
      </c>
      <c r="E274" s="37" t="str">
        <f>Vask01!E294</f>
        <v>Audnedal helsesenter, legekontoret</v>
      </c>
      <c r="F274" s="37">
        <f>Vask01!F294</f>
        <v>0</v>
      </c>
      <c r="G274" s="37">
        <f>Vask01!G294</f>
        <v>1</v>
      </c>
      <c r="H274" s="37">
        <f>Vask01!H294</f>
        <v>0</v>
      </c>
      <c r="I274" s="37">
        <f>Vask01!I294</f>
        <v>0</v>
      </c>
      <c r="J274" s="37">
        <f>Vask01!J294</f>
        <v>0</v>
      </c>
      <c r="K274" s="37">
        <f>Vask01!K294</f>
        <v>0</v>
      </c>
      <c r="L274" s="37">
        <f>Vask01!L294</f>
        <v>0</v>
      </c>
      <c r="M274" s="37">
        <f>Vask01!M294</f>
        <v>0</v>
      </c>
      <c r="N274" s="37">
        <f>Vask01!O294</f>
        <v>1</v>
      </c>
      <c r="O274" s="39">
        <f t="shared" si="113"/>
        <v>0</v>
      </c>
      <c r="P274" s="39">
        <f t="shared" si="114"/>
        <v>1</v>
      </c>
      <c r="Q274" s="39">
        <f t="shared" si="115"/>
        <v>0</v>
      </c>
      <c r="R274" s="39">
        <f t="shared" si="116"/>
        <v>0</v>
      </c>
      <c r="S274" s="39">
        <f t="shared" si="117"/>
        <v>0</v>
      </c>
      <c r="T274" s="39">
        <f t="shared" si="118"/>
        <v>0</v>
      </c>
      <c r="U274" s="39">
        <f t="shared" si="119"/>
        <v>0</v>
      </c>
      <c r="V274" s="39">
        <f t="shared" si="120"/>
        <v>0</v>
      </c>
      <c r="W274" s="39">
        <f t="shared" si="121"/>
        <v>1</v>
      </c>
    </row>
    <row r="275" spans="1:23" x14ac:dyDescent="0.25">
      <c r="A275" s="37">
        <f>Vask01!A295</f>
        <v>390018727</v>
      </c>
      <c r="B275" s="37">
        <f>Vask01!B295</f>
        <v>4534</v>
      </c>
      <c r="C275" s="37" t="str">
        <f>Vask01!C295</f>
        <v>MARNARDAL</v>
      </c>
      <c r="D275" s="37">
        <f>Vask01!D295</f>
        <v>32359</v>
      </c>
      <c r="E275" s="37" t="str">
        <f>Vask01!E295</f>
        <v>Marnardal legesenter</v>
      </c>
      <c r="F275" s="37">
        <f>Vask01!F295</f>
        <v>0</v>
      </c>
      <c r="G275" s="37">
        <f>Vask01!G295</f>
        <v>0</v>
      </c>
      <c r="H275" s="37">
        <f>Vask01!H295</f>
        <v>0</v>
      </c>
      <c r="I275" s="37">
        <f>Vask01!I295</f>
        <v>0</v>
      </c>
      <c r="J275" s="37">
        <f>Vask01!J295</f>
        <v>0</v>
      </c>
      <c r="K275" s="37">
        <f>Vask01!K295</f>
        <v>0</v>
      </c>
      <c r="L275" s="37">
        <f>Vask01!L295</f>
        <v>0</v>
      </c>
      <c r="M275" s="37">
        <f>Vask01!M295</f>
        <v>2</v>
      </c>
      <c r="N275" s="37">
        <f>Vask01!O295</f>
        <v>2</v>
      </c>
      <c r="O275" s="39">
        <f t="shared" si="113"/>
        <v>0</v>
      </c>
      <c r="P275" s="39">
        <f t="shared" si="114"/>
        <v>0</v>
      </c>
      <c r="Q275" s="39">
        <f t="shared" si="115"/>
        <v>0</v>
      </c>
      <c r="R275" s="39">
        <f t="shared" si="116"/>
        <v>0</v>
      </c>
      <c r="S275" s="39">
        <f t="shared" si="117"/>
        <v>0</v>
      </c>
      <c r="T275" s="39">
        <f t="shared" si="118"/>
        <v>0</v>
      </c>
      <c r="U275" s="39">
        <f t="shared" si="119"/>
        <v>0</v>
      </c>
      <c r="V275" s="39">
        <f t="shared" si="120"/>
        <v>2</v>
      </c>
      <c r="W275" s="39">
        <f t="shared" si="121"/>
        <v>2</v>
      </c>
    </row>
    <row r="276" spans="1:23" x14ac:dyDescent="0.25">
      <c r="A276" s="37">
        <f>Vask01!A296</f>
        <v>390018757</v>
      </c>
      <c r="B276" s="37">
        <f>Vask01!B296</f>
        <v>4550</v>
      </c>
      <c r="C276" s="37" t="str">
        <f>Vask01!C296</f>
        <v>FARSUND</v>
      </c>
      <c r="D276" s="37">
        <f>Vask01!D296</f>
        <v>30387</v>
      </c>
      <c r="E276" s="37" t="str">
        <f>Vask01!E296</f>
        <v>Farsund kommune</v>
      </c>
      <c r="F276" s="37">
        <f>Vask01!F296</f>
        <v>0</v>
      </c>
      <c r="G276" s="37">
        <f>Vask01!G296</f>
        <v>1</v>
      </c>
      <c r="H276" s="37">
        <f>Vask01!H296</f>
        <v>0</v>
      </c>
      <c r="I276" s="37">
        <f>Vask01!I296</f>
        <v>0</v>
      </c>
      <c r="J276" s="37">
        <f>Vask01!J296</f>
        <v>0</v>
      </c>
      <c r="K276" s="37">
        <f>Vask01!K296</f>
        <v>1</v>
      </c>
      <c r="L276" s="37">
        <f>Vask01!L296</f>
        <v>0</v>
      </c>
      <c r="M276" s="37">
        <f>Vask01!M296</f>
        <v>4</v>
      </c>
      <c r="N276" s="37">
        <f>Vask01!O296</f>
        <v>6</v>
      </c>
      <c r="O276" s="39">
        <f t="shared" si="113"/>
        <v>0</v>
      </c>
      <c r="P276" s="39">
        <f t="shared" si="114"/>
        <v>1</v>
      </c>
      <c r="Q276" s="39">
        <f t="shared" si="115"/>
        <v>0</v>
      </c>
      <c r="R276" s="39">
        <f t="shared" si="116"/>
        <v>0</v>
      </c>
      <c r="S276" s="39">
        <f t="shared" si="117"/>
        <v>0</v>
      </c>
      <c r="T276" s="39">
        <f t="shared" si="118"/>
        <v>1</v>
      </c>
      <c r="U276" s="39">
        <f t="shared" si="119"/>
        <v>0</v>
      </c>
      <c r="V276" s="39">
        <f t="shared" si="120"/>
        <v>4</v>
      </c>
      <c r="W276" s="39">
        <f t="shared" si="121"/>
        <v>6</v>
      </c>
    </row>
    <row r="277" spans="1:23" x14ac:dyDescent="0.25">
      <c r="A277" s="37">
        <f>Vask01!A297</f>
        <v>390018682</v>
      </c>
      <c r="B277" s="37">
        <f>Vask01!B297</f>
        <v>4580</v>
      </c>
      <c r="C277" s="37" t="str">
        <f>Vask01!C297</f>
        <v>LYNGDAL</v>
      </c>
      <c r="D277" s="37">
        <f>Vask01!D297</f>
        <v>86397</v>
      </c>
      <c r="E277" s="37" t="str">
        <f>Vask01!E297</f>
        <v>Lyngdal helsestasjon</v>
      </c>
      <c r="F277" s="37">
        <f>Vask01!F297</f>
        <v>0</v>
      </c>
      <c r="G277" s="37">
        <f>Vask01!G297</f>
        <v>1</v>
      </c>
      <c r="H277" s="37">
        <f>Vask01!H297</f>
        <v>0</v>
      </c>
      <c r="I277" s="37">
        <f>Vask01!I297</f>
        <v>0</v>
      </c>
      <c r="J277" s="37">
        <f>Vask01!J297</f>
        <v>0</v>
      </c>
      <c r="K277" s="37">
        <f>Vask01!K297</f>
        <v>0</v>
      </c>
      <c r="L277" s="37">
        <f>Vask01!L297</f>
        <v>0</v>
      </c>
      <c r="M277" s="37">
        <f>Vask01!M297</f>
        <v>3</v>
      </c>
      <c r="N277" s="37">
        <f>Vask01!O297</f>
        <v>4</v>
      </c>
      <c r="O277" s="39">
        <f t="shared" si="113"/>
        <v>0</v>
      </c>
      <c r="P277" s="39">
        <f t="shared" si="114"/>
        <v>1</v>
      </c>
      <c r="Q277" s="39">
        <f t="shared" si="115"/>
        <v>0</v>
      </c>
      <c r="R277" s="39">
        <f t="shared" si="116"/>
        <v>0</v>
      </c>
      <c r="S277" s="39">
        <f t="shared" si="117"/>
        <v>0</v>
      </c>
      <c r="T277" s="39">
        <f t="shared" si="118"/>
        <v>0</v>
      </c>
      <c r="U277" s="39">
        <f t="shared" si="119"/>
        <v>0</v>
      </c>
      <c r="V277" s="39">
        <f t="shared" si="120"/>
        <v>3</v>
      </c>
      <c r="W277" s="39">
        <f t="shared" si="121"/>
        <v>4</v>
      </c>
    </row>
    <row r="278" spans="1:23" x14ac:dyDescent="0.25">
      <c r="A278" s="37">
        <f>Vask01!A298</f>
        <v>390018437</v>
      </c>
      <c r="B278" s="37">
        <f>Vask01!B298</f>
        <v>4596</v>
      </c>
      <c r="C278" s="37" t="str">
        <f>Vask01!C298</f>
        <v>EIKEN</v>
      </c>
      <c r="D278" s="37">
        <f>Vask01!D298</f>
        <v>84582</v>
      </c>
      <c r="E278" s="37" t="str">
        <f>Vask01!E298</f>
        <v>Eiken legekontor</v>
      </c>
      <c r="F278" s="37">
        <f>Vask01!F298</f>
        <v>0</v>
      </c>
      <c r="G278" s="37">
        <f>Vask01!G298</f>
        <v>1</v>
      </c>
      <c r="H278" s="37">
        <f>Vask01!H298</f>
        <v>0</v>
      </c>
      <c r="I278" s="37">
        <f>Vask01!I298</f>
        <v>0</v>
      </c>
      <c r="J278" s="37">
        <f>Vask01!J298</f>
        <v>0</v>
      </c>
      <c r="K278" s="37">
        <f>Vask01!K298</f>
        <v>0</v>
      </c>
      <c r="L278" s="37">
        <f>Vask01!L298</f>
        <v>0</v>
      </c>
      <c r="M278" s="37">
        <f>Vask01!M298</f>
        <v>0</v>
      </c>
      <c r="N278" s="37">
        <f>Vask01!O298</f>
        <v>1</v>
      </c>
      <c r="O278" s="39">
        <f t="shared" si="113"/>
        <v>0</v>
      </c>
      <c r="P278" s="39">
        <f t="shared" si="114"/>
        <v>1</v>
      </c>
      <c r="Q278" s="39">
        <f t="shared" si="115"/>
        <v>0</v>
      </c>
      <c r="R278" s="39">
        <f t="shared" si="116"/>
        <v>0</v>
      </c>
      <c r="S278" s="39">
        <f t="shared" si="117"/>
        <v>0</v>
      </c>
      <c r="T278" s="39">
        <f t="shared" si="118"/>
        <v>0</v>
      </c>
      <c r="U278" s="39">
        <f t="shared" si="119"/>
        <v>0</v>
      </c>
      <c r="V278" s="39">
        <f t="shared" si="120"/>
        <v>0</v>
      </c>
      <c r="W278" s="39">
        <f t="shared" si="121"/>
        <v>1</v>
      </c>
    </row>
    <row r="279" spans="1:23" x14ac:dyDescent="0.25">
      <c r="A279" s="37">
        <f>Vask01!A299</f>
        <v>390018475</v>
      </c>
      <c r="B279" s="37">
        <f>Vask01!B299</f>
        <v>4611</v>
      </c>
      <c r="C279" s="37" t="str">
        <f>Vask01!C299</f>
        <v>KRISTIANSAND S</v>
      </c>
      <c r="D279" s="37">
        <f>Vask01!D299</f>
        <v>30817</v>
      </c>
      <c r="E279" s="37" t="str">
        <f>Vask01!E299</f>
        <v>Kristiansand kommune</v>
      </c>
      <c r="F279" s="37">
        <f>Vask01!F299</f>
        <v>0</v>
      </c>
      <c r="G279" s="37">
        <f>Vask01!G299</f>
        <v>0</v>
      </c>
      <c r="H279" s="37">
        <f>Vask01!H299</f>
        <v>0</v>
      </c>
      <c r="I279" s="37">
        <f>Vask01!I299</f>
        <v>0</v>
      </c>
      <c r="J279" s="37">
        <f>Vask01!J299</f>
        <v>0</v>
      </c>
      <c r="K279" s="37">
        <f>Vask01!K299</f>
        <v>1</v>
      </c>
      <c r="L279" s="37">
        <f>Vask01!L299</f>
        <v>0</v>
      </c>
      <c r="M279" s="37">
        <f>Vask01!M299</f>
        <v>0</v>
      </c>
      <c r="N279" s="37">
        <f>Vask01!O299</f>
        <v>1</v>
      </c>
      <c r="O279" s="39">
        <f t="shared" ref="O279:T279" si="122">F279</f>
        <v>0</v>
      </c>
      <c r="P279" s="39">
        <f t="shared" si="122"/>
        <v>0</v>
      </c>
      <c r="Q279" s="39">
        <f t="shared" si="122"/>
        <v>0</v>
      </c>
      <c r="R279" s="39">
        <f t="shared" si="122"/>
        <v>0</v>
      </c>
      <c r="S279" s="39">
        <f t="shared" si="122"/>
        <v>0</v>
      </c>
      <c r="T279" s="39">
        <f t="shared" si="122"/>
        <v>1</v>
      </c>
      <c r="U279" s="39">
        <v>1</v>
      </c>
      <c r="V279" s="39">
        <v>36</v>
      </c>
      <c r="W279" s="39">
        <f t="shared" si="121"/>
        <v>38</v>
      </c>
    </row>
    <row r="280" spans="1:23" x14ac:dyDescent="0.25">
      <c r="A280" s="37">
        <f>Vask01!A301</f>
        <v>390018475</v>
      </c>
      <c r="B280" s="37">
        <f>Vask01!B301</f>
        <v>4611</v>
      </c>
      <c r="C280" s="37" t="str">
        <f>Vask01!C301</f>
        <v>KRISTIANSAND S</v>
      </c>
      <c r="D280" s="37">
        <f>Vask01!D301</f>
        <v>30817</v>
      </c>
      <c r="E280" s="37" t="str">
        <f>Vask01!E301</f>
        <v>Kristiansand kommune</v>
      </c>
      <c r="F280" s="37">
        <f>Vask01!F301</f>
        <v>0</v>
      </c>
      <c r="G280" s="37">
        <f>Vask01!G301</f>
        <v>0</v>
      </c>
      <c r="H280" s="37">
        <f>Vask01!H301</f>
        <v>0</v>
      </c>
      <c r="I280" s="37">
        <f>Vask01!I301</f>
        <v>0</v>
      </c>
      <c r="J280" s="37">
        <f>Vask01!J301</f>
        <v>0</v>
      </c>
      <c r="K280" s="37">
        <f>Vask01!K301</f>
        <v>0</v>
      </c>
      <c r="L280" s="37">
        <f>Vask01!L301</f>
        <v>1</v>
      </c>
      <c r="M280" s="37">
        <f>Vask01!M301</f>
        <v>0</v>
      </c>
      <c r="N280" s="37">
        <f>Vask01!O301</f>
        <v>1</v>
      </c>
      <c r="O280" s="39"/>
      <c r="P280" s="39"/>
      <c r="Q280" s="39"/>
      <c r="R280" s="39"/>
      <c r="S280" s="39"/>
      <c r="T280" s="39"/>
      <c r="U280" s="39"/>
      <c r="V280" s="39"/>
      <c r="W280" s="39"/>
    </row>
    <row r="281" spans="1:23" x14ac:dyDescent="0.25">
      <c r="A281" s="37">
        <f>Vask01!A300</f>
        <v>390018475</v>
      </c>
      <c r="B281" s="37">
        <f>Vask01!B300</f>
        <v>4611</v>
      </c>
      <c r="C281" s="37" t="str">
        <f>Vask01!C300</f>
        <v>KRISTIANSAND S</v>
      </c>
      <c r="D281" s="37">
        <f>Vask01!D300</f>
        <v>30817</v>
      </c>
      <c r="E281" s="37" t="str">
        <f>Vask01!E300</f>
        <v>Kristiansand kommune</v>
      </c>
      <c r="F281" s="37">
        <f>Vask01!F300</f>
        <v>0</v>
      </c>
      <c r="G281" s="37">
        <f>Vask01!G300</f>
        <v>0</v>
      </c>
      <c r="H281" s="37">
        <f>Vask01!H300</f>
        <v>0</v>
      </c>
      <c r="I281" s="37">
        <f>Vask01!I300</f>
        <v>0</v>
      </c>
      <c r="J281" s="37">
        <f>Vask01!J300</f>
        <v>0</v>
      </c>
      <c r="K281" s="37">
        <f>Vask01!K300</f>
        <v>0</v>
      </c>
      <c r="L281" s="37">
        <f>Vask01!L300</f>
        <v>0</v>
      </c>
      <c r="M281" s="37">
        <f>Vask01!M300</f>
        <v>36</v>
      </c>
      <c r="N281" s="37">
        <f>Vask01!O300</f>
        <v>36</v>
      </c>
      <c r="O281" s="39"/>
      <c r="P281" s="39"/>
      <c r="Q281" s="39"/>
      <c r="R281" s="39"/>
      <c r="S281" s="39"/>
      <c r="T281" s="39"/>
      <c r="U281" s="39"/>
      <c r="V281" s="39"/>
      <c r="W281" s="39"/>
    </row>
    <row r="282" spans="1:23" x14ac:dyDescent="0.25">
      <c r="A282" s="37">
        <f>Vask01!A302</f>
        <v>390018556</v>
      </c>
      <c r="B282" s="37">
        <f>Vask01!B302</f>
        <v>4615</v>
      </c>
      <c r="C282" s="37" t="str">
        <f>Vask01!C302</f>
        <v>KRISTIANSAND S</v>
      </c>
      <c r="D282" s="37">
        <f>Vask01!D302</f>
        <v>18796</v>
      </c>
      <c r="E282" s="37" t="str">
        <f>Vask01!E302</f>
        <v>Sykehusapotekene HF-63 Kristiansand</v>
      </c>
      <c r="F282" s="37">
        <f>Vask01!F302</f>
        <v>0</v>
      </c>
      <c r="G282" s="37">
        <f>Vask01!G302</f>
        <v>1</v>
      </c>
      <c r="H282" s="37">
        <f>Vask01!H302</f>
        <v>0</v>
      </c>
      <c r="I282" s="37">
        <f>Vask01!I302</f>
        <v>0</v>
      </c>
      <c r="J282" s="37">
        <f>Vask01!J302</f>
        <v>0</v>
      </c>
      <c r="K282" s="37">
        <f>Vask01!K302</f>
        <v>0</v>
      </c>
      <c r="L282" s="37">
        <f>Vask01!L302</f>
        <v>0</v>
      </c>
      <c r="M282" s="37">
        <f>Vask01!M302</f>
        <v>13</v>
      </c>
      <c r="N282" s="37">
        <f>Vask01!O302</f>
        <v>14</v>
      </c>
      <c r="O282" s="39">
        <f t="shared" ref="O282:V284" si="123">F282</f>
        <v>0</v>
      </c>
      <c r="P282" s="39">
        <f t="shared" si="123"/>
        <v>1</v>
      </c>
      <c r="Q282" s="39">
        <f t="shared" si="123"/>
        <v>0</v>
      </c>
      <c r="R282" s="39">
        <f t="shared" si="123"/>
        <v>0</v>
      </c>
      <c r="S282" s="39">
        <f t="shared" si="123"/>
        <v>0</v>
      </c>
      <c r="T282" s="39">
        <f t="shared" si="123"/>
        <v>0</v>
      </c>
      <c r="U282" s="39">
        <f t="shared" si="123"/>
        <v>0</v>
      </c>
      <c r="V282" s="39">
        <f t="shared" si="123"/>
        <v>13</v>
      </c>
      <c r="W282" s="39">
        <f>SUM(O282:V282)</f>
        <v>14</v>
      </c>
    </row>
    <row r="283" spans="1:23" x14ac:dyDescent="0.25">
      <c r="A283" s="37">
        <f>Vask01!A303</f>
        <v>390018652</v>
      </c>
      <c r="B283" s="37">
        <f>Vask01!B303</f>
        <v>4640</v>
      </c>
      <c r="C283" s="37" t="str">
        <f>Vask01!C303</f>
        <v>SØGNE</v>
      </c>
      <c r="D283" s="37">
        <f>Vask01!D303</f>
        <v>1236</v>
      </c>
      <c r="E283" s="37" t="str">
        <f>Vask01!E303</f>
        <v>Søgne helsestasjon</v>
      </c>
      <c r="F283" s="37">
        <f>Vask01!F303</f>
        <v>0</v>
      </c>
      <c r="G283" s="37">
        <f>Vask01!G303</f>
        <v>1</v>
      </c>
      <c r="H283" s="37">
        <f>Vask01!H303</f>
        <v>0</v>
      </c>
      <c r="I283" s="37">
        <f>Vask01!I303</f>
        <v>0</v>
      </c>
      <c r="J283" s="37">
        <f>Vask01!J303</f>
        <v>0</v>
      </c>
      <c r="K283" s="37">
        <f>Vask01!K303</f>
        <v>0</v>
      </c>
      <c r="L283" s="37">
        <f>Vask01!L303</f>
        <v>0</v>
      </c>
      <c r="M283" s="37">
        <f>Vask01!M303</f>
        <v>0</v>
      </c>
      <c r="N283" s="37">
        <f>Vask01!O303</f>
        <v>1</v>
      </c>
      <c r="O283" s="39">
        <f t="shared" si="123"/>
        <v>0</v>
      </c>
      <c r="P283" s="39">
        <f t="shared" si="123"/>
        <v>1</v>
      </c>
      <c r="Q283" s="39">
        <f t="shared" si="123"/>
        <v>0</v>
      </c>
      <c r="R283" s="39">
        <f t="shared" si="123"/>
        <v>0</v>
      </c>
      <c r="S283" s="39">
        <f t="shared" si="123"/>
        <v>0</v>
      </c>
      <c r="T283" s="39">
        <f t="shared" si="123"/>
        <v>0</v>
      </c>
      <c r="U283" s="39">
        <f t="shared" si="123"/>
        <v>0</v>
      </c>
      <c r="V283" s="39">
        <f t="shared" si="123"/>
        <v>0</v>
      </c>
      <c r="W283" s="39">
        <f>SUM(O283:V283)</f>
        <v>1</v>
      </c>
    </row>
    <row r="284" spans="1:23" x14ac:dyDescent="0.25">
      <c r="A284" s="37">
        <f>Vask01!A305</f>
        <v>390018512</v>
      </c>
      <c r="B284" s="37">
        <f>Vask01!B305</f>
        <v>4640</v>
      </c>
      <c r="C284" s="37" t="str">
        <f>Vask01!C305</f>
        <v>SØGNE</v>
      </c>
      <c r="D284" s="37">
        <f>Vask01!D305</f>
        <v>95794</v>
      </c>
      <c r="E284" s="37" t="str">
        <f>Vask01!E305</f>
        <v>Søgne legesenter</v>
      </c>
      <c r="F284" s="37">
        <f>Vask01!F305</f>
        <v>0</v>
      </c>
      <c r="G284" s="37">
        <f>Vask01!G305</f>
        <v>1</v>
      </c>
      <c r="H284" s="37">
        <f>Vask01!H305</f>
        <v>0</v>
      </c>
      <c r="I284" s="37">
        <f>Vask01!I305</f>
        <v>0</v>
      </c>
      <c r="J284" s="37">
        <f>Vask01!J305</f>
        <v>0</v>
      </c>
      <c r="K284" s="37">
        <f>Vask01!K305</f>
        <v>0</v>
      </c>
      <c r="L284" s="37">
        <f>Vask01!L305</f>
        <v>0</v>
      </c>
      <c r="M284" s="37">
        <f>Vask01!M305</f>
        <v>3</v>
      </c>
      <c r="N284" s="37">
        <f>Vask01!O305</f>
        <v>4</v>
      </c>
      <c r="O284" s="39">
        <f t="shared" si="123"/>
        <v>0</v>
      </c>
      <c r="P284" s="39">
        <f t="shared" si="123"/>
        <v>1</v>
      </c>
      <c r="Q284" s="39">
        <f t="shared" si="123"/>
        <v>0</v>
      </c>
      <c r="R284" s="39">
        <f t="shared" si="123"/>
        <v>0</v>
      </c>
      <c r="S284" s="39">
        <f t="shared" si="123"/>
        <v>0</v>
      </c>
      <c r="T284" s="39">
        <f t="shared" si="123"/>
        <v>0</v>
      </c>
      <c r="U284" s="39">
        <f t="shared" si="123"/>
        <v>0</v>
      </c>
      <c r="V284" s="39">
        <f t="shared" si="123"/>
        <v>3</v>
      </c>
      <c r="W284" s="39">
        <f>SUM(O284:V284)</f>
        <v>4</v>
      </c>
    </row>
    <row r="285" spans="1:23" x14ac:dyDescent="0.25">
      <c r="A285" s="37">
        <f>Vask01!A306</f>
        <v>390018463</v>
      </c>
      <c r="B285" s="37">
        <f>Vask01!B306</f>
        <v>4645</v>
      </c>
      <c r="C285" s="37" t="str">
        <f>Vask01!C306</f>
        <v>NODELAND</v>
      </c>
      <c r="D285" s="37">
        <f>Vask01!D306</f>
        <v>2770</v>
      </c>
      <c r="E285" s="37" t="str">
        <f>Vask01!E306</f>
        <v>Songdalen legesenter</v>
      </c>
      <c r="F285" s="37">
        <f>Vask01!F306</f>
        <v>0</v>
      </c>
      <c r="G285" s="37">
        <f>Vask01!G306</f>
        <v>0</v>
      </c>
      <c r="H285" s="37">
        <f>Vask01!H306</f>
        <v>0</v>
      </c>
      <c r="I285" s="37">
        <f>Vask01!I306</f>
        <v>0</v>
      </c>
      <c r="J285" s="37">
        <f>Vask01!J306</f>
        <v>0</v>
      </c>
      <c r="K285" s="37">
        <f>Vask01!K306</f>
        <v>0</v>
      </c>
      <c r="L285" s="37">
        <f>Vask01!L306</f>
        <v>0</v>
      </c>
      <c r="M285" s="37">
        <f>Vask01!M306</f>
        <v>1</v>
      </c>
      <c r="N285" s="37">
        <f>Vask01!O306</f>
        <v>1</v>
      </c>
      <c r="O285" s="39">
        <f>F285</f>
        <v>0</v>
      </c>
      <c r="P285" s="39">
        <f>G285</f>
        <v>0</v>
      </c>
      <c r="Q285" s="39">
        <v>1</v>
      </c>
      <c r="R285" s="39">
        <f>I285</f>
        <v>0</v>
      </c>
      <c r="S285" s="39">
        <f>J285</f>
        <v>0</v>
      </c>
      <c r="T285" s="39">
        <f>K285</f>
        <v>0</v>
      </c>
      <c r="U285" s="39">
        <f>L285</f>
        <v>0</v>
      </c>
      <c r="V285" s="39">
        <f>M285</f>
        <v>1</v>
      </c>
      <c r="W285" s="39">
        <f>SUM(O285:V285)</f>
        <v>2</v>
      </c>
    </row>
    <row r="286" spans="1:23" x14ac:dyDescent="0.25">
      <c r="A286" s="37">
        <f>Vask01!A307</f>
        <v>390018463</v>
      </c>
      <c r="B286" s="37">
        <f>Vask01!B307</f>
        <v>4645</v>
      </c>
      <c r="C286" s="37" t="str">
        <f>Vask01!C307</f>
        <v>NODELAND</v>
      </c>
      <c r="D286" s="37">
        <f>Vask01!D307</f>
        <v>2770</v>
      </c>
      <c r="E286" s="37" t="str">
        <f>Vask01!E307</f>
        <v>Songdalen legesenter</v>
      </c>
      <c r="F286" s="37">
        <f>Vask01!F307</f>
        <v>0</v>
      </c>
      <c r="G286" s="37">
        <f>Vask01!G307</f>
        <v>0</v>
      </c>
      <c r="H286" s="37">
        <f>Vask01!H307</f>
        <v>1</v>
      </c>
      <c r="I286" s="37">
        <f>Vask01!I307</f>
        <v>0</v>
      </c>
      <c r="J286" s="37">
        <f>Vask01!J307</f>
        <v>0</v>
      </c>
      <c r="K286" s="37">
        <f>Vask01!K307</f>
        <v>0</v>
      </c>
      <c r="L286" s="37">
        <f>Vask01!L307</f>
        <v>0</v>
      </c>
      <c r="M286" s="37">
        <f>Vask01!M307</f>
        <v>0</v>
      </c>
      <c r="N286" s="37">
        <f>Vask01!O307</f>
        <v>1</v>
      </c>
      <c r="O286" s="39"/>
      <c r="P286" s="39"/>
      <c r="Q286" s="39"/>
      <c r="R286" s="39"/>
      <c r="S286" s="39"/>
      <c r="T286" s="39"/>
      <c r="U286" s="39"/>
      <c r="V286" s="39"/>
      <c r="W286" s="39"/>
    </row>
    <row r="287" spans="1:23" x14ac:dyDescent="0.25">
      <c r="A287" s="37">
        <f>Vask01!A309</f>
        <v>390018531</v>
      </c>
      <c r="B287" s="37">
        <f>Vask01!B309</f>
        <v>4700</v>
      </c>
      <c r="C287" s="37" t="str">
        <f>Vask01!C309</f>
        <v>VENNESLA</v>
      </c>
      <c r="D287" s="37">
        <f>Vask01!D309</f>
        <v>112382</v>
      </c>
      <c r="E287" s="37" t="str">
        <f>Vask01!E309</f>
        <v>Vennesla legesenter</v>
      </c>
      <c r="F287" s="37">
        <f>Vask01!F309</f>
        <v>0</v>
      </c>
      <c r="G287" s="37">
        <f>Vask01!G309</f>
        <v>0</v>
      </c>
      <c r="H287" s="37">
        <f>Vask01!H309</f>
        <v>0</v>
      </c>
      <c r="I287" s="37">
        <f>Vask01!I309</f>
        <v>0</v>
      </c>
      <c r="J287" s="37">
        <f>Vask01!J309</f>
        <v>0</v>
      </c>
      <c r="K287" s="37">
        <f>Vask01!K309</f>
        <v>1</v>
      </c>
      <c r="L287" s="37">
        <f>Vask01!L309</f>
        <v>0</v>
      </c>
      <c r="M287" s="37">
        <f>Vask01!M309</f>
        <v>0</v>
      </c>
      <c r="N287" s="37">
        <f>Vask01!O309</f>
        <v>1</v>
      </c>
      <c r="O287" s="39">
        <f t="shared" ref="O287:U287" si="124">F287</f>
        <v>0</v>
      </c>
      <c r="P287" s="39">
        <f t="shared" si="124"/>
        <v>0</v>
      </c>
      <c r="Q287" s="39">
        <f t="shared" si="124"/>
        <v>0</v>
      </c>
      <c r="R287" s="39">
        <f t="shared" si="124"/>
        <v>0</v>
      </c>
      <c r="S287" s="39">
        <f t="shared" si="124"/>
        <v>0</v>
      </c>
      <c r="T287" s="39">
        <f t="shared" si="124"/>
        <v>1</v>
      </c>
      <c r="U287" s="39">
        <f t="shared" si="124"/>
        <v>0</v>
      </c>
      <c r="V287" s="39">
        <v>4</v>
      </c>
      <c r="W287" s="39">
        <f>SUM(O287:V287)</f>
        <v>5</v>
      </c>
    </row>
    <row r="288" spans="1:23" x14ac:dyDescent="0.25">
      <c r="A288" s="37">
        <f>Vask01!A308</f>
        <v>390018531</v>
      </c>
      <c r="B288" s="37">
        <f>Vask01!B308</f>
        <v>4700</v>
      </c>
      <c r="C288" s="37" t="str">
        <f>Vask01!C308</f>
        <v>VENNESLA</v>
      </c>
      <c r="D288" s="37">
        <f>Vask01!D308</f>
        <v>112382</v>
      </c>
      <c r="E288" s="37" t="str">
        <f>Vask01!E308</f>
        <v>Vennesla legesenter</v>
      </c>
      <c r="F288" s="37">
        <f>Vask01!F308</f>
        <v>0</v>
      </c>
      <c r="G288" s="37">
        <f>Vask01!G308</f>
        <v>0</v>
      </c>
      <c r="H288" s="37">
        <f>Vask01!H308</f>
        <v>0</v>
      </c>
      <c r="I288" s="37">
        <f>Vask01!I308</f>
        <v>0</v>
      </c>
      <c r="J288" s="37">
        <f>Vask01!J308</f>
        <v>0</v>
      </c>
      <c r="K288" s="37">
        <f>Vask01!K308</f>
        <v>0</v>
      </c>
      <c r="L288" s="37">
        <f>Vask01!L308</f>
        <v>0</v>
      </c>
      <c r="M288" s="37">
        <f>Vask01!M308</f>
        <v>4</v>
      </c>
      <c r="N288" s="37">
        <f>Vask01!O308</f>
        <v>4</v>
      </c>
      <c r="O288" s="39"/>
      <c r="P288" s="39"/>
      <c r="Q288" s="39"/>
      <c r="R288" s="39"/>
      <c r="S288" s="39"/>
      <c r="T288" s="39"/>
      <c r="U288" s="39"/>
      <c r="V288" s="39"/>
      <c r="W288" s="39"/>
    </row>
    <row r="289" spans="1:23" x14ac:dyDescent="0.25">
      <c r="A289" s="37">
        <f>Vask01!A310</f>
        <v>390018472</v>
      </c>
      <c r="B289" s="37">
        <f>Vask01!B310</f>
        <v>4724</v>
      </c>
      <c r="C289" s="37" t="str">
        <f>Vask01!C310</f>
        <v>IVELAND</v>
      </c>
      <c r="D289" s="37">
        <f>Vask01!D310</f>
        <v>4440</v>
      </c>
      <c r="E289" s="37" t="str">
        <f>Vask01!E310</f>
        <v>Kommunelegekontoret i Iveland</v>
      </c>
      <c r="F289" s="37">
        <f>Vask01!F310</f>
        <v>0</v>
      </c>
      <c r="G289" s="37">
        <f>Vask01!G310</f>
        <v>0</v>
      </c>
      <c r="H289" s="37">
        <f>Vask01!H310</f>
        <v>0</v>
      </c>
      <c r="I289" s="37">
        <f>Vask01!I310</f>
        <v>0</v>
      </c>
      <c r="J289" s="37">
        <f>Vask01!J310</f>
        <v>0</v>
      </c>
      <c r="K289" s="37">
        <f>Vask01!K310</f>
        <v>0</v>
      </c>
      <c r="L289" s="37">
        <f>Vask01!L310</f>
        <v>0</v>
      </c>
      <c r="M289" s="37">
        <f>Vask01!M310</f>
        <v>1</v>
      </c>
      <c r="N289" s="37">
        <f>Vask01!O310</f>
        <v>1</v>
      </c>
      <c r="O289" s="39">
        <f t="shared" ref="O289:V290" si="125">F289</f>
        <v>0</v>
      </c>
      <c r="P289" s="39">
        <f t="shared" si="125"/>
        <v>0</v>
      </c>
      <c r="Q289" s="39">
        <f t="shared" si="125"/>
        <v>0</v>
      </c>
      <c r="R289" s="39">
        <f t="shared" si="125"/>
        <v>0</v>
      </c>
      <c r="S289" s="39">
        <f t="shared" si="125"/>
        <v>0</v>
      </c>
      <c r="T289" s="39">
        <f t="shared" si="125"/>
        <v>0</v>
      </c>
      <c r="U289" s="39">
        <f t="shared" si="125"/>
        <v>0</v>
      </c>
      <c r="V289" s="39">
        <f t="shared" si="125"/>
        <v>1</v>
      </c>
      <c r="W289" s="39">
        <f>SUM(O289:V289)</f>
        <v>1</v>
      </c>
    </row>
    <row r="290" spans="1:23" x14ac:dyDescent="0.25">
      <c r="A290" s="37">
        <f>Vask01!A311</f>
        <v>390018544</v>
      </c>
      <c r="B290" s="37">
        <f>Vask01!B311</f>
        <v>4745</v>
      </c>
      <c r="C290" s="37" t="str">
        <f>Vask01!C311</f>
        <v>BYGLAND</v>
      </c>
      <c r="D290" s="37">
        <f>Vask01!D311</f>
        <v>54882</v>
      </c>
      <c r="E290" s="37" t="str">
        <f>Vask01!E311</f>
        <v>Kommunelegekontoret i Bygland</v>
      </c>
      <c r="F290" s="37">
        <f>Vask01!F311</f>
        <v>0</v>
      </c>
      <c r="G290" s="37">
        <f>Vask01!G311</f>
        <v>0</v>
      </c>
      <c r="H290" s="37">
        <f>Vask01!H311</f>
        <v>0</v>
      </c>
      <c r="I290" s="37">
        <f>Vask01!I311</f>
        <v>0</v>
      </c>
      <c r="J290" s="37">
        <f>Vask01!J311</f>
        <v>0</v>
      </c>
      <c r="K290" s="37">
        <f>Vask01!K311</f>
        <v>0</v>
      </c>
      <c r="L290" s="37">
        <f>Vask01!L311</f>
        <v>0</v>
      </c>
      <c r="M290" s="37">
        <f>Vask01!M311</f>
        <v>1</v>
      </c>
      <c r="N290" s="37">
        <f>Vask01!O311</f>
        <v>1</v>
      </c>
      <c r="O290" s="39">
        <f t="shared" si="125"/>
        <v>0</v>
      </c>
      <c r="P290" s="39">
        <f t="shared" si="125"/>
        <v>0</v>
      </c>
      <c r="Q290" s="39">
        <f t="shared" si="125"/>
        <v>0</v>
      </c>
      <c r="R290" s="39">
        <f t="shared" si="125"/>
        <v>0</v>
      </c>
      <c r="S290" s="39">
        <f t="shared" si="125"/>
        <v>0</v>
      </c>
      <c r="T290" s="39">
        <f t="shared" si="125"/>
        <v>0</v>
      </c>
      <c r="U290" s="39">
        <f t="shared" si="125"/>
        <v>0</v>
      </c>
      <c r="V290" s="39">
        <f t="shared" si="125"/>
        <v>1</v>
      </c>
      <c r="W290" s="39">
        <f>SUM(O290:V290)</f>
        <v>1</v>
      </c>
    </row>
    <row r="291" spans="1:23" x14ac:dyDescent="0.25">
      <c r="A291" s="37">
        <f>Vask01!A312</f>
        <v>390018365</v>
      </c>
      <c r="B291" s="37">
        <f>Vask01!B312</f>
        <v>4747</v>
      </c>
      <c r="C291" s="37" t="str">
        <f>Vask01!C312</f>
        <v>VALLE</v>
      </c>
      <c r="D291" s="37">
        <f>Vask01!D312</f>
        <v>33886</v>
      </c>
      <c r="E291" s="37" t="str">
        <f>Vask01!E312</f>
        <v>Valle legekontor</v>
      </c>
      <c r="F291" s="37">
        <f>Vask01!F312</f>
        <v>0</v>
      </c>
      <c r="G291" s="37">
        <f>Vask01!G312</f>
        <v>1</v>
      </c>
      <c r="H291" s="37">
        <f>Vask01!H312</f>
        <v>0</v>
      </c>
      <c r="I291" s="37">
        <f>Vask01!I312</f>
        <v>0</v>
      </c>
      <c r="J291" s="37">
        <f>Vask01!J312</f>
        <v>0</v>
      </c>
      <c r="K291" s="37">
        <f>Vask01!K312</f>
        <v>0</v>
      </c>
      <c r="L291" s="37">
        <f>Vask01!L312</f>
        <v>0</v>
      </c>
      <c r="M291" s="37">
        <f>Vask01!M312</f>
        <v>0</v>
      </c>
      <c r="N291" s="37">
        <f>Vask01!O312</f>
        <v>1</v>
      </c>
      <c r="O291" s="39">
        <f t="shared" ref="O291:U291" si="126">F291</f>
        <v>0</v>
      </c>
      <c r="P291" s="39">
        <f t="shared" si="126"/>
        <v>1</v>
      </c>
      <c r="Q291" s="39">
        <f t="shared" si="126"/>
        <v>0</v>
      </c>
      <c r="R291" s="39">
        <f t="shared" si="126"/>
        <v>0</v>
      </c>
      <c r="S291" s="39">
        <f t="shared" si="126"/>
        <v>0</v>
      </c>
      <c r="T291" s="39">
        <f t="shared" si="126"/>
        <v>0</v>
      </c>
      <c r="U291" s="39">
        <f t="shared" si="126"/>
        <v>0</v>
      </c>
      <c r="V291" s="39">
        <v>1</v>
      </c>
      <c r="W291" s="39">
        <f>SUM(O291:V291)</f>
        <v>2</v>
      </c>
    </row>
    <row r="292" spans="1:23" x14ac:dyDescent="0.25">
      <c r="A292" s="37">
        <f>Vask01!A313</f>
        <v>390018365</v>
      </c>
      <c r="B292" s="37">
        <f>Vask01!B313</f>
        <v>4747</v>
      </c>
      <c r="C292" s="37" t="str">
        <f>Vask01!C313</f>
        <v>VALLE</v>
      </c>
      <c r="D292" s="37">
        <f>Vask01!D313</f>
        <v>33886</v>
      </c>
      <c r="E292" s="37" t="str">
        <f>Vask01!E313</f>
        <v>Valle legekontor</v>
      </c>
      <c r="F292" s="37">
        <f>Vask01!F313</f>
        <v>0</v>
      </c>
      <c r="G292" s="37">
        <f>Vask01!G313</f>
        <v>0</v>
      </c>
      <c r="H292" s="37">
        <f>Vask01!H313</f>
        <v>0</v>
      </c>
      <c r="I292" s="37">
        <f>Vask01!I313</f>
        <v>0</v>
      </c>
      <c r="J292" s="37">
        <f>Vask01!J313</f>
        <v>0</v>
      </c>
      <c r="K292" s="37">
        <f>Vask01!K313</f>
        <v>0</v>
      </c>
      <c r="L292" s="37">
        <f>Vask01!L313</f>
        <v>0</v>
      </c>
      <c r="M292" s="37">
        <f>Vask01!M313</f>
        <v>1</v>
      </c>
      <c r="N292" s="37">
        <f>Vask01!O313</f>
        <v>1</v>
      </c>
      <c r="O292" s="39"/>
      <c r="P292" s="39"/>
      <c r="Q292" s="39"/>
      <c r="R292" s="39"/>
      <c r="S292" s="39"/>
      <c r="T292" s="39"/>
      <c r="U292" s="39"/>
      <c r="V292" s="39"/>
      <c r="W292" s="39"/>
    </row>
    <row r="293" spans="1:23" x14ac:dyDescent="0.25">
      <c r="A293" s="37">
        <f>Vask01!A314</f>
        <v>390018309</v>
      </c>
      <c r="B293" s="37">
        <f>Vask01!B314</f>
        <v>4760</v>
      </c>
      <c r="C293" s="37" t="str">
        <f>Vask01!C314</f>
        <v>BIRKELAND</v>
      </c>
      <c r="D293" s="37">
        <f>Vask01!D314</f>
        <v>1107</v>
      </c>
      <c r="E293" s="37" t="str">
        <f>Vask01!E314</f>
        <v>Birkenes kommune</v>
      </c>
      <c r="F293" s="37">
        <f>Vask01!F314</f>
        <v>0</v>
      </c>
      <c r="G293" s="37">
        <f>Vask01!G314</f>
        <v>0</v>
      </c>
      <c r="H293" s="37">
        <f>Vask01!H314</f>
        <v>0</v>
      </c>
      <c r="I293" s="37">
        <f>Vask01!I314</f>
        <v>0</v>
      </c>
      <c r="J293" s="37">
        <f>Vask01!J314</f>
        <v>0</v>
      </c>
      <c r="K293" s="37">
        <f>Vask01!K314</f>
        <v>0</v>
      </c>
      <c r="L293" s="37">
        <f>Vask01!L314</f>
        <v>0</v>
      </c>
      <c r="M293" s="37">
        <f>Vask01!M314</f>
        <v>2</v>
      </c>
      <c r="N293" s="37">
        <f>Vask01!O314</f>
        <v>2</v>
      </c>
      <c r="O293" s="39">
        <f t="shared" ref="O293:V294" si="127">F293</f>
        <v>0</v>
      </c>
      <c r="P293" s="39">
        <f t="shared" si="127"/>
        <v>0</v>
      </c>
      <c r="Q293" s="39">
        <f t="shared" si="127"/>
        <v>0</v>
      </c>
      <c r="R293" s="39">
        <f t="shared" si="127"/>
        <v>0</v>
      </c>
      <c r="S293" s="39">
        <f t="shared" si="127"/>
        <v>0</v>
      </c>
      <c r="T293" s="39">
        <f t="shared" si="127"/>
        <v>0</v>
      </c>
      <c r="U293" s="39">
        <f t="shared" si="127"/>
        <v>0</v>
      </c>
      <c r="V293" s="39">
        <f t="shared" si="127"/>
        <v>2</v>
      </c>
      <c r="W293" s="39">
        <f>SUM(O293:V293)</f>
        <v>2</v>
      </c>
    </row>
    <row r="294" spans="1:23" x14ac:dyDescent="0.25">
      <c r="A294" s="37">
        <f>Vask01!A315</f>
        <v>390018545</v>
      </c>
      <c r="B294" s="37">
        <f>Vask01!B315</f>
        <v>4790</v>
      </c>
      <c r="C294" s="37" t="str">
        <f>Vask01!C315</f>
        <v>LILLESAND</v>
      </c>
      <c r="D294" s="37">
        <f>Vask01!D315</f>
        <v>75739</v>
      </c>
      <c r="E294" s="37" t="str">
        <f>Vask01!E315</f>
        <v>Lillesand helsestasjon</v>
      </c>
      <c r="F294" s="37">
        <f>Vask01!F315</f>
        <v>0</v>
      </c>
      <c r="G294" s="37">
        <f>Vask01!G315</f>
        <v>0</v>
      </c>
      <c r="H294" s="37">
        <f>Vask01!H315</f>
        <v>0</v>
      </c>
      <c r="I294" s="37">
        <f>Vask01!I315</f>
        <v>0</v>
      </c>
      <c r="J294" s="37">
        <f>Vask01!J315</f>
        <v>0</v>
      </c>
      <c r="K294" s="37">
        <f>Vask01!K315</f>
        <v>0</v>
      </c>
      <c r="L294" s="37">
        <f>Vask01!L315</f>
        <v>0</v>
      </c>
      <c r="M294" s="37">
        <f>Vask01!M315</f>
        <v>6</v>
      </c>
      <c r="N294" s="37">
        <f>Vask01!O315</f>
        <v>6</v>
      </c>
      <c r="O294" s="39">
        <f t="shared" si="127"/>
        <v>0</v>
      </c>
      <c r="P294" s="39">
        <f t="shared" si="127"/>
        <v>0</v>
      </c>
      <c r="Q294" s="39">
        <f t="shared" si="127"/>
        <v>0</v>
      </c>
      <c r="R294" s="39">
        <f t="shared" si="127"/>
        <v>0</v>
      </c>
      <c r="S294" s="39">
        <f t="shared" si="127"/>
        <v>0</v>
      </c>
      <c r="T294" s="39">
        <f t="shared" si="127"/>
        <v>0</v>
      </c>
      <c r="U294" s="39">
        <f t="shared" si="127"/>
        <v>0</v>
      </c>
      <c r="V294" s="39">
        <f t="shared" si="127"/>
        <v>6</v>
      </c>
      <c r="W294" s="39">
        <f>SUM(O294:V294)</f>
        <v>6</v>
      </c>
    </row>
    <row r="295" spans="1:23" x14ac:dyDescent="0.25">
      <c r="A295" s="37">
        <f>Vask01!A317</f>
        <v>390018372</v>
      </c>
      <c r="B295" s="37">
        <f>Vask01!B317</f>
        <v>4836</v>
      </c>
      <c r="C295" s="37" t="str">
        <f>Vask01!C317</f>
        <v>ARENDAL</v>
      </c>
      <c r="D295" s="37">
        <f>Vask01!D317</f>
        <v>56614</v>
      </c>
      <c r="E295" s="37" t="str">
        <f>Vask01!E317</f>
        <v>Arendal kommune</v>
      </c>
      <c r="F295" s="37">
        <f>Vask01!F317</f>
        <v>0</v>
      </c>
      <c r="G295" s="37">
        <f>Vask01!G317</f>
        <v>0</v>
      </c>
      <c r="H295" s="37">
        <f>Vask01!H317</f>
        <v>0</v>
      </c>
      <c r="I295" s="37">
        <f>Vask01!I317</f>
        <v>0</v>
      </c>
      <c r="J295" s="37">
        <f>Vask01!J317</f>
        <v>0</v>
      </c>
      <c r="K295" s="37">
        <f>Vask01!K317</f>
        <v>2</v>
      </c>
      <c r="L295" s="37">
        <f>Vask01!L317</f>
        <v>0</v>
      </c>
      <c r="M295" s="37">
        <f>Vask01!M317</f>
        <v>0</v>
      </c>
      <c r="N295" s="37">
        <f>Vask01!O317</f>
        <v>2</v>
      </c>
      <c r="O295" s="39">
        <f t="shared" ref="O295:U295" si="128">F295</f>
        <v>0</v>
      </c>
      <c r="P295" s="39">
        <f t="shared" si="128"/>
        <v>0</v>
      </c>
      <c r="Q295" s="39">
        <f t="shared" si="128"/>
        <v>0</v>
      </c>
      <c r="R295" s="39">
        <f t="shared" si="128"/>
        <v>0</v>
      </c>
      <c r="S295" s="39">
        <f t="shared" si="128"/>
        <v>0</v>
      </c>
      <c r="T295" s="39">
        <f t="shared" si="128"/>
        <v>2</v>
      </c>
      <c r="U295" s="39">
        <f t="shared" si="128"/>
        <v>0</v>
      </c>
      <c r="V295" s="39">
        <v>15</v>
      </c>
      <c r="W295" s="39">
        <f>SUM(O295:V295)</f>
        <v>17</v>
      </c>
    </row>
    <row r="296" spans="1:23" x14ac:dyDescent="0.25">
      <c r="A296" s="37">
        <f>Vask01!A316</f>
        <v>390018372</v>
      </c>
      <c r="B296" s="37">
        <f>Vask01!B316</f>
        <v>4836</v>
      </c>
      <c r="C296" s="37" t="str">
        <f>Vask01!C316</f>
        <v>ARENDAL</v>
      </c>
      <c r="D296" s="37">
        <f>Vask01!D316</f>
        <v>56614</v>
      </c>
      <c r="E296" s="37" t="str">
        <f>Vask01!E316</f>
        <v>Arendal kommune</v>
      </c>
      <c r="F296" s="37">
        <f>Vask01!F316</f>
        <v>0</v>
      </c>
      <c r="G296" s="37">
        <f>Vask01!G316</f>
        <v>0</v>
      </c>
      <c r="H296" s="37">
        <f>Vask01!H316</f>
        <v>0</v>
      </c>
      <c r="I296" s="37">
        <f>Vask01!I316</f>
        <v>0</v>
      </c>
      <c r="J296" s="37">
        <f>Vask01!J316</f>
        <v>0</v>
      </c>
      <c r="K296" s="37">
        <f>Vask01!K316</f>
        <v>0</v>
      </c>
      <c r="L296" s="37">
        <f>Vask01!L316</f>
        <v>0</v>
      </c>
      <c r="M296" s="37">
        <f>Vask01!M316</f>
        <v>15</v>
      </c>
      <c r="N296" s="37">
        <f>Vask01!O316</f>
        <v>15</v>
      </c>
      <c r="O296" s="39"/>
      <c r="P296" s="39"/>
      <c r="Q296" s="39"/>
      <c r="R296" s="39"/>
      <c r="S296" s="39"/>
      <c r="T296" s="39"/>
      <c r="U296" s="39"/>
      <c r="V296" s="39"/>
      <c r="W296" s="39"/>
    </row>
    <row r="297" spans="1:23" x14ac:dyDescent="0.25">
      <c r="A297" s="37">
        <f>Vask01!A318</f>
        <v>390018662</v>
      </c>
      <c r="B297" s="37">
        <f>Vask01!B318</f>
        <v>4865</v>
      </c>
      <c r="C297" s="37" t="str">
        <f>Vask01!C318</f>
        <v>ÅMLI</v>
      </c>
      <c r="D297" s="37">
        <f>Vask01!D318</f>
        <v>112381</v>
      </c>
      <c r="E297" s="37" t="str">
        <f>Vask01!E318</f>
        <v>Åmli legekontor, helse-og velferd</v>
      </c>
      <c r="F297" s="37">
        <f>Vask01!F318</f>
        <v>0</v>
      </c>
      <c r="G297" s="37">
        <f>Vask01!G318</f>
        <v>0</v>
      </c>
      <c r="H297" s="37">
        <f>Vask01!H318</f>
        <v>0</v>
      </c>
      <c r="I297" s="37">
        <f>Vask01!I318</f>
        <v>0</v>
      </c>
      <c r="J297" s="37">
        <f>Vask01!J318</f>
        <v>0</v>
      </c>
      <c r="K297" s="37">
        <f>Vask01!K318</f>
        <v>0</v>
      </c>
      <c r="L297" s="37">
        <f>Vask01!L318</f>
        <v>0</v>
      </c>
      <c r="M297" s="37">
        <f>Vask01!M318</f>
        <v>1</v>
      </c>
      <c r="N297" s="37">
        <f>Vask01!O318</f>
        <v>1</v>
      </c>
      <c r="O297" s="39">
        <v>1</v>
      </c>
      <c r="P297" s="39">
        <f t="shared" ref="P297:V297" si="129">G297</f>
        <v>0</v>
      </c>
      <c r="Q297" s="39">
        <f t="shared" si="129"/>
        <v>0</v>
      </c>
      <c r="R297" s="39">
        <f t="shared" si="129"/>
        <v>0</v>
      </c>
      <c r="S297" s="39">
        <f t="shared" si="129"/>
        <v>0</v>
      </c>
      <c r="T297" s="39">
        <f t="shared" si="129"/>
        <v>0</v>
      </c>
      <c r="U297" s="39">
        <f t="shared" si="129"/>
        <v>0</v>
      </c>
      <c r="V297" s="39">
        <f t="shared" si="129"/>
        <v>1</v>
      </c>
      <c r="W297" s="39">
        <f>SUM(O297:V297)</f>
        <v>2</v>
      </c>
    </row>
    <row r="298" spans="1:23" x14ac:dyDescent="0.25">
      <c r="A298" s="37">
        <f>Vask01!A319</f>
        <v>390018662</v>
      </c>
      <c r="B298" s="37">
        <f>Vask01!B319</f>
        <v>4865</v>
      </c>
      <c r="C298" s="37" t="str">
        <f>Vask01!C319</f>
        <v>ÅMLI</v>
      </c>
      <c r="D298" s="37">
        <f>Vask01!D319</f>
        <v>112381</v>
      </c>
      <c r="E298" s="37" t="str">
        <f>Vask01!E319</f>
        <v>Åmli legekontor, helse-og velferd</v>
      </c>
      <c r="F298" s="37">
        <f>Vask01!F319</f>
        <v>1</v>
      </c>
      <c r="G298" s="37">
        <f>Vask01!G319</f>
        <v>0</v>
      </c>
      <c r="H298" s="37">
        <f>Vask01!H319</f>
        <v>0</v>
      </c>
      <c r="I298" s="37">
        <f>Vask01!I319</f>
        <v>0</v>
      </c>
      <c r="J298" s="37">
        <f>Vask01!J319</f>
        <v>0</v>
      </c>
      <c r="K298" s="37">
        <f>Vask01!K319</f>
        <v>0</v>
      </c>
      <c r="L298" s="37">
        <f>Vask01!L319</f>
        <v>0</v>
      </c>
      <c r="M298" s="37">
        <f>Vask01!M319</f>
        <v>0</v>
      </c>
      <c r="N298" s="37">
        <f>Vask01!O319</f>
        <v>1</v>
      </c>
      <c r="O298" s="39"/>
      <c r="P298" s="39"/>
      <c r="Q298" s="39"/>
      <c r="R298" s="39"/>
      <c r="S298" s="39"/>
      <c r="T298" s="39"/>
      <c r="U298" s="39"/>
      <c r="V298" s="39"/>
      <c r="W298" s="39"/>
    </row>
    <row r="299" spans="1:23" x14ac:dyDescent="0.25">
      <c r="A299" s="37">
        <f>Vask01!A320</f>
        <v>390018692</v>
      </c>
      <c r="B299" s="37">
        <f>Vask01!B320</f>
        <v>4885</v>
      </c>
      <c r="C299" s="37" t="str">
        <f>Vask01!C320</f>
        <v>GRIMSTAD</v>
      </c>
      <c r="D299" s="37">
        <f>Vask01!D320</f>
        <v>29280</v>
      </c>
      <c r="E299" s="37" t="str">
        <f>Vask01!E320</f>
        <v>Grimstad helsestasjon</v>
      </c>
      <c r="F299" s="37">
        <f>Vask01!F320</f>
        <v>0</v>
      </c>
      <c r="G299" s="37">
        <f>Vask01!G320</f>
        <v>0</v>
      </c>
      <c r="H299" s="37">
        <f>Vask01!H320</f>
        <v>0</v>
      </c>
      <c r="I299" s="37">
        <f>Vask01!I320</f>
        <v>0</v>
      </c>
      <c r="J299" s="37">
        <f>Vask01!J320</f>
        <v>0</v>
      </c>
      <c r="K299" s="37">
        <f>Vask01!K320</f>
        <v>0</v>
      </c>
      <c r="L299" s="37">
        <f>Vask01!L320</f>
        <v>0</v>
      </c>
      <c r="M299" s="37">
        <f>Vask01!M320</f>
        <v>10</v>
      </c>
      <c r="N299" s="37">
        <f>Vask01!O320</f>
        <v>10</v>
      </c>
      <c r="O299" s="39">
        <f t="shared" ref="O299:V299" si="130">F299</f>
        <v>0</v>
      </c>
      <c r="P299" s="39">
        <f t="shared" si="130"/>
        <v>0</v>
      </c>
      <c r="Q299" s="39">
        <f t="shared" si="130"/>
        <v>0</v>
      </c>
      <c r="R299" s="39">
        <f t="shared" si="130"/>
        <v>0</v>
      </c>
      <c r="S299" s="39">
        <f t="shared" si="130"/>
        <v>0</v>
      </c>
      <c r="T299" s="39">
        <f t="shared" si="130"/>
        <v>0</v>
      </c>
      <c r="U299" s="39">
        <f t="shared" si="130"/>
        <v>0</v>
      </c>
      <c r="V299" s="39">
        <f t="shared" si="130"/>
        <v>10</v>
      </c>
      <c r="W299" s="39">
        <f>SUM(O299:V299)</f>
        <v>10</v>
      </c>
    </row>
    <row r="300" spans="1:23" x14ac:dyDescent="0.25">
      <c r="A300" s="37">
        <f>Vask01!A322</f>
        <v>390018553</v>
      </c>
      <c r="B300" s="37">
        <f>Vask01!B322</f>
        <v>4900</v>
      </c>
      <c r="C300" s="37" t="str">
        <f>Vask01!C322</f>
        <v>TVEDESTRAND</v>
      </c>
      <c r="D300" s="37">
        <f>Vask01!D322</f>
        <v>80887</v>
      </c>
      <c r="E300" s="37" t="str">
        <f>Vask01!E322</f>
        <v>Tvedestrand helsestasjon</v>
      </c>
      <c r="F300" s="37">
        <f>Vask01!F322</f>
        <v>0</v>
      </c>
      <c r="G300" s="37">
        <f>Vask01!G322</f>
        <v>0</v>
      </c>
      <c r="H300" s="37">
        <f>Vask01!H322</f>
        <v>1</v>
      </c>
      <c r="I300" s="37">
        <f>Vask01!I322</f>
        <v>0</v>
      </c>
      <c r="J300" s="37">
        <f>Vask01!J322</f>
        <v>0</v>
      </c>
      <c r="K300" s="37">
        <f>Vask01!K322</f>
        <v>0</v>
      </c>
      <c r="L300" s="37">
        <f>Vask01!L322</f>
        <v>0</v>
      </c>
      <c r="M300" s="37">
        <f>Vask01!M322</f>
        <v>0</v>
      </c>
      <c r="N300" s="37">
        <f>Vask01!O322</f>
        <v>1</v>
      </c>
      <c r="O300" s="39">
        <f t="shared" ref="O300:U300" si="131">F300</f>
        <v>0</v>
      </c>
      <c r="P300" s="39">
        <f t="shared" si="131"/>
        <v>0</v>
      </c>
      <c r="Q300" s="39">
        <f t="shared" si="131"/>
        <v>1</v>
      </c>
      <c r="R300" s="39">
        <f t="shared" si="131"/>
        <v>0</v>
      </c>
      <c r="S300" s="39">
        <f t="shared" si="131"/>
        <v>0</v>
      </c>
      <c r="T300" s="39">
        <f t="shared" si="131"/>
        <v>0</v>
      </c>
      <c r="U300" s="39">
        <f t="shared" si="131"/>
        <v>0</v>
      </c>
      <c r="V300" s="39">
        <v>4</v>
      </c>
      <c r="W300" s="39">
        <f>SUM(O300:V300)</f>
        <v>5</v>
      </c>
    </row>
    <row r="301" spans="1:23" x14ac:dyDescent="0.25">
      <c r="A301" s="37">
        <f>Vask01!A321</f>
        <v>390018553</v>
      </c>
      <c r="B301" s="37">
        <f>Vask01!B321</f>
        <v>4900</v>
      </c>
      <c r="C301" s="37" t="str">
        <f>Vask01!C321</f>
        <v>TVEDESTRAND</v>
      </c>
      <c r="D301" s="37">
        <f>Vask01!D321</f>
        <v>80887</v>
      </c>
      <c r="E301" s="37" t="str">
        <f>Vask01!E321</f>
        <v>Tvedestrand helsestasjon</v>
      </c>
      <c r="F301" s="37">
        <f>Vask01!F321</f>
        <v>0</v>
      </c>
      <c r="G301" s="37">
        <f>Vask01!G321</f>
        <v>0</v>
      </c>
      <c r="H301" s="37">
        <f>Vask01!H321</f>
        <v>0</v>
      </c>
      <c r="I301" s="37">
        <f>Vask01!I321</f>
        <v>0</v>
      </c>
      <c r="J301" s="37">
        <f>Vask01!J321</f>
        <v>0</v>
      </c>
      <c r="K301" s="37">
        <f>Vask01!K321</f>
        <v>0</v>
      </c>
      <c r="L301" s="37">
        <f>Vask01!L321</f>
        <v>0</v>
      </c>
      <c r="M301" s="37">
        <f>Vask01!M321</f>
        <v>4</v>
      </c>
      <c r="N301" s="37">
        <f>Vask01!O321</f>
        <v>4</v>
      </c>
      <c r="O301" s="39"/>
      <c r="P301" s="39"/>
      <c r="Q301" s="39"/>
      <c r="R301" s="39"/>
      <c r="S301" s="39"/>
      <c r="T301" s="39"/>
      <c r="U301" s="39"/>
      <c r="V301" s="39"/>
      <c r="W301" s="39"/>
    </row>
    <row r="302" spans="1:23" x14ac:dyDescent="0.25">
      <c r="A302" s="37">
        <f>Vask01!A324</f>
        <v>390018555</v>
      </c>
      <c r="B302" s="37">
        <f>Vask01!B324</f>
        <v>4950</v>
      </c>
      <c r="C302" s="37" t="str">
        <f>Vask01!C324</f>
        <v>RISØR</v>
      </c>
      <c r="D302" s="37">
        <f>Vask01!D324</f>
        <v>82891</v>
      </c>
      <c r="E302" s="37" t="str">
        <f>Vask01!E324</f>
        <v>Risør helsestasjon</v>
      </c>
      <c r="F302" s="37">
        <f>Vask01!F324</f>
        <v>0</v>
      </c>
      <c r="G302" s="37">
        <f>Vask01!G324</f>
        <v>1</v>
      </c>
      <c r="H302" s="37">
        <f>Vask01!H324</f>
        <v>0</v>
      </c>
      <c r="I302" s="37">
        <f>Vask01!I324</f>
        <v>0</v>
      </c>
      <c r="J302" s="37">
        <f>Vask01!J324</f>
        <v>0</v>
      </c>
      <c r="K302" s="37">
        <f>Vask01!K324</f>
        <v>0</v>
      </c>
      <c r="L302" s="37">
        <f>Vask01!L324</f>
        <v>0</v>
      </c>
      <c r="M302" s="37">
        <f>Vask01!M324</f>
        <v>0</v>
      </c>
      <c r="N302" s="37">
        <f>Vask01!O324</f>
        <v>1</v>
      </c>
      <c r="O302" s="39">
        <f t="shared" ref="O302:V304" si="132">F302</f>
        <v>0</v>
      </c>
      <c r="P302" s="39">
        <f t="shared" si="132"/>
        <v>1</v>
      </c>
      <c r="Q302" s="39">
        <f t="shared" si="132"/>
        <v>0</v>
      </c>
      <c r="R302" s="39">
        <f t="shared" si="132"/>
        <v>0</v>
      </c>
      <c r="S302" s="39">
        <f t="shared" si="132"/>
        <v>0</v>
      </c>
      <c r="T302" s="39">
        <f t="shared" si="132"/>
        <v>0</v>
      </c>
      <c r="U302" s="39">
        <f t="shared" si="132"/>
        <v>0</v>
      </c>
      <c r="V302" s="39">
        <f t="shared" si="132"/>
        <v>0</v>
      </c>
      <c r="W302" s="39">
        <f>SUM(O302:V302)</f>
        <v>1</v>
      </c>
    </row>
    <row r="303" spans="1:23" x14ac:dyDescent="0.25">
      <c r="A303" s="37">
        <f>Vask01!A323</f>
        <v>390018555</v>
      </c>
      <c r="B303" s="37">
        <f>Vask01!B323</f>
        <v>4950</v>
      </c>
      <c r="C303" s="37" t="str">
        <f>Vask01!C323</f>
        <v>RISØR</v>
      </c>
      <c r="D303" s="37">
        <f>Vask01!D323</f>
        <v>82891</v>
      </c>
      <c r="E303" s="37" t="str">
        <f>Vask01!E323</f>
        <v>Risør helsestasjon</v>
      </c>
      <c r="F303" s="37">
        <f>Vask01!F323</f>
        <v>0</v>
      </c>
      <c r="G303" s="37">
        <f>Vask01!G323</f>
        <v>0</v>
      </c>
      <c r="H303" s="37">
        <f>Vask01!H323</f>
        <v>0</v>
      </c>
      <c r="I303" s="37">
        <f>Vask01!I323</f>
        <v>0</v>
      </c>
      <c r="J303" s="37">
        <f>Vask01!J323</f>
        <v>0</v>
      </c>
      <c r="K303" s="37">
        <f>Vask01!K323</f>
        <v>0</v>
      </c>
      <c r="L303" s="37">
        <f>Vask01!L323</f>
        <v>0</v>
      </c>
      <c r="M303" s="37">
        <f>Vask01!M323</f>
        <v>3</v>
      </c>
      <c r="N303" s="37">
        <f>Vask01!O323</f>
        <v>3</v>
      </c>
      <c r="O303" s="39">
        <f t="shared" si="132"/>
        <v>0</v>
      </c>
      <c r="P303" s="39">
        <f t="shared" si="132"/>
        <v>0</v>
      </c>
      <c r="Q303" s="39">
        <f t="shared" si="132"/>
        <v>0</v>
      </c>
      <c r="R303" s="39">
        <f t="shared" si="132"/>
        <v>0</v>
      </c>
      <c r="S303" s="39">
        <f t="shared" si="132"/>
        <v>0</v>
      </c>
      <c r="T303" s="39">
        <f t="shared" si="132"/>
        <v>0</v>
      </c>
      <c r="U303" s="39">
        <f t="shared" si="132"/>
        <v>0</v>
      </c>
      <c r="V303" s="39">
        <f t="shared" si="132"/>
        <v>3</v>
      </c>
      <c r="W303" s="39">
        <f>SUM(O303:V303)</f>
        <v>3</v>
      </c>
    </row>
    <row r="304" spans="1:23" x14ac:dyDescent="0.25">
      <c r="A304" s="37">
        <f>Vask01!A325</f>
        <v>390018706</v>
      </c>
      <c r="B304" s="37">
        <f>Vask01!B325</f>
        <v>4985</v>
      </c>
      <c r="C304" s="37" t="str">
        <f>Vask01!C325</f>
        <v>VEGÅRSHEI</v>
      </c>
      <c r="D304" s="37">
        <f>Vask01!D325</f>
        <v>80119</v>
      </c>
      <c r="E304" s="37" t="str">
        <f>Vask01!E325</f>
        <v>Vegårshei helsestasjon</v>
      </c>
      <c r="F304" s="37">
        <f>Vask01!F325</f>
        <v>0</v>
      </c>
      <c r="G304" s="37">
        <f>Vask01!G325</f>
        <v>0</v>
      </c>
      <c r="H304" s="37">
        <f>Vask01!H325</f>
        <v>0</v>
      </c>
      <c r="I304" s="37">
        <f>Vask01!I325</f>
        <v>0</v>
      </c>
      <c r="J304" s="37">
        <f>Vask01!J325</f>
        <v>0</v>
      </c>
      <c r="K304" s="37">
        <f>Vask01!K325</f>
        <v>0</v>
      </c>
      <c r="L304" s="37">
        <f>Vask01!L325</f>
        <v>0</v>
      </c>
      <c r="M304" s="37">
        <f>Vask01!M325</f>
        <v>11</v>
      </c>
      <c r="N304" s="37">
        <f>Vask01!O325</f>
        <v>11</v>
      </c>
      <c r="O304" s="39">
        <f t="shared" si="132"/>
        <v>0</v>
      </c>
      <c r="P304" s="39">
        <f t="shared" si="132"/>
        <v>0</v>
      </c>
      <c r="Q304" s="39">
        <f t="shared" si="132"/>
        <v>0</v>
      </c>
      <c r="R304" s="39">
        <f t="shared" si="132"/>
        <v>0</v>
      </c>
      <c r="S304" s="39">
        <f t="shared" si="132"/>
        <v>0</v>
      </c>
      <c r="T304" s="39">
        <f t="shared" si="132"/>
        <v>0</v>
      </c>
      <c r="U304" s="39">
        <f t="shared" si="132"/>
        <v>0</v>
      </c>
      <c r="V304" s="39">
        <f t="shared" si="132"/>
        <v>11</v>
      </c>
      <c r="W304" s="39">
        <f>SUM(O304:V304)</f>
        <v>11</v>
      </c>
    </row>
    <row r="305" spans="1:23" x14ac:dyDescent="0.25">
      <c r="A305" s="37">
        <f>Vask01!A327</f>
        <v>390018370</v>
      </c>
      <c r="B305" s="37">
        <f>Vask01!B327</f>
        <v>4993</v>
      </c>
      <c r="C305" s="37" t="str">
        <f>Vask01!C327</f>
        <v>SUNDEBRU</v>
      </c>
      <c r="D305" s="37">
        <f>Vask01!D327</f>
        <v>94532</v>
      </c>
      <c r="E305" s="37" t="str">
        <f>Vask01!E327</f>
        <v>Kommunelegekontoret i Gjerstad</v>
      </c>
      <c r="F305" s="37">
        <f>Vask01!F327</f>
        <v>1</v>
      </c>
      <c r="G305" s="37">
        <f>Vask01!G327</f>
        <v>0</v>
      </c>
      <c r="H305" s="37">
        <f>Vask01!H327</f>
        <v>0</v>
      </c>
      <c r="I305" s="37">
        <f>Vask01!I327</f>
        <v>0</v>
      </c>
      <c r="J305" s="37">
        <f>Vask01!J327</f>
        <v>0</v>
      </c>
      <c r="K305" s="37">
        <f>Vask01!K327</f>
        <v>0</v>
      </c>
      <c r="L305" s="37">
        <f>Vask01!L327</f>
        <v>0</v>
      </c>
      <c r="M305" s="37">
        <f>Vask01!M327</f>
        <v>0</v>
      </c>
      <c r="N305" s="37">
        <f>Vask01!O327</f>
        <v>1</v>
      </c>
      <c r="O305" s="39">
        <f t="shared" ref="O305:U305" si="133">F305</f>
        <v>1</v>
      </c>
      <c r="P305" s="39">
        <f t="shared" si="133"/>
        <v>0</v>
      </c>
      <c r="Q305" s="39">
        <f t="shared" si="133"/>
        <v>0</v>
      </c>
      <c r="R305" s="39">
        <f t="shared" si="133"/>
        <v>0</v>
      </c>
      <c r="S305" s="39">
        <f t="shared" si="133"/>
        <v>0</v>
      </c>
      <c r="T305" s="39">
        <f t="shared" si="133"/>
        <v>0</v>
      </c>
      <c r="U305" s="39">
        <f t="shared" si="133"/>
        <v>0</v>
      </c>
      <c r="V305" s="39">
        <v>1</v>
      </c>
      <c r="W305" s="39">
        <f>SUM(O305:V305)</f>
        <v>2</v>
      </c>
    </row>
    <row r="306" spans="1:23" x14ac:dyDescent="0.25">
      <c r="A306" s="37">
        <f>Vask01!A328</f>
        <v>390018370</v>
      </c>
      <c r="B306" s="37">
        <f>Vask01!B328</f>
        <v>4993</v>
      </c>
      <c r="C306" s="37" t="str">
        <f>Vask01!C328</f>
        <v>SUNDEBRU</v>
      </c>
      <c r="D306" s="37">
        <f>Vask01!D328</f>
        <v>94532</v>
      </c>
      <c r="E306" s="37" t="str">
        <f>Vask01!E328</f>
        <v>Kommunelegekontoret i Gjerstad</v>
      </c>
      <c r="F306" s="37">
        <f>Vask01!F328</f>
        <v>0</v>
      </c>
      <c r="G306" s="37">
        <f>Vask01!G328</f>
        <v>0</v>
      </c>
      <c r="H306" s="37">
        <f>Vask01!H328</f>
        <v>0</v>
      </c>
      <c r="I306" s="37">
        <f>Vask01!I328</f>
        <v>0</v>
      </c>
      <c r="J306" s="37">
        <f>Vask01!J328</f>
        <v>0</v>
      </c>
      <c r="K306" s="37">
        <f>Vask01!K328</f>
        <v>0</v>
      </c>
      <c r="L306" s="37">
        <f>Vask01!L328</f>
        <v>0</v>
      </c>
      <c r="M306" s="37">
        <f>Vask01!M328</f>
        <v>1</v>
      </c>
      <c r="N306" s="37">
        <f>Vask01!O328</f>
        <v>1</v>
      </c>
      <c r="O306" s="39"/>
      <c r="P306" s="39"/>
      <c r="Q306" s="39"/>
      <c r="R306" s="39"/>
      <c r="S306" s="39"/>
      <c r="T306" s="39"/>
      <c r="U306" s="39"/>
      <c r="V306" s="39"/>
      <c r="W306" s="39"/>
    </row>
    <row r="307" spans="1:23" x14ac:dyDescent="0.25">
      <c r="A307" s="37">
        <f>Vask01!A329</f>
        <v>390018441</v>
      </c>
      <c r="B307" s="37">
        <f>Vask01!B329</f>
        <v>5021</v>
      </c>
      <c r="C307" s="37" t="str">
        <f>Vask01!C329</f>
        <v>BERGEN</v>
      </c>
      <c r="D307" s="37">
        <f>Vask01!D329</f>
        <v>6874</v>
      </c>
      <c r="E307" s="37" t="str">
        <f>Vask01!E329</f>
        <v>Sjukehusapoteket i Bergen</v>
      </c>
      <c r="F307" s="37">
        <f>Vask01!F329</f>
        <v>0</v>
      </c>
      <c r="G307" s="37">
        <f>Vask01!G329</f>
        <v>0</v>
      </c>
      <c r="H307" s="37">
        <f>Vask01!H329</f>
        <v>0</v>
      </c>
      <c r="I307" s="37">
        <f>Vask01!I329</f>
        <v>0</v>
      </c>
      <c r="J307" s="37">
        <f>Vask01!J329</f>
        <v>0</v>
      </c>
      <c r="K307" s="37">
        <f>Vask01!K329</f>
        <v>0</v>
      </c>
      <c r="L307" s="37">
        <f>Vask01!L329</f>
        <v>0</v>
      </c>
      <c r="M307" s="37">
        <f>Vask01!M329</f>
        <v>32</v>
      </c>
      <c r="N307" s="37">
        <f>Vask01!O329</f>
        <v>32</v>
      </c>
      <c r="O307" s="39">
        <f t="shared" ref="O307:V307" si="134">F307</f>
        <v>0</v>
      </c>
      <c r="P307" s="39">
        <f t="shared" si="134"/>
        <v>0</v>
      </c>
      <c r="Q307" s="39">
        <f t="shared" si="134"/>
        <v>0</v>
      </c>
      <c r="R307" s="39">
        <f t="shared" si="134"/>
        <v>0</v>
      </c>
      <c r="S307" s="39">
        <f t="shared" si="134"/>
        <v>0</v>
      </c>
      <c r="T307" s="39">
        <f t="shared" si="134"/>
        <v>0</v>
      </c>
      <c r="U307" s="39">
        <f t="shared" si="134"/>
        <v>0</v>
      </c>
      <c r="V307" s="39">
        <f t="shared" si="134"/>
        <v>32</v>
      </c>
      <c r="W307" s="39">
        <f>SUM(O307:V307)</f>
        <v>32</v>
      </c>
    </row>
    <row r="308" spans="1:23" x14ac:dyDescent="0.25">
      <c r="A308" s="37">
        <f>Vask01!A330</f>
        <v>390018604</v>
      </c>
      <c r="B308" s="37">
        <f>Vask01!B330</f>
        <v>5058</v>
      </c>
      <c r="C308" s="37" t="str">
        <f>Vask01!C330</f>
        <v>BERGEN</v>
      </c>
      <c r="D308" s="37">
        <f>Vask01!D330</f>
        <v>8425</v>
      </c>
      <c r="E308" s="37" t="str">
        <f>Vask01!E330</f>
        <v>Bergen kommune Smittevern</v>
      </c>
      <c r="F308" s="37">
        <f>Vask01!F330</f>
        <v>0</v>
      </c>
      <c r="G308" s="37">
        <f>Vask01!G330</f>
        <v>0</v>
      </c>
      <c r="H308" s="37">
        <f>Vask01!H330</f>
        <v>0</v>
      </c>
      <c r="I308" s="37">
        <f>Vask01!I330</f>
        <v>0</v>
      </c>
      <c r="J308" s="37">
        <f>Vask01!J330</f>
        <v>0</v>
      </c>
      <c r="K308" s="37">
        <f>Vask01!K330</f>
        <v>11</v>
      </c>
      <c r="L308" s="37">
        <f>Vask01!L330</f>
        <v>0</v>
      </c>
      <c r="M308" s="37">
        <f>Vask01!M330</f>
        <v>0</v>
      </c>
      <c r="N308" s="37">
        <f>Vask01!O330</f>
        <v>11</v>
      </c>
      <c r="O308" s="39">
        <f t="shared" ref="O308:T308" si="135">F308</f>
        <v>0</v>
      </c>
      <c r="P308" s="39">
        <f t="shared" si="135"/>
        <v>0</v>
      </c>
      <c r="Q308" s="39">
        <f t="shared" si="135"/>
        <v>0</v>
      </c>
      <c r="R308" s="39">
        <f t="shared" si="135"/>
        <v>0</v>
      </c>
      <c r="S308" s="39">
        <f t="shared" si="135"/>
        <v>0</v>
      </c>
      <c r="T308" s="39">
        <f t="shared" si="135"/>
        <v>11</v>
      </c>
      <c r="U308" s="39">
        <v>144</v>
      </c>
      <c r="V308" s="39">
        <f>M308</f>
        <v>0</v>
      </c>
      <c r="W308" s="39">
        <f>SUM(O308:V308)</f>
        <v>155</v>
      </c>
    </row>
    <row r="309" spans="1:23" x14ac:dyDescent="0.25">
      <c r="A309" s="37">
        <f>Vask01!A331</f>
        <v>390018604</v>
      </c>
      <c r="B309" s="37">
        <f>Vask01!B331</f>
        <v>5058</v>
      </c>
      <c r="C309" s="37" t="str">
        <f>Vask01!C331</f>
        <v>BERGEN</v>
      </c>
      <c r="D309" s="37">
        <f>Vask01!D331</f>
        <v>8425</v>
      </c>
      <c r="E309" s="37" t="str">
        <f>Vask01!E331</f>
        <v>Bergen kommune Smittevern</v>
      </c>
      <c r="F309" s="37">
        <f>Vask01!F331</f>
        <v>0</v>
      </c>
      <c r="G309" s="37">
        <f>Vask01!G331</f>
        <v>0</v>
      </c>
      <c r="H309" s="37">
        <f>Vask01!H331</f>
        <v>0</v>
      </c>
      <c r="I309" s="37">
        <f>Vask01!I331</f>
        <v>0</v>
      </c>
      <c r="J309" s="37">
        <f>Vask01!J331</f>
        <v>0</v>
      </c>
      <c r="K309" s="37">
        <f>Vask01!K331</f>
        <v>0</v>
      </c>
      <c r="L309" s="37">
        <f>Vask01!L331</f>
        <v>144</v>
      </c>
      <c r="M309" s="37">
        <f>Vask01!M331</f>
        <v>0</v>
      </c>
      <c r="N309" s="37">
        <f>Vask01!O331</f>
        <v>144</v>
      </c>
      <c r="O309" s="39"/>
      <c r="P309" s="39"/>
      <c r="Q309" s="39"/>
      <c r="R309" s="39"/>
      <c r="S309" s="39"/>
      <c r="T309" s="39"/>
      <c r="U309" s="39"/>
      <c r="V309" s="39"/>
      <c r="W309" s="39"/>
    </row>
    <row r="310" spans="1:23" x14ac:dyDescent="0.25">
      <c r="A310" s="37">
        <f>Vask01!A332</f>
        <v>390018473</v>
      </c>
      <c r="B310" s="37">
        <f>Vask01!B332</f>
        <v>5145</v>
      </c>
      <c r="C310" s="37" t="str">
        <f>Vask01!C332</f>
        <v>FYLLINGSDALEN</v>
      </c>
      <c r="D310" s="37">
        <f>Vask01!D332</f>
        <v>20123</v>
      </c>
      <c r="E310" s="37" t="str">
        <f>Vask01!E332</f>
        <v>Hospitalet Betanien</v>
      </c>
      <c r="F310" s="37">
        <f>Vask01!F332</f>
        <v>0</v>
      </c>
      <c r="G310" s="37">
        <f>Vask01!G332</f>
        <v>1</v>
      </c>
      <c r="H310" s="37">
        <f>Vask01!H332</f>
        <v>0</v>
      </c>
      <c r="I310" s="37">
        <f>Vask01!I332</f>
        <v>0</v>
      </c>
      <c r="J310" s="37">
        <f>Vask01!J332</f>
        <v>0</v>
      </c>
      <c r="K310" s="37">
        <f>Vask01!K332</f>
        <v>0</v>
      </c>
      <c r="L310" s="37">
        <f>Vask01!L332</f>
        <v>0</v>
      </c>
      <c r="M310" s="37">
        <f>Vask01!M332</f>
        <v>0</v>
      </c>
      <c r="N310" s="37">
        <f>Vask01!O332</f>
        <v>1</v>
      </c>
      <c r="O310" s="39">
        <f t="shared" ref="O310:V310" si="136">F310</f>
        <v>0</v>
      </c>
      <c r="P310" s="39">
        <f t="shared" si="136"/>
        <v>1</v>
      </c>
      <c r="Q310" s="39">
        <f t="shared" si="136"/>
        <v>0</v>
      </c>
      <c r="R310" s="39">
        <f t="shared" si="136"/>
        <v>0</v>
      </c>
      <c r="S310" s="39">
        <f t="shared" si="136"/>
        <v>0</v>
      </c>
      <c r="T310" s="39">
        <f t="shared" si="136"/>
        <v>0</v>
      </c>
      <c r="U310" s="39">
        <f t="shared" si="136"/>
        <v>0</v>
      </c>
      <c r="V310" s="39">
        <f t="shared" si="136"/>
        <v>0</v>
      </c>
      <c r="W310" s="39">
        <f>SUM(O310:V310)</f>
        <v>1</v>
      </c>
    </row>
    <row r="311" spans="1:23" x14ac:dyDescent="0.25">
      <c r="A311" s="37">
        <f>Vask01!A333</f>
        <v>390018598</v>
      </c>
      <c r="B311" s="37">
        <f>Vask01!B333</f>
        <v>5200</v>
      </c>
      <c r="C311" s="37" t="str">
        <f>Vask01!C333</f>
        <v>OS</v>
      </c>
      <c r="D311" s="37">
        <f>Vask01!D333</f>
        <v>88799</v>
      </c>
      <c r="E311" s="37" t="str">
        <f>Vask01!E333</f>
        <v>Kommunelegekontoret i Os</v>
      </c>
      <c r="F311" s="37">
        <f>Vask01!F333</f>
        <v>0</v>
      </c>
      <c r="G311" s="37">
        <f>Vask01!G333</f>
        <v>0</v>
      </c>
      <c r="H311" s="37">
        <f>Vask01!H333</f>
        <v>0</v>
      </c>
      <c r="I311" s="37">
        <f>Vask01!I333</f>
        <v>0</v>
      </c>
      <c r="J311" s="37">
        <f>Vask01!J333</f>
        <v>0</v>
      </c>
      <c r="K311" s="37">
        <f>Vask01!K333</f>
        <v>1</v>
      </c>
      <c r="L311" s="37">
        <f>Vask01!L333</f>
        <v>0</v>
      </c>
      <c r="M311" s="37">
        <f>Vask01!M333</f>
        <v>0</v>
      </c>
      <c r="N311" s="37">
        <f>Vask01!O333</f>
        <v>1</v>
      </c>
      <c r="O311" s="39">
        <f t="shared" ref="O311:T311" si="137">F311</f>
        <v>0</v>
      </c>
      <c r="P311" s="39">
        <f t="shared" si="137"/>
        <v>0</v>
      </c>
      <c r="Q311" s="39">
        <f t="shared" si="137"/>
        <v>0</v>
      </c>
      <c r="R311" s="39">
        <f t="shared" si="137"/>
        <v>0</v>
      </c>
      <c r="S311" s="39">
        <f t="shared" si="137"/>
        <v>0</v>
      </c>
      <c r="T311" s="39">
        <f t="shared" si="137"/>
        <v>1</v>
      </c>
      <c r="U311" s="39">
        <v>10</v>
      </c>
      <c r="V311" s="39">
        <f>M311</f>
        <v>0</v>
      </c>
      <c r="W311" s="39">
        <f>SUM(O311:V311)</f>
        <v>11</v>
      </c>
    </row>
    <row r="312" spans="1:23" x14ac:dyDescent="0.25">
      <c r="A312" s="37">
        <f>Vask01!A334</f>
        <v>390018598</v>
      </c>
      <c r="B312" s="37">
        <f>Vask01!B334</f>
        <v>5200</v>
      </c>
      <c r="C312" s="37" t="str">
        <f>Vask01!C334</f>
        <v>OS</v>
      </c>
      <c r="D312" s="37">
        <f>Vask01!D334</f>
        <v>88799</v>
      </c>
      <c r="E312" s="37" t="str">
        <f>Vask01!E334</f>
        <v>Kommunelegekontoret i Os</v>
      </c>
      <c r="F312" s="37">
        <f>Vask01!F334</f>
        <v>0</v>
      </c>
      <c r="G312" s="37">
        <f>Vask01!G334</f>
        <v>0</v>
      </c>
      <c r="H312" s="37">
        <f>Vask01!H334</f>
        <v>0</v>
      </c>
      <c r="I312" s="37">
        <f>Vask01!I334</f>
        <v>0</v>
      </c>
      <c r="J312" s="37">
        <f>Vask01!J334</f>
        <v>0</v>
      </c>
      <c r="K312" s="37">
        <f>Vask01!K334</f>
        <v>0</v>
      </c>
      <c r="L312" s="37">
        <f>Vask01!L334</f>
        <v>10</v>
      </c>
      <c r="M312" s="37">
        <f>Vask01!M334</f>
        <v>0</v>
      </c>
      <c r="N312" s="37">
        <f>Vask01!O334</f>
        <v>10</v>
      </c>
      <c r="O312" s="39"/>
      <c r="P312" s="39"/>
      <c r="Q312" s="39"/>
      <c r="R312" s="39"/>
      <c r="S312" s="39"/>
      <c r="T312" s="39"/>
      <c r="U312" s="39"/>
      <c r="V312" s="39"/>
      <c r="W312" s="39"/>
    </row>
    <row r="313" spans="1:23" x14ac:dyDescent="0.25">
      <c r="A313" s="37">
        <f>Vask01!A335</f>
        <v>390018591</v>
      </c>
      <c r="B313" s="37">
        <f>Vask01!B335</f>
        <v>5282</v>
      </c>
      <c r="C313" s="37" t="str">
        <f>Vask01!C335</f>
        <v>LONEVÅG</v>
      </c>
      <c r="D313" s="37">
        <f>Vask01!D335</f>
        <v>112395</v>
      </c>
      <c r="E313" s="37" t="str">
        <f>Vask01!E335</f>
        <v>Lonevåg legesenter</v>
      </c>
      <c r="F313" s="37">
        <f>Vask01!F335</f>
        <v>1</v>
      </c>
      <c r="G313" s="37">
        <f>Vask01!G335</f>
        <v>0</v>
      </c>
      <c r="H313" s="37">
        <f>Vask01!H335</f>
        <v>0</v>
      </c>
      <c r="I313" s="37">
        <f>Vask01!I335</f>
        <v>0</v>
      </c>
      <c r="J313" s="37">
        <f>Vask01!J335</f>
        <v>0</v>
      </c>
      <c r="K313" s="37">
        <f>Vask01!K335</f>
        <v>0</v>
      </c>
      <c r="L313" s="37">
        <f>Vask01!L335</f>
        <v>4</v>
      </c>
      <c r="M313" s="37">
        <f>Vask01!M335</f>
        <v>0</v>
      </c>
      <c r="N313" s="37">
        <f>Vask01!O335</f>
        <v>5</v>
      </c>
      <c r="O313" s="39">
        <f t="shared" ref="O313:V314" si="138">F313</f>
        <v>1</v>
      </c>
      <c r="P313" s="39">
        <f t="shared" si="138"/>
        <v>0</v>
      </c>
      <c r="Q313" s="39">
        <f t="shared" si="138"/>
        <v>0</v>
      </c>
      <c r="R313" s="39">
        <f t="shared" si="138"/>
        <v>0</v>
      </c>
      <c r="S313" s="39">
        <f t="shared" si="138"/>
        <v>0</v>
      </c>
      <c r="T313" s="39">
        <f t="shared" si="138"/>
        <v>0</v>
      </c>
      <c r="U313" s="39">
        <f t="shared" si="138"/>
        <v>4</v>
      </c>
      <c r="V313" s="39">
        <f t="shared" si="138"/>
        <v>0</v>
      </c>
      <c r="W313" s="39">
        <f>SUM(O313:V313)</f>
        <v>5</v>
      </c>
    </row>
    <row r="314" spans="1:23" x14ac:dyDescent="0.25">
      <c r="A314" s="37">
        <f>Vask01!A336</f>
        <v>390018558</v>
      </c>
      <c r="B314" s="37">
        <f>Vask01!B336</f>
        <v>5300</v>
      </c>
      <c r="C314" s="37" t="str">
        <f>Vask01!C336</f>
        <v>KLEPPESTØ</v>
      </c>
      <c r="D314" s="37">
        <f>Vask01!D336</f>
        <v>30106</v>
      </c>
      <c r="E314" s="37" t="str">
        <f>Vask01!E336</f>
        <v>Kleppestø helsestasjon</v>
      </c>
      <c r="F314" s="37">
        <f>Vask01!F336</f>
        <v>0</v>
      </c>
      <c r="G314" s="37">
        <f>Vask01!G336</f>
        <v>0</v>
      </c>
      <c r="H314" s="37">
        <f>Vask01!H336</f>
        <v>0</v>
      </c>
      <c r="I314" s="37">
        <f>Vask01!I336</f>
        <v>0</v>
      </c>
      <c r="J314" s="37">
        <f>Vask01!J336</f>
        <v>0</v>
      </c>
      <c r="K314" s="37">
        <f>Vask01!K336</f>
        <v>0</v>
      </c>
      <c r="L314" s="37">
        <f>Vask01!L336</f>
        <v>12</v>
      </c>
      <c r="M314" s="37">
        <f>Vask01!M336</f>
        <v>0</v>
      </c>
      <c r="N314" s="37">
        <f>Vask01!O336</f>
        <v>12</v>
      </c>
      <c r="O314" s="39">
        <f t="shared" si="138"/>
        <v>0</v>
      </c>
      <c r="P314" s="39">
        <f t="shared" si="138"/>
        <v>0</v>
      </c>
      <c r="Q314" s="39">
        <f t="shared" si="138"/>
        <v>0</v>
      </c>
      <c r="R314" s="39">
        <f t="shared" si="138"/>
        <v>0</v>
      </c>
      <c r="S314" s="39">
        <f t="shared" si="138"/>
        <v>0</v>
      </c>
      <c r="T314" s="39">
        <f t="shared" si="138"/>
        <v>0</v>
      </c>
      <c r="U314" s="39">
        <f t="shared" si="138"/>
        <v>12</v>
      </c>
      <c r="V314" s="39">
        <f t="shared" si="138"/>
        <v>0</v>
      </c>
      <c r="W314" s="39">
        <f>SUM(O314:V314)</f>
        <v>12</v>
      </c>
    </row>
    <row r="315" spans="1:23" x14ac:dyDescent="0.25">
      <c r="A315" s="37">
        <f>Vask01!A338</f>
        <v>390018405</v>
      </c>
      <c r="B315" s="37">
        <f>Vask01!B338</f>
        <v>5337</v>
      </c>
      <c r="C315" s="37" t="str">
        <f>Vask01!C338</f>
        <v>RONG</v>
      </c>
      <c r="D315" s="37">
        <f>Vask01!D338</f>
        <v>103116</v>
      </c>
      <c r="E315" s="37" t="str">
        <f>Vask01!E338</f>
        <v>Øygarden Legekontor</v>
      </c>
      <c r="F315" s="37">
        <f>Vask01!F338</f>
        <v>0</v>
      </c>
      <c r="G315" s="37">
        <f>Vask01!G338</f>
        <v>0</v>
      </c>
      <c r="H315" s="37">
        <f>Vask01!H338</f>
        <v>0</v>
      </c>
      <c r="I315" s="37">
        <f>Vask01!I338</f>
        <v>0</v>
      </c>
      <c r="J315" s="37">
        <f>Vask01!J338</f>
        <v>0</v>
      </c>
      <c r="K315" s="37">
        <f>Vask01!K338</f>
        <v>0</v>
      </c>
      <c r="L315" s="37">
        <f>Vask01!L338</f>
        <v>1</v>
      </c>
      <c r="M315" s="37">
        <f>Vask01!M338</f>
        <v>0</v>
      </c>
      <c r="N315" s="37">
        <f>Vask01!O338</f>
        <v>1</v>
      </c>
      <c r="O315" s="39">
        <f>F315</f>
        <v>0</v>
      </c>
      <c r="P315" s="39">
        <v>1</v>
      </c>
      <c r="Q315" s="39">
        <f t="shared" ref="Q315:V315" si="139">H315</f>
        <v>0</v>
      </c>
      <c r="R315" s="39">
        <f t="shared" si="139"/>
        <v>0</v>
      </c>
      <c r="S315" s="39">
        <f t="shared" si="139"/>
        <v>0</v>
      </c>
      <c r="T315" s="39">
        <f t="shared" si="139"/>
        <v>0</v>
      </c>
      <c r="U315" s="39">
        <f t="shared" si="139"/>
        <v>1</v>
      </c>
      <c r="V315" s="39">
        <f t="shared" si="139"/>
        <v>0</v>
      </c>
      <c r="W315" s="39">
        <f>SUM(O315:V315)</f>
        <v>2</v>
      </c>
    </row>
    <row r="316" spans="1:23" x14ac:dyDescent="0.25">
      <c r="A316" s="37">
        <f>Vask01!A339</f>
        <v>390018405</v>
      </c>
      <c r="B316" s="37">
        <f>Vask01!B339</f>
        <v>5337</v>
      </c>
      <c r="C316" s="37" t="str">
        <f>Vask01!C339</f>
        <v>RONG</v>
      </c>
      <c r="D316" s="37">
        <f>Vask01!D339</f>
        <v>103116</v>
      </c>
      <c r="E316" s="37" t="str">
        <f>Vask01!E339</f>
        <v>Øygarden Legekontor</v>
      </c>
      <c r="F316" s="37">
        <f>Vask01!F339</f>
        <v>0</v>
      </c>
      <c r="G316" s="37">
        <f>Vask01!G339</f>
        <v>1</v>
      </c>
      <c r="H316" s="37">
        <f>Vask01!H339</f>
        <v>0</v>
      </c>
      <c r="I316" s="37">
        <f>Vask01!I339</f>
        <v>0</v>
      </c>
      <c r="J316" s="37">
        <f>Vask01!J339</f>
        <v>0</v>
      </c>
      <c r="K316" s="37">
        <f>Vask01!K339</f>
        <v>0</v>
      </c>
      <c r="L316" s="37">
        <f>Vask01!L339</f>
        <v>0</v>
      </c>
      <c r="M316" s="37">
        <f>Vask01!M339</f>
        <v>0</v>
      </c>
      <c r="N316" s="37">
        <f>Vask01!O339</f>
        <v>1</v>
      </c>
      <c r="O316" s="39"/>
      <c r="P316" s="39"/>
      <c r="Q316" s="39"/>
      <c r="R316" s="39"/>
      <c r="S316" s="39"/>
      <c r="T316" s="39"/>
      <c r="U316" s="39"/>
      <c r="V316" s="39"/>
      <c r="W316" s="39"/>
    </row>
    <row r="317" spans="1:23" x14ac:dyDescent="0.25">
      <c r="A317" s="37">
        <f>Vask01!A340</f>
        <v>390018498</v>
      </c>
      <c r="B317" s="37">
        <f>Vask01!B340</f>
        <v>5354</v>
      </c>
      <c r="C317" s="37" t="str">
        <f>Vask01!C340</f>
        <v>STRAUME</v>
      </c>
      <c r="D317" s="37">
        <f>Vask01!D340</f>
        <v>55319</v>
      </c>
      <c r="E317" s="37" t="str">
        <f>Vask01!E340</f>
        <v>Straume helsestasjon</v>
      </c>
      <c r="F317" s="37">
        <f>Vask01!F340</f>
        <v>0</v>
      </c>
      <c r="G317" s="37">
        <f>Vask01!G340</f>
        <v>1</v>
      </c>
      <c r="H317" s="37">
        <f>Vask01!H340</f>
        <v>0</v>
      </c>
      <c r="I317" s="37">
        <f>Vask01!I340</f>
        <v>0</v>
      </c>
      <c r="J317" s="37">
        <f>Vask01!J340</f>
        <v>0</v>
      </c>
      <c r="K317" s="37">
        <f>Vask01!K340</f>
        <v>0</v>
      </c>
      <c r="L317" s="37">
        <f>Vask01!L340</f>
        <v>0</v>
      </c>
      <c r="M317" s="37">
        <f>Vask01!M340</f>
        <v>0</v>
      </c>
      <c r="N317" s="37">
        <f>Vask01!O340</f>
        <v>1</v>
      </c>
      <c r="O317" s="39">
        <f t="shared" ref="O317:T317" si="140">F317</f>
        <v>0</v>
      </c>
      <c r="P317" s="39">
        <f t="shared" si="140"/>
        <v>1</v>
      </c>
      <c r="Q317" s="39">
        <f t="shared" si="140"/>
        <v>0</v>
      </c>
      <c r="R317" s="39">
        <f t="shared" si="140"/>
        <v>0</v>
      </c>
      <c r="S317" s="39">
        <f t="shared" si="140"/>
        <v>0</v>
      </c>
      <c r="T317" s="39">
        <f t="shared" si="140"/>
        <v>0</v>
      </c>
      <c r="U317" s="39">
        <v>13</v>
      </c>
      <c r="V317" s="39">
        <f>M317</f>
        <v>0</v>
      </c>
      <c r="W317" s="39">
        <f>SUM(O317:V317)</f>
        <v>14</v>
      </c>
    </row>
    <row r="318" spans="1:23" x14ac:dyDescent="0.25">
      <c r="A318" s="37">
        <f>Vask01!A341</f>
        <v>390018498</v>
      </c>
      <c r="B318" s="37">
        <f>Vask01!B341</f>
        <v>5354</v>
      </c>
      <c r="C318" s="37" t="str">
        <f>Vask01!C341</f>
        <v>STRAUME</v>
      </c>
      <c r="D318" s="37">
        <f>Vask01!D341</f>
        <v>55319</v>
      </c>
      <c r="E318" s="37" t="str">
        <f>Vask01!E341</f>
        <v>Straume helsestasjon</v>
      </c>
      <c r="F318" s="37">
        <f>Vask01!F341</f>
        <v>0</v>
      </c>
      <c r="G318" s="37">
        <f>Vask01!G341</f>
        <v>0</v>
      </c>
      <c r="H318" s="37">
        <f>Vask01!H341</f>
        <v>0</v>
      </c>
      <c r="I318" s="37">
        <f>Vask01!I341</f>
        <v>0</v>
      </c>
      <c r="J318" s="37">
        <f>Vask01!J341</f>
        <v>0</v>
      </c>
      <c r="K318" s="37">
        <f>Vask01!K341</f>
        <v>0</v>
      </c>
      <c r="L318" s="37">
        <f>Vask01!L341</f>
        <v>13</v>
      </c>
      <c r="M318" s="37">
        <f>Vask01!M341</f>
        <v>0</v>
      </c>
      <c r="N318" s="37">
        <f>Vask01!O341</f>
        <v>13</v>
      </c>
      <c r="O318" s="39"/>
      <c r="P318" s="39"/>
      <c r="Q318" s="39"/>
      <c r="R318" s="39"/>
      <c r="S318" s="39"/>
      <c r="T318" s="39"/>
      <c r="U318" s="39"/>
      <c r="V318" s="39"/>
      <c r="W318" s="39"/>
    </row>
    <row r="319" spans="1:23" x14ac:dyDescent="0.25">
      <c r="A319" s="37">
        <f>Vask01!A342</f>
        <v>390018459</v>
      </c>
      <c r="B319" s="37">
        <f>Vask01!B342</f>
        <v>5382</v>
      </c>
      <c r="C319" s="37" t="str">
        <f>Vask01!C342</f>
        <v>SKOGSVÅG</v>
      </c>
      <c r="D319" s="37">
        <f>Vask01!D342</f>
        <v>34637</v>
      </c>
      <c r="E319" s="37" t="str">
        <f>Vask01!E342</f>
        <v>Sund helsestasjon</v>
      </c>
      <c r="F319" s="37">
        <f>Vask01!F342</f>
        <v>1</v>
      </c>
      <c r="G319" s="37">
        <f>Vask01!G342</f>
        <v>0</v>
      </c>
      <c r="H319" s="37">
        <f>Vask01!H342</f>
        <v>0</v>
      </c>
      <c r="I319" s="37">
        <f>Vask01!I342</f>
        <v>0</v>
      </c>
      <c r="J319" s="37">
        <f>Vask01!J342</f>
        <v>0</v>
      </c>
      <c r="K319" s="37">
        <f>Vask01!K342</f>
        <v>0</v>
      </c>
      <c r="L319" s="37">
        <f>Vask01!L342</f>
        <v>0</v>
      </c>
      <c r="M319" s="37">
        <f>Vask01!M342</f>
        <v>0</v>
      </c>
      <c r="N319" s="37">
        <f>Vask01!O342</f>
        <v>1</v>
      </c>
      <c r="O319" s="39">
        <f t="shared" ref="O319:T319" si="141">F319</f>
        <v>1</v>
      </c>
      <c r="P319" s="39">
        <f t="shared" si="141"/>
        <v>0</v>
      </c>
      <c r="Q319" s="39">
        <f t="shared" si="141"/>
        <v>0</v>
      </c>
      <c r="R319" s="39">
        <f t="shared" si="141"/>
        <v>0</v>
      </c>
      <c r="S319" s="39">
        <f t="shared" si="141"/>
        <v>0</v>
      </c>
      <c r="T319" s="39">
        <f t="shared" si="141"/>
        <v>0</v>
      </c>
      <c r="U319" s="39">
        <v>3</v>
      </c>
      <c r="V319" s="39">
        <f>M319</f>
        <v>0</v>
      </c>
      <c r="W319" s="39">
        <f>SUM(O319:V319)</f>
        <v>4</v>
      </c>
    </row>
    <row r="320" spans="1:23" x14ac:dyDescent="0.25">
      <c r="A320" s="37">
        <f>Vask01!A343</f>
        <v>390018459</v>
      </c>
      <c r="B320" s="37">
        <f>Vask01!B343</f>
        <v>5382</v>
      </c>
      <c r="C320" s="37" t="str">
        <f>Vask01!C343</f>
        <v>SKOGSVÅG</v>
      </c>
      <c r="D320" s="37">
        <f>Vask01!D343</f>
        <v>34637</v>
      </c>
      <c r="E320" s="37" t="str">
        <f>Vask01!E343</f>
        <v>Sund helsestasjon</v>
      </c>
      <c r="F320" s="37">
        <f>Vask01!F343</f>
        <v>0</v>
      </c>
      <c r="G320" s="37">
        <f>Vask01!G343</f>
        <v>0</v>
      </c>
      <c r="H320" s="37">
        <f>Vask01!H343</f>
        <v>0</v>
      </c>
      <c r="I320" s="37">
        <f>Vask01!I343</f>
        <v>0</v>
      </c>
      <c r="J320" s="37">
        <f>Vask01!J343</f>
        <v>0</v>
      </c>
      <c r="K320" s="37">
        <f>Vask01!K343</f>
        <v>0</v>
      </c>
      <c r="L320" s="37">
        <f>Vask01!L343</f>
        <v>3</v>
      </c>
      <c r="M320" s="37">
        <f>Vask01!M343</f>
        <v>0</v>
      </c>
      <c r="N320" s="37">
        <f>Vask01!O343</f>
        <v>3</v>
      </c>
      <c r="O320" s="39"/>
      <c r="P320" s="39"/>
      <c r="Q320" s="39"/>
      <c r="R320" s="39"/>
      <c r="S320" s="39"/>
      <c r="T320" s="39"/>
      <c r="U320" s="39"/>
      <c r="V320" s="39"/>
      <c r="W320" s="39"/>
    </row>
    <row r="321" spans="1:23" x14ac:dyDescent="0.25">
      <c r="A321" s="37">
        <f>Vask01!A345</f>
        <v>390018318</v>
      </c>
      <c r="B321" s="37">
        <f>Vask01!B345</f>
        <v>5392</v>
      </c>
      <c r="C321" s="37" t="str">
        <f>Vask01!C345</f>
        <v>STOREBØ</v>
      </c>
      <c r="D321" s="37">
        <f>Vask01!D345</f>
        <v>112669</v>
      </c>
      <c r="E321" s="37" t="str">
        <f>Vask01!E345</f>
        <v>Austevoll legesenter</v>
      </c>
      <c r="F321" s="37">
        <f>Vask01!F345</f>
        <v>1</v>
      </c>
      <c r="G321" s="37">
        <f>Vask01!G345</f>
        <v>0</v>
      </c>
      <c r="H321" s="37">
        <f>Vask01!H345</f>
        <v>0</v>
      </c>
      <c r="I321" s="37">
        <f>Vask01!I345</f>
        <v>0</v>
      </c>
      <c r="J321" s="37">
        <f>Vask01!J345</f>
        <v>0</v>
      </c>
      <c r="K321" s="37">
        <f>Vask01!K345</f>
        <v>0</v>
      </c>
      <c r="L321" s="37">
        <f>Vask01!L345</f>
        <v>0</v>
      </c>
      <c r="M321" s="37">
        <f>Vask01!M345</f>
        <v>0</v>
      </c>
      <c r="N321" s="37">
        <f>Vask01!O345</f>
        <v>1</v>
      </c>
      <c r="O321" s="39">
        <f t="shared" ref="O321:T321" si="142">F321</f>
        <v>1</v>
      </c>
      <c r="P321" s="39">
        <f t="shared" si="142"/>
        <v>0</v>
      </c>
      <c r="Q321" s="39">
        <f t="shared" si="142"/>
        <v>0</v>
      </c>
      <c r="R321" s="39">
        <f t="shared" si="142"/>
        <v>0</v>
      </c>
      <c r="S321" s="39">
        <f t="shared" si="142"/>
        <v>0</v>
      </c>
      <c r="T321" s="39">
        <f t="shared" si="142"/>
        <v>0</v>
      </c>
      <c r="U321" s="39">
        <v>4</v>
      </c>
      <c r="V321" s="39">
        <f>M321</f>
        <v>0</v>
      </c>
      <c r="W321" s="39">
        <f>SUM(O321:V321)</f>
        <v>5</v>
      </c>
    </row>
    <row r="322" spans="1:23" x14ac:dyDescent="0.25">
      <c r="A322" s="37">
        <f>Vask01!A344</f>
        <v>390018318</v>
      </c>
      <c r="B322" s="37">
        <f>Vask01!B344</f>
        <v>5392</v>
      </c>
      <c r="C322" s="37" t="str">
        <f>Vask01!C344</f>
        <v>STOREBØ</v>
      </c>
      <c r="D322" s="37">
        <f>Vask01!D344</f>
        <v>112669</v>
      </c>
      <c r="E322" s="37" t="str">
        <f>Vask01!E344</f>
        <v>Austevoll legesenter</v>
      </c>
      <c r="F322" s="37">
        <f>Vask01!F344</f>
        <v>0</v>
      </c>
      <c r="G322" s="37">
        <f>Vask01!G344</f>
        <v>0</v>
      </c>
      <c r="H322" s="37">
        <f>Vask01!H344</f>
        <v>0</v>
      </c>
      <c r="I322" s="37">
        <f>Vask01!I344</f>
        <v>0</v>
      </c>
      <c r="J322" s="37">
        <f>Vask01!J344</f>
        <v>0</v>
      </c>
      <c r="K322" s="37">
        <f>Vask01!K344</f>
        <v>0</v>
      </c>
      <c r="L322" s="37">
        <f>Vask01!L344</f>
        <v>4</v>
      </c>
      <c r="M322" s="37">
        <f>Vask01!M344</f>
        <v>0</v>
      </c>
      <c r="N322" s="37">
        <f>Vask01!O344</f>
        <v>4</v>
      </c>
      <c r="O322" s="39"/>
      <c r="P322" s="39"/>
      <c r="Q322" s="39"/>
      <c r="R322" s="39"/>
      <c r="S322" s="39"/>
      <c r="T322" s="39"/>
      <c r="U322" s="39"/>
      <c r="V322" s="39"/>
      <c r="W322" s="39"/>
    </row>
    <row r="323" spans="1:23" x14ac:dyDescent="0.25">
      <c r="A323" s="37">
        <f>Vask01!A346</f>
        <v>390018332</v>
      </c>
      <c r="B323" s="37">
        <f>Vask01!B346</f>
        <v>5416</v>
      </c>
      <c r="C323" s="37" t="str">
        <f>Vask01!C346</f>
        <v>STORD</v>
      </c>
      <c r="D323" s="37">
        <f>Vask01!D346</f>
        <v>22046</v>
      </c>
      <c r="E323" s="37" t="str">
        <f>Vask01!E346</f>
        <v>Stord sjukehus</v>
      </c>
      <c r="F323" s="37">
        <f>Vask01!F346</f>
        <v>0</v>
      </c>
      <c r="G323" s="37">
        <f>Vask01!G346</f>
        <v>0</v>
      </c>
      <c r="H323" s="37">
        <f>Vask01!H346</f>
        <v>0</v>
      </c>
      <c r="I323" s="37">
        <f>Vask01!I346</f>
        <v>0</v>
      </c>
      <c r="J323" s="37">
        <f>Vask01!J346</f>
        <v>0</v>
      </c>
      <c r="K323" s="37">
        <f>Vask01!K346</f>
        <v>0</v>
      </c>
      <c r="L323" s="37">
        <f>Vask01!L346</f>
        <v>10</v>
      </c>
      <c r="M323" s="37">
        <f>Vask01!M346</f>
        <v>0</v>
      </c>
      <c r="N323" s="37">
        <f>Vask01!O346</f>
        <v>10</v>
      </c>
      <c r="O323" s="39">
        <f t="shared" ref="O323:V323" si="143">F323</f>
        <v>0</v>
      </c>
      <c r="P323" s="39">
        <f t="shared" si="143"/>
        <v>0</v>
      </c>
      <c r="Q323" s="39">
        <f t="shared" si="143"/>
        <v>0</v>
      </c>
      <c r="R323" s="39">
        <f t="shared" si="143"/>
        <v>0</v>
      </c>
      <c r="S323" s="39">
        <f t="shared" si="143"/>
        <v>0</v>
      </c>
      <c r="T323" s="39">
        <f t="shared" si="143"/>
        <v>0</v>
      </c>
      <c r="U323" s="39">
        <f t="shared" si="143"/>
        <v>10</v>
      </c>
      <c r="V323" s="39">
        <f t="shared" si="143"/>
        <v>0</v>
      </c>
      <c r="W323" s="39">
        <f>SUM(O323:V323)</f>
        <v>10</v>
      </c>
    </row>
    <row r="324" spans="1:23" x14ac:dyDescent="0.25">
      <c r="A324" s="37">
        <f>Vask01!A347</f>
        <v>390018297</v>
      </c>
      <c r="B324" s="37">
        <f>Vask01!B347</f>
        <v>5417</v>
      </c>
      <c r="C324" s="37" t="str">
        <f>Vask01!C347</f>
        <v>STORD</v>
      </c>
      <c r="D324" s="37">
        <f>Vask01!D347</f>
        <v>100400</v>
      </c>
      <c r="E324" s="37" t="str">
        <f>Vask01!E347</f>
        <v>Stord helsestasjon</v>
      </c>
      <c r="F324" s="37">
        <f>Vask01!F347</f>
        <v>0</v>
      </c>
      <c r="G324" s="37">
        <f>Vask01!G347</f>
        <v>1</v>
      </c>
      <c r="H324" s="37">
        <f>Vask01!H347</f>
        <v>0</v>
      </c>
      <c r="I324" s="37">
        <f>Vask01!I347</f>
        <v>0</v>
      </c>
      <c r="J324" s="37">
        <f>Vask01!J347</f>
        <v>0</v>
      </c>
      <c r="K324" s="37">
        <f>Vask01!K347</f>
        <v>1</v>
      </c>
      <c r="L324" s="37">
        <f>Vask01!L347</f>
        <v>0</v>
      </c>
      <c r="M324" s="37">
        <f>Vask01!M347</f>
        <v>0</v>
      </c>
      <c r="N324" s="37">
        <f>Vask01!O347</f>
        <v>2</v>
      </c>
      <c r="O324" s="39">
        <f t="shared" ref="O324:T324" si="144">F324</f>
        <v>0</v>
      </c>
      <c r="P324" s="39">
        <f t="shared" si="144"/>
        <v>1</v>
      </c>
      <c r="Q324" s="39">
        <f t="shared" si="144"/>
        <v>0</v>
      </c>
      <c r="R324" s="39">
        <f t="shared" si="144"/>
        <v>0</v>
      </c>
      <c r="S324" s="39">
        <f t="shared" si="144"/>
        <v>0</v>
      </c>
      <c r="T324" s="39">
        <f t="shared" si="144"/>
        <v>1</v>
      </c>
      <c r="U324" s="39">
        <v>10</v>
      </c>
      <c r="V324" s="39">
        <f>M324</f>
        <v>0</v>
      </c>
      <c r="W324" s="39">
        <f>SUM(O324:V324)</f>
        <v>12</v>
      </c>
    </row>
    <row r="325" spans="1:23" x14ac:dyDescent="0.25">
      <c r="A325" s="37">
        <f>Vask01!A348</f>
        <v>390018297</v>
      </c>
      <c r="B325" s="37">
        <f>Vask01!B348</f>
        <v>5417</v>
      </c>
      <c r="C325" s="37" t="str">
        <f>Vask01!C348</f>
        <v>STORD</v>
      </c>
      <c r="D325" s="37">
        <f>Vask01!D348</f>
        <v>100400</v>
      </c>
      <c r="E325" s="37" t="str">
        <f>Vask01!E348</f>
        <v>Stord helsestasjon</v>
      </c>
      <c r="F325" s="37">
        <f>Vask01!F348</f>
        <v>0</v>
      </c>
      <c r="G325" s="37">
        <f>Vask01!G348</f>
        <v>0</v>
      </c>
      <c r="H325" s="37">
        <f>Vask01!H348</f>
        <v>0</v>
      </c>
      <c r="I325" s="37">
        <f>Vask01!I348</f>
        <v>0</v>
      </c>
      <c r="J325" s="37">
        <f>Vask01!J348</f>
        <v>0</v>
      </c>
      <c r="K325" s="37">
        <f>Vask01!K348</f>
        <v>0</v>
      </c>
      <c r="L325" s="37">
        <f>Vask01!L348</f>
        <v>10</v>
      </c>
      <c r="M325" s="37">
        <f>Vask01!M348</f>
        <v>0</v>
      </c>
      <c r="N325" s="37">
        <f>Vask01!O348</f>
        <v>10</v>
      </c>
      <c r="O325" s="39"/>
      <c r="P325" s="39"/>
      <c r="Q325" s="39"/>
      <c r="R325" s="39"/>
      <c r="S325" s="39"/>
      <c r="T325" s="39"/>
      <c r="U325" s="39"/>
      <c r="V325" s="39"/>
      <c r="W325" s="39"/>
    </row>
    <row r="326" spans="1:23" x14ac:dyDescent="0.25">
      <c r="A326" s="37">
        <f>Vask01!A349</f>
        <v>390018596</v>
      </c>
      <c r="B326" s="37">
        <f>Vask01!B349</f>
        <v>5419</v>
      </c>
      <c r="C326" s="37" t="str">
        <f>Vask01!C349</f>
        <v>FITJAR</v>
      </c>
      <c r="D326" s="37">
        <f>Vask01!D349</f>
        <v>79293</v>
      </c>
      <c r="E326" s="37" t="str">
        <f>Vask01!E349</f>
        <v>Fitjar helsestasjon</v>
      </c>
      <c r="F326" s="37">
        <f>Vask01!F349</f>
        <v>0</v>
      </c>
      <c r="G326" s="37">
        <f>Vask01!G349</f>
        <v>0</v>
      </c>
      <c r="H326" s="37">
        <f>Vask01!H349</f>
        <v>0</v>
      </c>
      <c r="I326" s="37">
        <f>Vask01!I349</f>
        <v>0</v>
      </c>
      <c r="J326" s="37">
        <f>Vask01!J349</f>
        <v>0</v>
      </c>
      <c r="K326" s="37">
        <f>Vask01!K349</f>
        <v>0</v>
      </c>
      <c r="L326" s="37">
        <f>Vask01!L349</f>
        <v>2</v>
      </c>
      <c r="M326" s="37">
        <f>Vask01!M349</f>
        <v>0</v>
      </c>
      <c r="N326" s="37">
        <f>Vask01!O349</f>
        <v>2</v>
      </c>
      <c r="O326" s="39">
        <f t="shared" ref="O326:V326" si="145">F326</f>
        <v>0</v>
      </c>
      <c r="P326" s="39">
        <f t="shared" si="145"/>
        <v>0</v>
      </c>
      <c r="Q326" s="39">
        <f t="shared" si="145"/>
        <v>0</v>
      </c>
      <c r="R326" s="39">
        <f t="shared" si="145"/>
        <v>0</v>
      </c>
      <c r="S326" s="39">
        <f t="shared" si="145"/>
        <v>0</v>
      </c>
      <c r="T326" s="39">
        <f t="shared" si="145"/>
        <v>0</v>
      </c>
      <c r="U326" s="39">
        <f t="shared" si="145"/>
        <v>2</v>
      </c>
      <c r="V326" s="39">
        <f t="shared" si="145"/>
        <v>0</v>
      </c>
      <c r="W326" s="39">
        <f>SUM(O326:V326)</f>
        <v>2</v>
      </c>
    </row>
    <row r="327" spans="1:23" x14ac:dyDescent="0.25">
      <c r="A327" s="37">
        <f>Vask01!A350</f>
        <v>390018385</v>
      </c>
      <c r="B327" s="37">
        <f>Vask01!B350</f>
        <v>5430</v>
      </c>
      <c r="C327" s="37" t="str">
        <f>Vask01!C350</f>
        <v>BREMNES</v>
      </c>
      <c r="D327" s="37">
        <f>Vask01!D350</f>
        <v>51359</v>
      </c>
      <c r="E327" s="37" t="str">
        <f>Vask01!E350</f>
        <v>Bremnes helsestasjon</v>
      </c>
      <c r="F327" s="37">
        <f>Vask01!F350</f>
        <v>0</v>
      </c>
      <c r="G327" s="37">
        <f>Vask01!G350</f>
        <v>0</v>
      </c>
      <c r="H327" s="37">
        <f>Vask01!H350</f>
        <v>0</v>
      </c>
      <c r="I327" s="37">
        <f>Vask01!I350</f>
        <v>0</v>
      </c>
      <c r="J327" s="37">
        <f>Vask01!J350</f>
        <v>0</v>
      </c>
      <c r="K327" s="37">
        <f>Vask01!K350</f>
        <v>1</v>
      </c>
      <c r="L327" s="37">
        <f>Vask01!L350</f>
        <v>0</v>
      </c>
      <c r="M327" s="37">
        <f>Vask01!M350</f>
        <v>0</v>
      </c>
      <c r="N327" s="37">
        <f>Vask01!O350</f>
        <v>1</v>
      </c>
      <c r="O327" s="39">
        <f t="shared" ref="O327:T327" si="146">F327</f>
        <v>0</v>
      </c>
      <c r="P327" s="39">
        <f t="shared" si="146"/>
        <v>0</v>
      </c>
      <c r="Q327" s="39">
        <f t="shared" si="146"/>
        <v>0</v>
      </c>
      <c r="R327" s="39">
        <f t="shared" si="146"/>
        <v>0</v>
      </c>
      <c r="S327" s="39">
        <f t="shared" si="146"/>
        <v>0</v>
      </c>
      <c r="T327" s="39">
        <f t="shared" si="146"/>
        <v>1</v>
      </c>
      <c r="U327" s="39">
        <v>8</v>
      </c>
      <c r="V327" s="39">
        <f>M327</f>
        <v>0</v>
      </c>
      <c r="W327" s="39">
        <f>SUM(O327:V327)</f>
        <v>9</v>
      </c>
    </row>
    <row r="328" spans="1:23" x14ac:dyDescent="0.25">
      <c r="A328" s="37">
        <f>Vask01!A351</f>
        <v>390018385</v>
      </c>
      <c r="B328" s="37">
        <f>Vask01!B351</f>
        <v>5430</v>
      </c>
      <c r="C328" s="37" t="str">
        <f>Vask01!C351</f>
        <v>BREMNES</v>
      </c>
      <c r="D328" s="37">
        <f>Vask01!D351</f>
        <v>51359</v>
      </c>
      <c r="E328" s="37" t="str">
        <f>Vask01!E351</f>
        <v>Bremnes helsestasjon</v>
      </c>
      <c r="F328" s="37">
        <f>Vask01!F351</f>
        <v>0</v>
      </c>
      <c r="G328" s="37">
        <f>Vask01!G351</f>
        <v>0</v>
      </c>
      <c r="H328" s="37">
        <f>Vask01!H351</f>
        <v>0</v>
      </c>
      <c r="I328" s="37">
        <f>Vask01!I351</f>
        <v>0</v>
      </c>
      <c r="J328" s="37">
        <f>Vask01!J351</f>
        <v>0</v>
      </c>
      <c r="K328" s="37">
        <f>Vask01!K351</f>
        <v>0</v>
      </c>
      <c r="L328" s="37">
        <f>Vask01!L351</f>
        <v>8</v>
      </c>
      <c r="M328" s="37">
        <f>Vask01!M351</f>
        <v>0</v>
      </c>
      <c r="N328" s="37">
        <f>Vask01!O351</f>
        <v>8</v>
      </c>
      <c r="O328" s="39"/>
      <c r="P328" s="39"/>
      <c r="Q328" s="39"/>
      <c r="R328" s="39"/>
      <c r="S328" s="39"/>
      <c r="T328" s="39"/>
      <c r="U328" s="39"/>
      <c r="V328" s="39"/>
      <c r="W328" s="39"/>
    </row>
    <row r="329" spans="1:23" x14ac:dyDescent="0.25">
      <c r="A329" s="37">
        <f>Vask01!A352</f>
        <v>390018421</v>
      </c>
      <c r="B329" s="37">
        <f>Vask01!B352</f>
        <v>5460</v>
      </c>
      <c r="C329" s="37" t="str">
        <f>Vask01!C352</f>
        <v>HUSNES</v>
      </c>
      <c r="D329" s="37">
        <f>Vask01!D352</f>
        <v>29629</v>
      </c>
      <c r="E329" s="37" t="str">
        <f>Vask01!E352</f>
        <v>Husnes helsestasjon</v>
      </c>
      <c r="F329" s="37">
        <f>Vask01!F352</f>
        <v>0</v>
      </c>
      <c r="G329" s="37">
        <f>Vask01!G352</f>
        <v>0</v>
      </c>
      <c r="H329" s="37">
        <f>Vask01!H352</f>
        <v>0</v>
      </c>
      <c r="I329" s="37">
        <f>Vask01!I352</f>
        <v>0</v>
      </c>
      <c r="J329" s="37">
        <f>Vask01!J352</f>
        <v>0</v>
      </c>
      <c r="K329" s="37">
        <f>Vask01!K352</f>
        <v>2</v>
      </c>
      <c r="L329" s="37">
        <f>Vask01!L352</f>
        <v>0</v>
      </c>
      <c r="M329" s="37">
        <f>Vask01!M352</f>
        <v>0</v>
      </c>
      <c r="N329" s="37">
        <f>Vask01!O352</f>
        <v>2</v>
      </c>
      <c r="O329" s="39">
        <f t="shared" ref="O329:T329" si="147">F329</f>
        <v>0</v>
      </c>
      <c r="P329" s="39">
        <f t="shared" si="147"/>
        <v>0</v>
      </c>
      <c r="Q329" s="39">
        <f t="shared" si="147"/>
        <v>0</v>
      </c>
      <c r="R329" s="39">
        <f t="shared" si="147"/>
        <v>0</v>
      </c>
      <c r="S329" s="39">
        <f t="shared" si="147"/>
        <v>0</v>
      </c>
      <c r="T329" s="39">
        <f t="shared" si="147"/>
        <v>2</v>
      </c>
      <c r="U329" s="39">
        <v>8</v>
      </c>
      <c r="V329" s="39">
        <f>M329</f>
        <v>0</v>
      </c>
      <c r="W329" s="39">
        <f>SUM(O329:V329)</f>
        <v>10</v>
      </c>
    </row>
    <row r="330" spans="1:23" x14ac:dyDescent="0.25">
      <c r="A330" s="37">
        <f>Vask01!A353</f>
        <v>390018421</v>
      </c>
      <c r="B330" s="37">
        <f>Vask01!B353</f>
        <v>5460</v>
      </c>
      <c r="C330" s="37" t="str">
        <f>Vask01!C353</f>
        <v>HUSNES</v>
      </c>
      <c r="D330" s="37">
        <f>Vask01!D353</f>
        <v>29629</v>
      </c>
      <c r="E330" s="37" t="str">
        <f>Vask01!E353</f>
        <v>Husnes helsestasjon</v>
      </c>
      <c r="F330" s="37">
        <f>Vask01!F353</f>
        <v>0</v>
      </c>
      <c r="G330" s="37">
        <f>Vask01!G353</f>
        <v>0</v>
      </c>
      <c r="H330" s="37">
        <f>Vask01!H353</f>
        <v>0</v>
      </c>
      <c r="I330" s="37">
        <f>Vask01!I353</f>
        <v>0</v>
      </c>
      <c r="J330" s="37">
        <f>Vask01!J353</f>
        <v>0</v>
      </c>
      <c r="K330" s="37">
        <f>Vask01!K353</f>
        <v>0</v>
      </c>
      <c r="L330" s="37">
        <f>Vask01!L353</f>
        <v>8</v>
      </c>
      <c r="M330" s="37">
        <f>Vask01!M353</f>
        <v>0</v>
      </c>
      <c r="N330" s="37">
        <f>Vask01!O353</f>
        <v>8</v>
      </c>
      <c r="O330" s="39"/>
      <c r="P330" s="39"/>
      <c r="Q330" s="39"/>
      <c r="R330" s="39"/>
      <c r="S330" s="39"/>
      <c r="T330" s="39"/>
      <c r="U330" s="39"/>
      <c r="V330" s="39"/>
      <c r="W330" s="39"/>
    </row>
    <row r="331" spans="1:23" x14ac:dyDescent="0.25">
      <c r="A331" s="37">
        <f>Vask01!A355</f>
        <v>390018628</v>
      </c>
      <c r="B331" s="37">
        <f>Vask01!B355</f>
        <v>5518</v>
      </c>
      <c r="C331" s="37" t="str">
        <f>Vask01!C355</f>
        <v>HAUGESUND</v>
      </c>
      <c r="D331" s="37">
        <f>Vask01!D355</f>
        <v>30676</v>
      </c>
      <c r="E331" s="37" t="str">
        <f>Vask01!E355</f>
        <v>Vaksineklinikken Haugesund kommune</v>
      </c>
      <c r="F331" s="37">
        <f>Vask01!F355</f>
        <v>0</v>
      </c>
      <c r="G331" s="37">
        <f>Vask01!G355</f>
        <v>0</v>
      </c>
      <c r="H331" s="37">
        <f>Vask01!H355</f>
        <v>0</v>
      </c>
      <c r="I331" s="37">
        <f>Vask01!I355</f>
        <v>0</v>
      </c>
      <c r="J331" s="37">
        <f>Vask01!J355</f>
        <v>0</v>
      </c>
      <c r="K331" s="37">
        <f>Vask01!K355</f>
        <v>2</v>
      </c>
      <c r="L331" s="37">
        <f>Vask01!L355</f>
        <v>0</v>
      </c>
      <c r="M331" s="37">
        <f>Vask01!M355</f>
        <v>0</v>
      </c>
      <c r="N331" s="37">
        <f>Vask01!O355</f>
        <v>2</v>
      </c>
      <c r="O331" s="39">
        <f t="shared" ref="O331:T331" si="148">F331</f>
        <v>0</v>
      </c>
      <c r="P331" s="39">
        <f t="shared" si="148"/>
        <v>0</v>
      </c>
      <c r="Q331" s="39">
        <f t="shared" si="148"/>
        <v>0</v>
      </c>
      <c r="R331" s="39">
        <f t="shared" si="148"/>
        <v>0</v>
      </c>
      <c r="S331" s="39">
        <f t="shared" si="148"/>
        <v>0</v>
      </c>
      <c r="T331" s="39">
        <f t="shared" si="148"/>
        <v>2</v>
      </c>
      <c r="U331" s="39">
        <v>18</v>
      </c>
      <c r="V331" s="39">
        <f>M331</f>
        <v>0</v>
      </c>
      <c r="W331" s="39">
        <f>SUM(O331:V331)</f>
        <v>20</v>
      </c>
    </row>
    <row r="332" spans="1:23" x14ac:dyDescent="0.25">
      <c r="A332" s="37">
        <f>Vask01!A354</f>
        <v>390018628</v>
      </c>
      <c r="B332" s="37">
        <f>Vask01!B354</f>
        <v>5518</v>
      </c>
      <c r="C332" s="37" t="str">
        <f>Vask01!C354</f>
        <v>HAUGESUND</v>
      </c>
      <c r="D332" s="37">
        <f>Vask01!D354</f>
        <v>30676</v>
      </c>
      <c r="E332" s="37" t="str">
        <f>Vask01!E354</f>
        <v>Vaksineklinikken Haugesund kommune</v>
      </c>
      <c r="F332" s="37">
        <f>Vask01!F354</f>
        <v>0</v>
      </c>
      <c r="G332" s="37">
        <f>Vask01!G354</f>
        <v>0</v>
      </c>
      <c r="H332" s="37">
        <f>Vask01!H354</f>
        <v>0</v>
      </c>
      <c r="I332" s="37">
        <f>Vask01!I354</f>
        <v>0</v>
      </c>
      <c r="J332" s="37">
        <f>Vask01!J354</f>
        <v>0</v>
      </c>
      <c r="K332" s="37">
        <f>Vask01!K354</f>
        <v>0</v>
      </c>
      <c r="L332" s="37">
        <f>Vask01!L354</f>
        <v>18</v>
      </c>
      <c r="M332" s="37">
        <f>Vask01!M354</f>
        <v>0</v>
      </c>
      <c r="N332" s="37">
        <f>Vask01!O354</f>
        <v>18</v>
      </c>
      <c r="O332" s="39"/>
      <c r="P332" s="39"/>
      <c r="Q332" s="39"/>
      <c r="R332" s="39"/>
      <c r="S332" s="39"/>
      <c r="T332" s="39"/>
      <c r="U332" s="39"/>
      <c r="V332" s="39"/>
      <c r="W332" s="39"/>
    </row>
    <row r="333" spans="1:23" x14ac:dyDescent="0.25">
      <c r="A333" s="37">
        <f>Vask01!A356</f>
        <v>390018477</v>
      </c>
      <c r="B333" s="37">
        <f>Vask01!B356</f>
        <v>5550</v>
      </c>
      <c r="C333" s="37" t="str">
        <f>Vask01!C356</f>
        <v>SVEIO</v>
      </c>
      <c r="D333" s="37">
        <f>Vask01!D356</f>
        <v>29645</v>
      </c>
      <c r="E333" s="37" t="str">
        <f>Vask01!E356</f>
        <v>Sveio helsestasjon</v>
      </c>
      <c r="F333" s="37">
        <f>Vask01!F356</f>
        <v>0</v>
      </c>
      <c r="G333" s="37">
        <f>Vask01!G356</f>
        <v>0</v>
      </c>
      <c r="H333" s="37">
        <f>Vask01!H356</f>
        <v>0</v>
      </c>
      <c r="I333" s="37">
        <f>Vask01!I356</f>
        <v>0</v>
      </c>
      <c r="J333" s="37">
        <f>Vask01!J356</f>
        <v>0</v>
      </c>
      <c r="K333" s="37">
        <f>Vask01!K356</f>
        <v>0</v>
      </c>
      <c r="L333" s="37">
        <f>Vask01!L356</f>
        <v>3</v>
      </c>
      <c r="M333" s="37">
        <f>Vask01!M356</f>
        <v>0</v>
      </c>
      <c r="N333" s="37">
        <f>Vask01!O356</f>
        <v>3</v>
      </c>
      <c r="O333" s="39">
        <f t="shared" ref="O333:V334" si="149">F333</f>
        <v>0</v>
      </c>
      <c r="P333" s="39">
        <f t="shared" si="149"/>
        <v>0</v>
      </c>
      <c r="Q333" s="39">
        <f t="shared" si="149"/>
        <v>0</v>
      </c>
      <c r="R333" s="39">
        <f t="shared" si="149"/>
        <v>0</v>
      </c>
      <c r="S333" s="39">
        <f t="shared" si="149"/>
        <v>0</v>
      </c>
      <c r="T333" s="39">
        <f t="shared" si="149"/>
        <v>0</v>
      </c>
      <c r="U333" s="39">
        <f t="shared" si="149"/>
        <v>3</v>
      </c>
      <c r="V333" s="39">
        <f t="shared" si="149"/>
        <v>0</v>
      </c>
      <c r="W333" s="39">
        <f>SUM(O333:V333)</f>
        <v>3</v>
      </c>
    </row>
    <row r="334" spans="1:23" x14ac:dyDescent="0.25">
      <c r="A334" s="37">
        <f>Vask01!A357</f>
        <v>390018521</v>
      </c>
      <c r="B334" s="37">
        <f>Vask01!B357</f>
        <v>5561</v>
      </c>
      <c r="C334" s="37" t="str">
        <f>Vask01!C357</f>
        <v>BOKN</v>
      </c>
      <c r="D334" s="37">
        <f>Vask01!D357</f>
        <v>103197</v>
      </c>
      <c r="E334" s="37" t="str">
        <f>Vask01!E357</f>
        <v>Kommunelegekontoret i Bokn</v>
      </c>
      <c r="F334" s="37">
        <f>Vask01!F357</f>
        <v>0</v>
      </c>
      <c r="G334" s="37">
        <f>Vask01!G357</f>
        <v>1</v>
      </c>
      <c r="H334" s="37">
        <f>Vask01!H357</f>
        <v>0</v>
      </c>
      <c r="I334" s="37">
        <f>Vask01!I357</f>
        <v>0</v>
      </c>
      <c r="J334" s="37">
        <f>Vask01!J357</f>
        <v>0</v>
      </c>
      <c r="K334" s="37">
        <f>Vask01!K357</f>
        <v>0</v>
      </c>
      <c r="L334" s="37">
        <f>Vask01!L357</f>
        <v>0</v>
      </c>
      <c r="M334" s="37">
        <f>Vask01!M357</f>
        <v>0</v>
      </c>
      <c r="N334" s="37">
        <f>Vask01!O357</f>
        <v>1</v>
      </c>
      <c r="O334" s="39">
        <f t="shared" si="149"/>
        <v>0</v>
      </c>
      <c r="P334" s="39">
        <f t="shared" si="149"/>
        <v>1</v>
      </c>
      <c r="Q334" s="39">
        <f t="shared" si="149"/>
        <v>0</v>
      </c>
      <c r="R334" s="39">
        <f t="shared" si="149"/>
        <v>0</v>
      </c>
      <c r="S334" s="39">
        <f t="shared" si="149"/>
        <v>0</v>
      </c>
      <c r="T334" s="39">
        <f t="shared" si="149"/>
        <v>0</v>
      </c>
      <c r="U334" s="39">
        <f t="shared" si="149"/>
        <v>0</v>
      </c>
      <c r="V334" s="39">
        <f t="shared" si="149"/>
        <v>0</v>
      </c>
      <c r="W334" s="39">
        <f>SUM(O334:V334)</f>
        <v>1</v>
      </c>
    </row>
    <row r="335" spans="1:23" x14ac:dyDescent="0.25">
      <c r="A335" s="37">
        <f>Vask01!A359</f>
        <v>390018678</v>
      </c>
      <c r="B335" s="37">
        <f>Vask01!B359</f>
        <v>5570</v>
      </c>
      <c r="C335" s="37" t="str">
        <f>Vask01!C359</f>
        <v>AKSDAL</v>
      </c>
      <c r="D335" s="37">
        <f>Vask01!D359</f>
        <v>108377</v>
      </c>
      <c r="E335" s="37" t="str">
        <f>Vask01!E359</f>
        <v>Lysen Lars lege</v>
      </c>
      <c r="F335" s="37">
        <f>Vask01!F359</f>
        <v>0</v>
      </c>
      <c r="G335" s="37">
        <f>Vask01!G359</f>
        <v>1</v>
      </c>
      <c r="H335" s="37">
        <f>Vask01!H359</f>
        <v>0</v>
      </c>
      <c r="I335" s="37">
        <f>Vask01!I359</f>
        <v>0</v>
      </c>
      <c r="J335" s="37">
        <f>Vask01!J359</f>
        <v>0</v>
      </c>
      <c r="K335" s="37">
        <f>Vask01!K359</f>
        <v>0</v>
      </c>
      <c r="L335" s="37">
        <f>Vask01!L359</f>
        <v>0</v>
      </c>
      <c r="M335" s="37">
        <f>Vask01!M359</f>
        <v>0</v>
      </c>
      <c r="N335" s="37">
        <f>Vask01!O359</f>
        <v>1</v>
      </c>
      <c r="O335" s="39">
        <f t="shared" ref="O335:T335" si="150">F335</f>
        <v>0</v>
      </c>
      <c r="P335" s="39">
        <f t="shared" si="150"/>
        <v>1</v>
      </c>
      <c r="Q335" s="39">
        <f t="shared" si="150"/>
        <v>0</v>
      </c>
      <c r="R335" s="39">
        <f t="shared" si="150"/>
        <v>0</v>
      </c>
      <c r="S335" s="39">
        <f t="shared" si="150"/>
        <v>0</v>
      </c>
      <c r="T335" s="39">
        <f t="shared" si="150"/>
        <v>0</v>
      </c>
      <c r="U335" s="39">
        <v>7</v>
      </c>
      <c r="V335" s="39">
        <f>M335</f>
        <v>0</v>
      </c>
      <c r="W335" s="39">
        <f>SUM(O335:V335)</f>
        <v>8</v>
      </c>
    </row>
    <row r="336" spans="1:23" x14ac:dyDescent="0.25">
      <c r="A336" s="37">
        <f>Vask01!A358</f>
        <v>390018678</v>
      </c>
      <c r="B336" s="37">
        <f>Vask01!B358</f>
        <v>5570</v>
      </c>
      <c r="C336" s="37" t="str">
        <f>Vask01!C358</f>
        <v>AKSDAL</v>
      </c>
      <c r="D336" s="37">
        <f>Vask01!D358</f>
        <v>108377</v>
      </c>
      <c r="E336" s="37" t="str">
        <f>Vask01!E358</f>
        <v>Lysen Lars lege</v>
      </c>
      <c r="F336" s="37">
        <f>Vask01!F358</f>
        <v>0</v>
      </c>
      <c r="G336" s="37">
        <f>Vask01!G358</f>
        <v>0</v>
      </c>
      <c r="H336" s="37">
        <f>Vask01!H358</f>
        <v>0</v>
      </c>
      <c r="I336" s="37">
        <f>Vask01!I358</f>
        <v>0</v>
      </c>
      <c r="J336" s="37">
        <f>Vask01!J358</f>
        <v>0</v>
      </c>
      <c r="K336" s="37">
        <f>Vask01!K358</f>
        <v>0</v>
      </c>
      <c r="L336" s="37">
        <f>Vask01!L358</f>
        <v>7</v>
      </c>
      <c r="M336" s="37">
        <f>Vask01!M358</f>
        <v>0</v>
      </c>
      <c r="N336" s="37">
        <f>Vask01!O358</f>
        <v>7</v>
      </c>
      <c r="O336" s="39"/>
      <c r="P336" s="39"/>
      <c r="Q336" s="39"/>
      <c r="R336" s="39"/>
      <c r="S336" s="39"/>
      <c r="T336" s="39"/>
      <c r="U336" s="39"/>
      <c r="V336" s="39"/>
      <c r="W336" s="39"/>
    </row>
    <row r="337" spans="1:23" x14ac:dyDescent="0.25">
      <c r="A337" s="37">
        <f>Vask01!A360</f>
        <v>390018369</v>
      </c>
      <c r="B337" s="37">
        <f>Vask01!B360</f>
        <v>5580</v>
      </c>
      <c r="C337" s="37" t="str">
        <f>Vask01!C360</f>
        <v>ØLEN</v>
      </c>
      <c r="D337" s="37">
        <f>Vask01!D360</f>
        <v>110286</v>
      </c>
      <c r="E337" s="37" t="str">
        <f>Vask01!E360</f>
        <v>Vindafjord helsestasjon</v>
      </c>
      <c r="F337" s="37">
        <f>Vask01!F360</f>
        <v>0</v>
      </c>
      <c r="G337" s="37">
        <f>Vask01!G360</f>
        <v>0</v>
      </c>
      <c r="H337" s="37">
        <f>Vask01!H360</f>
        <v>0</v>
      </c>
      <c r="I337" s="37">
        <f>Vask01!I360</f>
        <v>0</v>
      </c>
      <c r="J337" s="37">
        <f>Vask01!J360</f>
        <v>0</v>
      </c>
      <c r="K337" s="37">
        <f>Vask01!K360</f>
        <v>1</v>
      </c>
      <c r="L337" s="37">
        <f>Vask01!L360</f>
        <v>0</v>
      </c>
      <c r="M337" s="37">
        <f>Vask01!M360</f>
        <v>0</v>
      </c>
      <c r="N337" s="37">
        <f>Vask01!O360</f>
        <v>1</v>
      </c>
      <c r="O337" s="39">
        <f t="shared" ref="O337:T337" si="151">F337</f>
        <v>0</v>
      </c>
      <c r="P337" s="39">
        <f t="shared" si="151"/>
        <v>0</v>
      </c>
      <c r="Q337" s="39">
        <f t="shared" si="151"/>
        <v>0</v>
      </c>
      <c r="R337" s="39">
        <f t="shared" si="151"/>
        <v>0</v>
      </c>
      <c r="S337" s="39">
        <f t="shared" si="151"/>
        <v>0</v>
      </c>
      <c r="T337" s="39">
        <f t="shared" si="151"/>
        <v>1</v>
      </c>
      <c r="U337" s="39">
        <v>7</v>
      </c>
      <c r="V337" s="39">
        <f>M337</f>
        <v>0</v>
      </c>
      <c r="W337" s="39">
        <f>SUM(O337:V337)</f>
        <v>8</v>
      </c>
    </row>
    <row r="338" spans="1:23" x14ac:dyDescent="0.25">
      <c r="A338" s="37">
        <f>Vask01!A361</f>
        <v>390018369</v>
      </c>
      <c r="B338" s="37">
        <f>Vask01!B361</f>
        <v>5580</v>
      </c>
      <c r="C338" s="37" t="str">
        <f>Vask01!C361</f>
        <v>ØLEN</v>
      </c>
      <c r="D338" s="37">
        <f>Vask01!D361</f>
        <v>110286</v>
      </c>
      <c r="E338" s="37" t="str">
        <f>Vask01!E361</f>
        <v>Vindafjord helsestasjon</v>
      </c>
      <c r="F338" s="37">
        <f>Vask01!F361</f>
        <v>0</v>
      </c>
      <c r="G338" s="37">
        <f>Vask01!G361</f>
        <v>0</v>
      </c>
      <c r="H338" s="37">
        <f>Vask01!H361</f>
        <v>0</v>
      </c>
      <c r="I338" s="37">
        <f>Vask01!I361</f>
        <v>0</v>
      </c>
      <c r="J338" s="37">
        <f>Vask01!J361</f>
        <v>0</v>
      </c>
      <c r="K338" s="37">
        <f>Vask01!K361</f>
        <v>0</v>
      </c>
      <c r="L338" s="37">
        <f>Vask01!L361</f>
        <v>7</v>
      </c>
      <c r="M338" s="37">
        <f>Vask01!M361</f>
        <v>0</v>
      </c>
      <c r="N338" s="37">
        <f>Vask01!O361</f>
        <v>7</v>
      </c>
      <c r="O338" s="39"/>
      <c r="P338" s="39"/>
      <c r="Q338" s="39"/>
      <c r="R338" s="39"/>
      <c r="S338" s="39"/>
      <c r="T338" s="39"/>
      <c r="U338" s="39"/>
      <c r="V338" s="39"/>
      <c r="W338" s="39"/>
    </row>
    <row r="339" spans="1:23" x14ac:dyDescent="0.25">
      <c r="A339" s="37">
        <f>Vask01!A362</f>
        <v>390018576</v>
      </c>
      <c r="B339" s="37">
        <f>Vask01!B362</f>
        <v>5590</v>
      </c>
      <c r="C339" s="37" t="str">
        <f>Vask01!C362</f>
        <v>ETNE</v>
      </c>
      <c r="D339" s="37">
        <f>Vask01!D362</f>
        <v>81919</v>
      </c>
      <c r="E339" s="37" t="str">
        <f>Vask01!E362</f>
        <v>Etne helsestasjon</v>
      </c>
      <c r="F339" s="37">
        <f>Vask01!F362</f>
        <v>0</v>
      </c>
      <c r="G339" s="37">
        <f>Vask01!G362</f>
        <v>0</v>
      </c>
      <c r="H339" s="37">
        <f>Vask01!H362</f>
        <v>0</v>
      </c>
      <c r="I339" s="37">
        <f>Vask01!I362</f>
        <v>0</v>
      </c>
      <c r="J339" s="37">
        <f>Vask01!J362</f>
        <v>0</v>
      </c>
      <c r="K339" s="37">
        <f>Vask01!K362</f>
        <v>1</v>
      </c>
      <c r="L339" s="37">
        <f>Vask01!L362</f>
        <v>0</v>
      </c>
      <c r="M339" s="37">
        <f>Vask01!M362</f>
        <v>0</v>
      </c>
      <c r="N339" s="37">
        <f>Vask01!O362</f>
        <v>1</v>
      </c>
      <c r="O339" s="39">
        <f t="shared" ref="O339:T339" si="152">F339</f>
        <v>0</v>
      </c>
      <c r="P339" s="39">
        <f t="shared" si="152"/>
        <v>0</v>
      </c>
      <c r="Q339" s="39">
        <f t="shared" si="152"/>
        <v>0</v>
      </c>
      <c r="R339" s="39">
        <f t="shared" si="152"/>
        <v>0</v>
      </c>
      <c r="S339" s="39">
        <f t="shared" si="152"/>
        <v>0</v>
      </c>
      <c r="T339" s="39">
        <f t="shared" si="152"/>
        <v>1</v>
      </c>
      <c r="U339" s="39">
        <v>4</v>
      </c>
      <c r="V339" s="39">
        <f>M339</f>
        <v>0</v>
      </c>
      <c r="W339" s="39">
        <f>SUM(O339:V339)</f>
        <v>5</v>
      </c>
    </row>
    <row r="340" spans="1:23" x14ac:dyDescent="0.25">
      <c r="A340" s="37">
        <f>Vask01!A363</f>
        <v>390018576</v>
      </c>
      <c r="B340" s="37">
        <f>Vask01!B363</f>
        <v>5590</v>
      </c>
      <c r="C340" s="37" t="str">
        <f>Vask01!C363</f>
        <v>ETNE</v>
      </c>
      <c r="D340" s="37">
        <f>Vask01!D363</f>
        <v>81919</v>
      </c>
      <c r="E340" s="37" t="str">
        <f>Vask01!E363</f>
        <v>Etne helsestasjon</v>
      </c>
      <c r="F340" s="37">
        <f>Vask01!F363</f>
        <v>0</v>
      </c>
      <c r="G340" s="37">
        <f>Vask01!G363</f>
        <v>0</v>
      </c>
      <c r="H340" s="37">
        <f>Vask01!H363</f>
        <v>0</v>
      </c>
      <c r="I340" s="37">
        <f>Vask01!I363</f>
        <v>0</v>
      </c>
      <c r="J340" s="37">
        <f>Vask01!J363</f>
        <v>0</v>
      </c>
      <c r="K340" s="37">
        <f>Vask01!K363</f>
        <v>0</v>
      </c>
      <c r="L340" s="37">
        <f>Vask01!L363</f>
        <v>4</v>
      </c>
      <c r="M340" s="37">
        <f>Vask01!M363</f>
        <v>0</v>
      </c>
      <c r="N340" s="37">
        <f>Vask01!O363</f>
        <v>4</v>
      </c>
      <c r="O340" s="39"/>
      <c r="P340" s="39"/>
      <c r="Q340" s="39"/>
      <c r="R340" s="39"/>
      <c r="S340" s="39"/>
      <c r="T340" s="39"/>
      <c r="U340" s="39"/>
      <c r="V340" s="39"/>
      <c r="W340" s="39"/>
    </row>
    <row r="341" spans="1:23" x14ac:dyDescent="0.25">
      <c r="A341" s="37">
        <f>Vask01!A364</f>
        <v>390018381</v>
      </c>
      <c r="B341" s="37">
        <f>Vask01!B364</f>
        <v>5600</v>
      </c>
      <c r="C341" s="37" t="str">
        <f>Vask01!C364</f>
        <v>NORHEIMSUND</v>
      </c>
      <c r="D341" s="37">
        <f>Vask01!D364</f>
        <v>27961</v>
      </c>
      <c r="E341" s="37" t="str">
        <f>Vask01!E364</f>
        <v>Norheimsund helsestasjon</v>
      </c>
      <c r="F341" s="37">
        <f>Vask01!F364</f>
        <v>0</v>
      </c>
      <c r="G341" s="37">
        <f>Vask01!G364</f>
        <v>1</v>
      </c>
      <c r="H341" s="37">
        <f>Vask01!H364</f>
        <v>0</v>
      </c>
      <c r="I341" s="37">
        <f>Vask01!I364</f>
        <v>0</v>
      </c>
      <c r="J341" s="37">
        <f>Vask01!J364</f>
        <v>0</v>
      </c>
      <c r="K341" s="37">
        <f>Vask01!K364</f>
        <v>0</v>
      </c>
      <c r="L341" s="37">
        <f>Vask01!L364</f>
        <v>8</v>
      </c>
      <c r="M341" s="37">
        <f>Vask01!M364</f>
        <v>0</v>
      </c>
      <c r="N341" s="37">
        <f>Vask01!O364</f>
        <v>9</v>
      </c>
      <c r="O341" s="39">
        <f t="shared" ref="O341:V342" si="153">F341</f>
        <v>0</v>
      </c>
      <c r="P341" s="39">
        <f t="shared" si="153"/>
        <v>1</v>
      </c>
      <c r="Q341" s="39">
        <f t="shared" si="153"/>
        <v>0</v>
      </c>
      <c r="R341" s="39">
        <f t="shared" si="153"/>
        <v>0</v>
      </c>
      <c r="S341" s="39">
        <f t="shared" si="153"/>
        <v>0</v>
      </c>
      <c r="T341" s="39">
        <f t="shared" si="153"/>
        <v>0</v>
      </c>
      <c r="U341" s="39">
        <f t="shared" si="153"/>
        <v>8</v>
      </c>
      <c r="V341" s="39">
        <f t="shared" si="153"/>
        <v>0</v>
      </c>
      <c r="W341" s="39">
        <f>SUM(O341:V341)</f>
        <v>9</v>
      </c>
    </row>
    <row r="342" spans="1:23" x14ac:dyDescent="0.25">
      <c r="A342" s="37">
        <f>Vask01!A365</f>
        <v>390018737</v>
      </c>
      <c r="B342" s="37">
        <f>Vask01!B365</f>
        <v>5640</v>
      </c>
      <c r="C342" s="37" t="str">
        <f>Vask01!C365</f>
        <v>EIKELANDSOSEN</v>
      </c>
      <c r="D342" s="37">
        <f>Vask01!D365</f>
        <v>2327</v>
      </c>
      <c r="E342" s="37" t="str">
        <f>Vask01!E365</f>
        <v>Eikelandsosen Helsesenter</v>
      </c>
      <c r="F342" s="37">
        <f>Vask01!F365</f>
        <v>0</v>
      </c>
      <c r="G342" s="37">
        <f>Vask01!G365</f>
        <v>0</v>
      </c>
      <c r="H342" s="37">
        <f>Vask01!H365</f>
        <v>0</v>
      </c>
      <c r="I342" s="37">
        <f>Vask01!I365</f>
        <v>0</v>
      </c>
      <c r="J342" s="37">
        <f>Vask01!J365</f>
        <v>0</v>
      </c>
      <c r="K342" s="37">
        <f>Vask01!K365</f>
        <v>0</v>
      </c>
      <c r="L342" s="37">
        <f>Vask01!L365</f>
        <v>2</v>
      </c>
      <c r="M342" s="37">
        <f>Vask01!M365</f>
        <v>0</v>
      </c>
      <c r="N342" s="37">
        <f>Vask01!O365</f>
        <v>2</v>
      </c>
      <c r="O342" s="39">
        <f t="shared" si="153"/>
        <v>0</v>
      </c>
      <c r="P342" s="39">
        <f t="shared" si="153"/>
        <v>0</v>
      </c>
      <c r="Q342" s="39">
        <f t="shared" si="153"/>
        <v>0</v>
      </c>
      <c r="R342" s="39">
        <f t="shared" si="153"/>
        <v>0</v>
      </c>
      <c r="S342" s="39">
        <f t="shared" si="153"/>
        <v>0</v>
      </c>
      <c r="T342" s="39">
        <f t="shared" si="153"/>
        <v>0</v>
      </c>
      <c r="U342" s="39">
        <f t="shared" si="153"/>
        <v>2</v>
      </c>
      <c r="V342" s="39">
        <f t="shared" si="153"/>
        <v>0</v>
      </c>
      <c r="W342" s="39">
        <f>SUM(O342:V342)</f>
        <v>2</v>
      </c>
    </row>
    <row r="343" spans="1:23" x14ac:dyDescent="0.25">
      <c r="A343" s="37">
        <f>Vask01!A366</f>
        <v>390018383</v>
      </c>
      <c r="B343" s="37">
        <f>Vask01!B366</f>
        <v>5650</v>
      </c>
      <c r="C343" s="37" t="str">
        <f>Vask01!C366</f>
        <v>TYSSE</v>
      </c>
      <c r="D343" s="37">
        <f>Vask01!D366</f>
        <v>7963</v>
      </c>
      <c r="E343" s="37" t="str">
        <f>Vask01!E366</f>
        <v>Kommunelegekontoret i Samnange</v>
      </c>
      <c r="F343" s="37">
        <f>Vask01!F366</f>
        <v>1</v>
      </c>
      <c r="G343" s="37">
        <f>Vask01!G366</f>
        <v>0</v>
      </c>
      <c r="H343" s="37">
        <f>Vask01!H366</f>
        <v>0</v>
      </c>
      <c r="I343" s="37">
        <f>Vask01!I366</f>
        <v>0</v>
      </c>
      <c r="J343" s="37">
        <f>Vask01!J366</f>
        <v>0</v>
      </c>
      <c r="K343" s="37">
        <f>Vask01!K366</f>
        <v>0</v>
      </c>
      <c r="L343" s="37">
        <f>Vask01!L366</f>
        <v>0</v>
      </c>
      <c r="M343" s="37">
        <f>Vask01!M366</f>
        <v>0</v>
      </c>
      <c r="N343" s="37">
        <f>Vask01!O366</f>
        <v>1</v>
      </c>
      <c r="O343" s="39">
        <f t="shared" ref="O343:T343" si="154">F343</f>
        <v>1</v>
      </c>
      <c r="P343" s="39">
        <f t="shared" si="154"/>
        <v>0</v>
      </c>
      <c r="Q343" s="39">
        <f t="shared" si="154"/>
        <v>0</v>
      </c>
      <c r="R343" s="39">
        <f t="shared" si="154"/>
        <v>0</v>
      </c>
      <c r="S343" s="39">
        <f t="shared" si="154"/>
        <v>0</v>
      </c>
      <c r="T343" s="39">
        <f t="shared" si="154"/>
        <v>0</v>
      </c>
      <c r="U343" s="39">
        <v>1</v>
      </c>
      <c r="V343" s="39">
        <f>M343</f>
        <v>0</v>
      </c>
      <c r="W343" s="39">
        <f>SUM(O343:V343)</f>
        <v>2</v>
      </c>
    </row>
    <row r="344" spans="1:23" x14ac:dyDescent="0.25">
      <c r="A344" s="37">
        <f>Vask01!A367</f>
        <v>390018383</v>
      </c>
      <c r="B344" s="37">
        <f>Vask01!B367</f>
        <v>5650</v>
      </c>
      <c r="C344" s="37" t="str">
        <f>Vask01!C367</f>
        <v>TYSSE</v>
      </c>
      <c r="D344" s="37">
        <f>Vask01!D367</f>
        <v>7963</v>
      </c>
      <c r="E344" s="37" t="str">
        <f>Vask01!E367</f>
        <v>Kommunelegekontoret i Samnange</v>
      </c>
      <c r="F344" s="37">
        <f>Vask01!F367</f>
        <v>0</v>
      </c>
      <c r="G344" s="37">
        <f>Vask01!G367</f>
        <v>0</v>
      </c>
      <c r="H344" s="37">
        <f>Vask01!H367</f>
        <v>0</v>
      </c>
      <c r="I344" s="37">
        <f>Vask01!I367</f>
        <v>0</v>
      </c>
      <c r="J344" s="37">
        <f>Vask01!J367</f>
        <v>0</v>
      </c>
      <c r="K344" s="37">
        <f>Vask01!K367</f>
        <v>0</v>
      </c>
      <c r="L344" s="37">
        <f>Vask01!L367</f>
        <v>1</v>
      </c>
      <c r="M344" s="37">
        <f>Vask01!M367</f>
        <v>0</v>
      </c>
      <c r="N344" s="37">
        <f>Vask01!O367</f>
        <v>1</v>
      </c>
      <c r="O344" s="39"/>
      <c r="P344" s="39"/>
      <c r="Q344" s="39"/>
      <c r="R344" s="39"/>
      <c r="S344" s="39"/>
      <c r="T344" s="39"/>
      <c r="U344" s="39"/>
      <c r="V344" s="39"/>
      <c r="W344" s="39"/>
    </row>
    <row r="345" spans="1:23" x14ac:dyDescent="0.25">
      <c r="A345" s="37">
        <f>Vask01!A369</f>
        <v>390018650</v>
      </c>
      <c r="B345" s="37">
        <f>Vask01!B369</f>
        <v>5700</v>
      </c>
      <c r="C345" s="37" t="str">
        <f>Vask01!C369</f>
        <v>VOSS</v>
      </c>
      <c r="D345" s="37">
        <f>Vask01!D369</f>
        <v>1370</v>
      </c>
      <c r="E345" s="37" t="str">
        <f>Vask01!E369</f>
        <v>Voss kommune</v>
      </c>
      <c r="F345" s="37">
        <f>Vask01!F369</f>
        <v>0</v>
      </c>
      <c r="G345" s="37">
        <f>Vask01!G369</f>
        <v>0</v>
      </c>
      <c r="H345" s="37">
        <f>Vask01!H369</f>
        <v>0</v>
      </c>
      <c r="I345" s="37">
        <f>Vask01!I369</f>
        <v>0</v>
      </c>
      <c r="J345" s="37">
        <f>Vask01!J369</f>
        <v>0</v>
      </c>
      <c r="K345" s="37">
        <f>Vask01!K369</f>
        <v>1</v>
      </c>
      <c r="L345" s="37">
        <f>Vask01!L369</f>
        <v>0</v>
      </c>
      <c r="M345" s="37">
        <f>Vask01!M369</f>
        <v>0</v>
      </c>
      <c r="N345" s="37">
        <f>Vask01!O369</f>
        <v>1</v>
      </c>
      <c r="O345" s="39">
        <f t="shared" ref="O345:T345" si="155">F345</f>
        <v>0</v>
      </c>
      <c r="P345" s="39">
        <f t="shared" si="155"/>
        <v>0</v>
      </c>
      <c r="Q345" s="39">
        <f t="shared" si="155"/>
        <v>0</v>
      </c>
      <c r="R345" s="39">
        <f t="shared" si="155"/>
        <v>0</v>
      </c>
      <c r="S345" s="39">
        <f t="shared" si="155"/>
        <v>0</v>
      </c>
      <c r="T345" s="39">
        <f t="shared" si="155"/>
        <v>1</v>
      </c>
      <c r="U345" s="39">
        <v>12</v>
      </c>
      <c r="V345" s="39">
        <f>M345</f>
        <v>0</v>
      </c>
      <c r="W345" s="39">
        <f>SUM(O345:V345)</f>
        <v>13</v>
      </c>
    </row>
    <row r="346" spans="1:23" x14ac:dyDescent="0.25">
      <c r="A346" s="37">
        <f>Vask01!A368</f>
        <v>390018650</v>
      </c>
      <c r="B346" s="37">
        <f>Vask01!B368</f>
        <v>5700</v>
      </c>
      <c r="C346" s="37" t="str">
        <f>Vask01!C368</f>
        <v>VOSS</v>
      </c>
      <c r="D346" s="37">
        <f>Vask01!D368</f>
        <v>1370</v>
      </c>
      <c r="E346" s="37" t="str">
        <f>Vask01!E368</f>
        <v>Voss kommune</v>
      </c>
      <c r="F346" s="37">
        <f>Vask01!F368</f>
        <v>0</v>
      </c>
      <c r="G346" s="37">
        <f>Vask01!G368</f>
        <v>0</v>
      </c>
      <c r="H346" s="37">
        <f>Vask01!H368</f>
        <v>0</v>
      </c>
      <c r="I346" s="37">
        <f>Vask01!I368</f>
        <v>0</v>
      </c>
      <c r="J346" s="37">
        <f>Vask01!J368</f>
        <v>0</v>
      </c>
      <c r="K346" s="37">
        <f>Vask01!K368</f>
        <v>0</v>
      </c>
      <c r="L346" s="37">
        <f>Vask01!L368</f>
        <v>12</v>
      </c>
      <c r="M346" s="37">
        <f>Vask01!M368</f>
        <v>0</v>
      </c>
      <c r="N346" s="37">
        <f>Vask01!O368</f>
        <v>12</v>
      </c>
      <c r="O346" s="39"/>
      <c r="P346" s="39"/>
      <c r="Q346" s="39"/>
      <c r="R346" s="39"/>
      <c r="S346" s="39"/>
      <c r="T346" s="39"/>
      <c r="U346" s="39"/>
      <c r="V346" s="39"/>
      <c r="W346" s="39"/>
    </row>
    <row r="347" spans="1:23" x14ac:dyDescent="0.25">
      <c r="A347" s="37">
        <f>Vask01!A370</f>
        <v>390018685</v>
      </c>
      <c r="B347" s="37">
        <f>Vask01!B370</f>
        <v>5705</v>
      </c>
      <c r="C347" s="37" t="str">
        <f>Vask01!C370</f>
        <v>VOSS</v>
      </c>
      <c r="D347" s="37">
        <f>Vask01!D370</f>
        <v>109979</v>
      </c>
      <c r="E347" s="37" t="str">
        <f>Vask01!E370</f>
        <v>Voss DPS</v>
      </c>
      <c r="F347" s="37">
        <f>Vask01!F370</f>
        <v>1</v>
      </c>
      <c r="G347" s="37">
        <f>Vask01!G370</f>
        <v>0</v>
      </c>
      <c r="H347" s="37">
        <f>Vask01!H370</f>
        <v>0</v>
      </c>
      <c r="I347" s="37">
        <f>Vask01!I370</f>
        <v>0</v>
      </c>
      <c r="J347" s="37">
        <f>Vask01!J370</f>
        <v>0</v>
      </c>
      <c r="K347" s="37">
        <f>Vask01!K370</f>
        <v>0</v>
      </c>
      <c r="L347" s="37">
        <f>Vask01!L370</f>
        <v>0</v>
      </c>
      <c r="M347" s="37">
        <f>Vask01!M370</f>
        <v>0</v>
      </c>
      <c r="N347" s="37">
        <f>Vask01!O370</f>
        <v>1</v>
      </c>
      <c r="O347" s="39">
        <f t="shared" ref="O347:V347" si="156">F347</f>
        <v>1</v>
      </c>
      <c r="P347" s="39">
        <f t="shared" si="156"/>
        <v>0</v>
      </c>
      <c r="Q347" s="39">
        <f t="shared" si="156"/>
        <v>0</v>
      </c>
      <c r="R347" s="39">
        <f t="shared" si="156"/>
        <v>0</v>
      </c>
      <c r="S347" s="39">
        <f t="shared" si="156"/>
        <v>0</v>
      </c>
      <c r="T347" s="39">
        <f t="shared" si="156"/>
        <v>0</v>
      </c>
      <c r="U347" s="39">
        <f t="shared" si="156"/>
        <v>0</v>
      </c>
      <c r="V347" s="39">
        <f t="shared" si="156"/>
        <v>0</v>
      </c>
      <c r="W347" s="39">
        <f>SUM(O347:V347)</f>
        <v>1</v>
      </c>
    </row>
    <row r="348" spans="1:23" x14ac:dyDescent="0.25">
      <c r="A348" s="37">
        <f>Vask01!A372</f>
        <v>390018299</v>
      </c>
      <c r="B348" s="37">
        <f>Vask01!B372</f>
        <v>5722</v>
      </c>
      <c r="C348" s="37" t="str">
        <f>Vask01!C372</f>
        <v>DALEKVAM</v>
      </c>
      <c r="D348" s="37">
        <f>Vask01!D372</f>
        <v>1253</v>
      </c>
      <c r="E348" s="37" t="str">
        <f>Vask01!E372</f>
        <v>Kommunelegekontoret i Dalekvam</v>
      </c>
      <c r="F348" s="37">
        <f>Vask01!F372</f>
        <v>0</v>
      </c>
      <c r="G348" s="37">
        <f>Vask01!G372</f>
        <v>1</v>
      </c>
      <c r="H348" s="37">
        <f>Vask01!H372</f>
        <v>0</v>
      </c>
      <c r="I348" s="37">
        <f>Vask01!I372</f>
        <v>0</v>
      </c>
      <c r="J348" s="37">
        <f>Vask01!J372</f>
        <v>0</v>
      </c>
      <c r="K348" s="37">
        <f>Vask01!K372</f>
        <v>0</v>
      </c>
      <c r="L348" s="37">
        <f>Vask01!L372</f>
        <v>0</v>
      </c>
      <c r="M348" s="37">
        <f>Vask01!M372</f>
        <v>0</v>
      </c>
      <c r="N348" s="37">
        <f>Vask01!O372</f>
        <v>1</v>
      </c>
      <c r="O348" s="39">
        <f t="shared" ref="O348:T348" si="157">F348</f>
        <v>0</v>
      </c>
      <c r="P348" s="39">
        <f t="shared" si="157"/>
        <v>1</v>
      </c>
      <c r="Q348" s="39">
        <f t="shared" si="157"/>
        <v>0</v>
      </c>
      <c r="R348" s="39">
        <f t="shared" si="157"/>
        <v>0</v>
      </c>
      <c r="S348" s="39">
        <f t="shared" si="157"/>
        <v>0</v>
      </c>
      <c r="T348" s="39">
        <f t="shared" si="157"/>
        <v>0</v>
      </c>
      <c r="U348" s="39">
        <v>3</v>
      </c>
      <c r="V348" s="39">
        <f>M348</f>
        <v>0</v>
      </c>
      <c r="W348" s="39">
        <f>SUM(O348:V348)</f>
        <v>4</v>
      </c>
    </row>
    <row r="349" spans="1:23" x14ac:dyDescent="0.25">
      <c r="A349" s="37">
        <f>Vask01!A371</f>
        <v>390018299</v>
      </c>
      <c r="B349" s="37">
        <f>Vask01!B371</f>
        <v>5722</v>
      </c>
      <c r="C349" s="37" t="str">
        <f>Vask01!C371</f>
        <v>DALEKVAM</v>
      </c>
      <c r="D349" s="37">
        <f>Vask01!D371</f>
        <v>1253</v>
      </c>
      <c r="E349" s="37" t="str">
        <f>Vask01!E371</f>
        <v>Kommunelegekontoret i Dalekvam</v>
      </c>
      <c r="F349" s="37">
        <f>Vask01!F371</f>
        <v>0</v>
      </c>
      <c r="G349" s="37">
        <f>Vask01!G371</f>
        <v>0</v>
      </c>
      <c r="H349" s="37">
        <f>Vask01!H371</f>
        <v>0</v>
      </c>
      <c r="I349" s="37">
        <f>Vask01!I371</f>
        <v>0</v>
      </c>
      <c r="J349" s="37">
        <f>Vask01!J371</f>
        <v>0</v>
      </c>
      <c r="K349" s="37">
        <f>Vask01!K371</f>
        <v>0</v>
      </c>
      <c r="L349" s="37">
        <f>Vask01!L371</f>
        <v>3</v>
      </c>
      <c r="M349" s="37">
        <f>Vask01!M371</f>
        <v>0</v>
      </c>
      <c r="N349" s="37">
        <f>Vask01!O371</f>
        <v>3</v>
      </c>
      <c r="O349" s="39"/>
      <c r="P349" s="39"/>
      <c r="Q349" s="39"/>
      <c r="R349" s="39"/>
      <c r="S349" s="39"/>
      <c r="T349" s="39"/>
      <c r="U349" s="39"/>
      <c r="V349" s="39"/>
      <c r="W349" s="39"/>
    </row>
    <row r="350" spans="1:23" x14ac:dyDescent="0.25">
      <c r="A350" s="37">
        <f>Vask01!A373</f>
        <v>390018291</v>
      </c>
      <c r="B350" s="37">
        <f>Vask01!B373</f>
        <v>5730</v>
      </c>
      <c r="C350" s="37" t="str">
        <f>Vask01!C373</f>
        <v>ULVIK</v>
      </c>
      <c r="D350" s="37">
        <f>Vask01!D373</f>
        <v>57158</v>
      </c>
      <c r="E350" s="37" t="str">
        <f>Vask01!E373</f>
        <v>Kommunelegekontoret i Ulvik</v>
      </c>
      <c r="F350" s="37">
        <f>Vask01!F373</f>
        <v>1</v>
      </c>
      <c r="G350" s="37">
        <f>Vask01!G373</f>
        <v>0</v>
      </c>
      <c r="H350" s="37">
        <f>Vask01!H373</f>
        <v>0</v>
      </c>
      <c r="I350" s="37">
        <f>Vask01!I373</f>
        <v>0</v>
      </c>
      <c r="J350" s="37">
        <f>Vask01!J373</f>
        <v>0</v>
      </c>
      <c r="K350" s="37">
        <f>Vask01!K373</f>
        <v>0</v>
      </c>
      <c r="L350" s="37">
        <f>Vask01!L373</f>
        <v>1</v>
      </c>
      <c r="M350" s="37">
        <f>Vask01!M373</f>
        <v>0</v>
      </c>
      <c r="N350" s="37">
        <f>Vask01!O373</f>
        <v>2</v>
      </c>
      <c r="O350" s="39">
        <f t="shared" ref="O350:V350" si="158">F350</f>
        <v>1</v>
      </c>
      <c r="P350" s="39">
        <f t="shared" si="158"/>
        <v>0</v>
      </c>
      <c r="Q350" s="39">
        <f t="shared" si="158"/>
        <v>0</v>
      </c>
      <c r="R350" s="39">
        <f t="shared" si="158"/>
        <v>0</v>
      </c>
      <c r="S350" s="39">
        <f t="shared" si="158"/>
        <v>0</v>
      </c>
      <c r="T350" s="39">
        <f t="shared" si="158"/>
        <v>0</v>
      </c>
      <c r="U350" s="39">
        <f t="shared" si="158"/>
        <v>1</v>
      </c>
      <c r="V350" s="39">
        <f t="shared" si="158"/>
        <v>0</v>
      </c>
      <c r="W350" s="39">
        <f>SUM(O350:V350)</f>
        <v>2</v>
      </c>
    </row>
    <row r="351" spans="1:23" x14ac:dyDescent="0.25">
      <c r="A351" s="37">
        <f>Vask01!A374</f>
        <v>390018537</v>
      </c>
      <c r="B351" s="37">
        <f>Vask01!B374</f>
        <v>5745</v>
      </c>
      <c r="C351" s="37" t="str">
        <f>Vask01!C374</f>
        <v>AURLAND</v>
      </c>
      <c r="D351" s="37">
        <f>Vask01!D374</f>
        <v>54924</v>
      </c>
      <c r="E351" s="37" t="str">
        <f>Vask01!E374</f>
        <v>Kommunelegekontoret i Aurland</v>
      </c>
      <c r="F351" s="37">
        <f>Vask01!F374</f>
        <v>0</v>
      </c>
      <c r="G351" s="37">
        <f>Vask01!G374</f>
        <v>0</v>
      </c>
      <c r="H351" s="37">
        <f>Vask01!H374</f>
        <v>0</v>
      </c>
      <c r="I351" s="37">
        <f>Vask01!I374</f>
        <v>0</v>
      </c>
      <c r="J351" s="37">
        <f>Vask01!J374</f>
        <v>0</v>
      </c>
      <c r="K351" s="37">
        <f>Vask01!K374</f>
        <v>0</v>
      </c>
      <c r="L351" s="37">
        <f>Vask01!L374</f>
        <v>1</v>
      </c>
      <c r="M351" s="37">
        <f>Vask01!M374</f>
        <v>0</v>
      </c>
      <c r="N351" s="37">
        <f>Vask01!O374</f>
        <v>1</v>
      </c>
      <c r="O351" s="39">
        <f>F351</f>
        <v>0</v>
      </c>
      <c r="P351" s="39">
        <v>1</v>
      </c>
      <c r="Q351" s="39">
        <f t="shared" ref="Q351:V351" si="159">H351</f>
        <v>0</v>
      </c>
      <c r="R351" s="39">
        <f t="shared" si="159"/>
        <v>0</v>
      </c>
      <c r="S351" s="39">
        <f t="shared" si="159"/>
        <v>0</v>
      </c>
      <c r="T351" s="39">
        <f t="shared" si="159"/>
        <v>0</v>
      </c>
      <c r="U351" s="39">
        <f t="shared" si="159"/>
        <v>1</v>
      </c>
      <c r="V351" s="39">
        <f t="shared" si="159"/>
        <v>0</v>
      </c>
      <c r="W351" s="39">
        <f>SUM(O351:V351)</f>
        <v>2</v>
      </c>
    </row>
    <row r="352" spans="1:23" x14ac:dyDescent="0.25">
      <c r="A352" s="37">
        <f>Vask01!A375</f>
        <v>390018537</v>
      </c>
      <c r="B352" s="37">
        <f>Vask01!B375</f>
        <v>5745</v>
      </c>
      <c r="C352" s="37" t="str">
        <f>Vask01!C375</f>
        <v>AURLAND</v>
      </c>
      <c r="D352" s="37">
        <f>Vask01!D375</f>
        <v>54924</v>
      </c>
      <c r="E352" s="37" t="str">
        <f>Vask01!E375</f>
        <v>Kommunelegekontoret i Aurland</v>
      </c>
      <c r="F352" s="37">
        <f>Vask01!F375</f>
        <v>0</v>
      </c>
      <c r="G352" s="37">
        <f>Vask01!G375</f>
        <v>1</v>
      </c>
      <c r="H352" s="37">
        <f>Vask01!H375</f>
        <v>0</v>
      </c>
      <c r="I352" s="37">
        <f>Vask01!I375</f>
        <v>0</v>
      </c>
      <c r="J352" s="37">
        <f>Vask01!J375</f>
        <v>0</v>
      </c>
      <c r="K352" s="37">
        <f>Vask01!K375</f>
        <v>0</v>
      </c>
      <c r="L352" s="37">
        <f>Vask01!L375</f>
        <v>0</v>
      </c>
      <c r="M352" s="37">
        <f>Vask01!M375</f>
        <v>0</v>
      </c>
      <c r="N352" s="37">
        <f>Vask01!O375</f>
        <v>1</v>
      </c>
      <c r="O352" s="39"/>
      <c r="P352" s="39"/>
      <c r="Q352" s="39"/>
      <c r="R352" s="39"/>
      <c r="S352" s="39"/>
      <c r="T352" s="39"/>
      <c r="U352" s="39"/>
      <c r="V352" s="39"/>
      <c r="W352" s="39"/>
    </row>
    <row r="353" spans="1:23" x14ac:dyDescent="0.25">
      <c r="A353" s="37">
        <f>Vask01!A376</f>
        <v>390018329</v>
      </c>
      <c r="B353" s="37">
        <f>Vask01!B376</f>
        <v>5750</v>
      </c>
      <c r="C353" s="37" t="str">
        <f>Vask01!C376</f>
        <v>ODDA</v>
      </c>
      <c r="D353" s="37">
        <f>Vask01!D376</f>
        <v>28035</v>
      </c>
      <c r="E353" s="37" t="str">
        <f>Vask01!E376</f>
        <v>Odda helsestasjon</v>
      </c>
      <c r="F353" s="37">
        <f>Vask01!F376</f>
        <v>0</v>
      </c>
      <c r="G353" s="37">
        <f>Vask01!G376</f>
        <v>0</v>
      </c>
      <c r="H353" s="37">
        <f>Vask01!H376</f>
        <v>0</v>
      </c>
      <c r="I353" s="37">
        <f>Vask01!I376</f>
        <v>0</v>
      </c>
      <c r="J353" s="37">
        <f>Vask01!J376</f>
        <v>0</v>
      </c>
      <c r="K353" s="37">
        <f>Vask01!K376</f>
        <v>0</v>
      </c>
      <c r="L353" s="37">
        <f>Vask01!L376</f>
        <v>3</v>
      </c>
      <c r="M353" s="37">
        <f>Vask01!M376</f>
        <v>0</v>
      </c>
      <c r="N353" s="37">
        <f>Vask01!O376</f>
        <v>3</v>
      </c>
      <c r="O353" s="39">
        <f t="shared" ref="O353:V354" si="160">F353</f>
        <v>0</v>
      </c>
      <c r="P353" s="39">
        <f t="shared" si="160"/>
        <v>0</v>
      </c>
      <c r="Q353" s="39">
        <f t="shared" si="160"/>
        <v>0</v>
      </c>
      <c r="R353" s="39">
        <f t="shared" si="160"/>
        <v>0</v>
      </c>
      <c r="S353" s="39">
        <f t="shared" si="160"/>
        <v>0</v>
      </c>
      <c r="T353" s="39">
        <f t="shared" si="160"/>
        <v>0</v>
      </c>
      <c r="U353" s="39">
        <f t="shared" si="160"/>
        <v>3</v>
      </c>
      <c r="V353" s="39">
        <f t="shared" si="160"/>
        <v>0</v>
      </c>
      <c r="W353" s="39">
        <f>SUM(O353:V353)</f>
        <v>3</v>
      </c>
    </row>
    <row r="354" spans="1:23" x14ac:dyDescent="0.25">
      <c r="A354" s="37">
        <f>Vask01!A377</f>
        <v>390018516</v>
      </c>
      <c r="B354" s="37">
        <f>Vask01!B377</f>
        <v>5780</v>
      </c>
      <c r="C354" s="37" t="str">
        <f>Vask01!C377</f>
        <v>KINSARVIK</v>
      </c>
      <c r="D354" s="37">
        <f>Vask01!D377</f>
        <v>83386</v>
      </c>
      <c r="E354" s="37" t="str">
        <f>Vask01!E377</f>
        <v>Ullensvang helsestasjon</v>
      </c>
      <c r="F354" s="37">
        <f>Vask01!F377</f>
        <v>0</v>
      </c>
      <c r="G354" s="37">
        <f>Vask01!G377</f>
        <v>1</v>
      </c>
      <c r="H354" s="37">
        <f>Vask01!H377</f>
        <v>0</v>
      </c>
      <c r="I354" s="37">
        <f>Vask01!I377</f>
        <v>0</v>
      </c>
      <c r="J354" s="37">
        <f>Vask01!J377</f>
        <v>0</v>
      </c>
      <c r="K354" s="37">
        <f>Vask01!K377</f>
        <v>0</v>
      </c>
      <c r="L354" s="37">
        <f>Vask01!L377</f>
        <v>2</v>
      </c>
      <c r="M354" s="37">
        <f>Vask01!M377</f>
        <v>0</v>
      </c>
      <c r="N354" s="37">
        <f>Vask01!O377</f>
        <v>3</v>
      </c>
      <c r="O354" s="39">
        <f t="shared" si="160"/>
        <v>0</v>
      </c>
      <c r="P354" s="39">
        <f t="shared" si="160"/>
        <v>1</v>
      </c>
      <c r="Q354" s="39">
        <f t="shared" si="160"/>
        <v>0</v>
      </c>
      <c r="R354" s="39">
        <f t="shared" si="160"/>
        <v>0</v>
      </c>
      <c r="S354" s="39">
        <f t="shared" si="160"/>
        <v>0</v>
      </c>
      <c r="T354" s="39">
        <f t="shared" si="160"/>
        <v>0</v>
      </c>
      <c r="U354" s="39">
        <f t="shared" si="160"/>
        <v>2</v>
      </c>
      <c r="V354" s="39">
        <f t="shared" si="160"/>
        <v>0</v>
      </c>
      <c r="W354" s="39">
        <f>SUM(O354:V354)</f>
        <v>3</v>
      </c>
    </row>
    <row r="355" spans="1:23" x14ac:dyDescent="0.25">
      <c r="A355" s="37">
        <f>Vask01!A378</f>
        <v>390018499</v>
      </c>
      <c r="B355" s="37">
        <f>Vask01!B378</f>
        <v>5783</v>
      </c>
      <c r="C355" s="37" t="str">
        <f>Vask01!C378</f>
        <v>EIDFJORD</v>
      </c>
      <c r="D355" s="37">
        <f>Vask01!D378</f>
        <v>78261</v>
      </c>
      <c r="E355" s="37" t="str">
        <f>Vask01!E378</f>
        <v>Eidfjord helsestasjon</v>
      </c>
      <c r="F355" s="37">
        <f>Vask01!F378</f>
        <v>0</v>
      </c>
      <c r="G355" s="37">
        <f>Vask01!G378</f>
        <v>0</v>
      </c>
      <c r="H355" s="37">
        <f>Vask01!H378</f>
        <v>0</v>
      </c>
      <c r="I355" s="37">
        <f>Vask01!I378</f>
        <v>0</v>
      </c>
      <c r="J355" s="37">
        <f>Vask01!J378</f>
        <v>0</v>
      </c>
      <c r="K355" s="37">
        <f>Vask01!K378</f>
        <v>0</v>
      </c>
      <c r="L355" s="37">
        <f>Vask01!L378</f>
        <v>1</v>
      </c>
      <c r="M355" s="37">
        <f>Vask01!M378</f>
        <v>0</v>
      </c>
      <c r="N355" s="37">
        <f>Vask01!O378</f>
        <v>1</v>
      </c>
      <c r="O355" s="39">
        <v>1</v>
      </c>
      <c r="P355" s="39">
        <f t="shared" ref="P355:V355" si="161">G355</f>
        <v>0</v>
      </c>
      <c r="Q355" s="39">
        <f t="shared" si="161"/>
        <v>0</v>
      </c>
      <c r="R355" s="39">
        <f t="shared" si="161"/>
        <v>0</v>
      </c>
      <c r="S355" s="39">
        <f t="shared" si="161"/>
        <v>0</v>
      </c>
      <c r="T355" s="39">
        <f t="shared" si="161"/>
        <v>0</v>
      </c>
      <c r="U355" s="39">
        <f t="shared" si="161"/>
        <v>1</v>
      </c>
      <c r="V355" s="39">
        <f t="shared" si="161"/>
        <v>0</v>
      </c>
      <c r="W355" s="39">
        <f>SUM(O355:V355)</f>
        <v>2</v>
      </c>
    </row>
    <row r="356" spans="1:23" x14ac:dyDescent="0.25">
      <c r="A356" s="37">
        <f>Vask01!A379</f>
        <v>390018499</v>
      </c>
      <c r="B356" s="37">
        <f>Vask01!B379</f>
        <v>5783</v>
      </c>
      <c r="C356" s="37" t="str">
        <f>Vask01!C379</f>
        <v>EIDFJORD</v>
      </c>
      <c r="D356" s="37">
        <f>Vask01!D379</f>
        <v>78261</v>
      </c>
      <c r="E356" s="37" t="str">
        <f>Vask01!E379</f>
        <v>Eidfjord helsestasjon</v>
      </c>
      <c r="F356" s="37">
        <f>Vask01!F379</f>
        <v>1</v>
      </c>
      <c r="G356" s="37">
        <f>Vask01!G379</f>
        <v>0</v>
      </c>
      <c r="H356" s="37">
        <f>Vask01!H379</f>
        <v>0</v>
      </c>
      <c r="I356" s="37">
        <f>Vask01!I379</f>
        <v>0</v>
      </c>
      <c r="J356" s="37">
        <f>Vask01!J379</f>
        <v>0</v>
      </c>
      <c r="K356" s="37">
        <f>Vask01!K379</f>
        <v>0</v>
      </c>
      <c r="L356" s="37">
        <f>Vask01!L379</f>
        <v>0</v>
      </c>
      <c r="M356" s="37">
        <f>Vask01!M379</f>
        <v>0</v>
      </c>
      <c r="N356" s="37">
        <f>Vask01!O379</f>
        <v>1</v>
      </c>
      <c r="O356" s="39"/>
      <c r="P356" s="39"/>
      <c r="Q356" s="39"/>
      <c r="R356" s="39"/>
      <c r="S356" s="39"/>
      <c r="T356" s="39"/>
      <c r="U356" s="39"/>
      <c r="V356" s="39"/>
      <c r="W356" s="39"/>
    </row>
    <row r="357" spans="1:23" x14ac:dyDescent="0.25">
      <c r="A357" s="37">
        <f>Vask01!A381</f>
        <v>390018435</v>
      </c>
      <c r="B357" s="37">
        <f>Vask01!B381</f>
        <v>5914</v>
      </c>
      <c r="C357" s="37" t="str">
        <f>Vask01!C381</f>
        <v>ISDALSTØ</v>
      </c>
      <c r="D357" s="37">
        <f>Vask01!D381</f>
        <v>32136</v>
      </c>
      <c r="E357" s="37" t="str">
        <f>Vask01!E381</f>
        <v>Lindås kommune</v>
      </c>
      <c r="F357" s="37">
        <f>Vask01!F381</f>
        <v>1</v>
      </c>
      <c r="G357" s="37">
        <f>Vask01!G381</f>
        <v>0</v>
      </c>
      <c r="H357" s="37">
        <f>Vask01!H381</f>
        <v>0</v>
      </c>
      <c r="I357" s="37">
        <f>Vask01!I381</f>
        <v>0</v>
      </c>
      <c r="J357" s="37">
        <f>Vask01!J381</f>
        <v>0</v>
      </c>
      <c r="K357" s="37">
        <f>Vask01!K381</f>
        <v>0</v>
      </c>
      <c r="L357" s="37">
        <f>Vask01!L381</f>
        <v>0</v>
      </c>
      <c r="M357" s="37">
        <f>Vask01!M381</f>
        <v>0</v>
      </c>
      <c r="N357" s="37">
        <f>Vask01!O381</f>
        <v>1</v>
      </c>
      <c r="O357" s="39">
        <f t="shared" ref="O357:T357" si="162">F357</f>
        <v>1</v>
      </c>
      <c r="P357" s="39">
        <f t="shared" si="162"/>
        <v>0</v>
      </c>
      <c r="Q357" s="39">
        <f t="shared" si="162"/>
        <v>0</v>
      </c>
      <c r="R357" s="39">
        <f t="shared" si="162"/>
        <v>0</v>
      </c>
      <c r="S357" s="39">
        <f t="shared" si="162"/>
        <v>0</v>
      </c>
      <c r="T357" s="39">
        <f t="shared" si="162"/>
        <v>0</v>
      </c>
      <c r="U357" s="39">
        <v>7</v>
      </c>
      <c r="V357" s="39">
        <f>M357</f>
        <v>0</v>
      </c>
      <c r="W357" s="39">
        <f>SUM(O357:V357)</f>
        <v>8</v>
      </c>
    </row>
    <row r="358" spans="1:23" x14ac:dyDescent="0.25">
      <c r="A358" s="37">
        <f>Vask01!A380</f>
        <v>390018435</v>
      </c>
      <c r="B358" s="37">
        <f>Vask01!B380</f>
        <v>5914</v>
      </c>
      <c r="C358" s="37" t="str">
        <f>Vask01!C380</f>
        <v>ISDALSTØ</v>
      </c>
      <c r="D358" s="37">
        <f>Vask01!D380</f>
        <v>32136</v>
      </c>
      <c r="E358" s="37" t="str">
        <f>Vask01!E380</f>
        <v>Lindås kommune</v>
      </c>
      <c r="F358" s="37">
        <f>Vask01!F380</f>
        <v>0</v>
      </c>
      <c r="G358" s="37">
        <f>Vask01!G380</f>
        <v>0</v>
      </c>
      <c r="H358" s="37">
        <f>Vask01!H380</f>
        <v>0</v>
      </c>
      <c r="I358" s="37">
        <f>Vask01!I380</f>
        <v>0</v>
      </c>
      <c r="J358" s="37">
        <f>Vask01!J380</f>
        <v>0</v>
      </c>
      <c r="K358" s="37">
        <f>Vask01!K380</f>
        <v>0</v>
      </c>
      <c r="L358" s="37">
        <f>Vask01!L380</f>
        <v>7</v>
      </c>
      <c r="M358" s="37">
        <f>Vask01!M380</f>
        <v>0</v>
      </c>
      <c r="N358" s="37">
        <f>Vask01!O380</f>
        <v>7</v>
      </c>
      <c r="O358" s="39"/>
      <c r="P358" s="39"/>
      <c r="Q358" s="39"/>
      <c r="R358" s="39"/>
      <c r="S358" s="39"/>
      <c r="T358" s="39"/>
      <c r="U358" s="39"/>
      <c r="V358" s="39"/>
      <c r="W358" s="39"/>
    </row>
    <row r="359" spans="1:23" x14ac:dyDescent="0.25">
      <c r="A359" s="37">
        <f>Vask01!A383</f>
        <v>390018284</v>
      </c>
      <c r="B359" s="37">
        <f>Vask01!B383</f>
        <v>5918</v>
      </c>
      <c r="C359" s="37" t="str">
        <f>Vask01!C383</f>
        <v>FREKHAUG</v>
      </c>
      <c r="D359" s="37">
        <f>Vask01!D383</f>
        <v>56531</v>
      </c>
      <c r="E359" s="37" t="str">
        <f>Vask01!E383</f>
        <v>Frekhaug Legekontor</v>
      </c>
      <c r="F359" s="37">
        <f>Vask01!F383</f>
        <v>1</v>
      </c>
      <c r="G359" s="37">
        <f>Vask01!G383</f>
        <v>0</v>
      </c>
      <c r="H359" s="37">
        <f>Vask01!H383</f>
        <v>0</v>
      </c>
      <c r="I359" s="37">
        <f>Vask01!I383</f>
        <v>0</v>
      </c>
      <c r="J359" s="37">
        <f>Vask01!J383</f>
        <v>0</v>
      </c>
      <c r="K359" s="37">
        <f>Vask01!K383</f>
        <v>0</v>
      </c>
      <c r="L359" s="37">
        <f>Vask01!L383</f>
        <v>0</v>
      </c>
      <c r="M359" s="37">
        <f>Vask01!M383</f>
        <v>0</v>
      </c>
      <c r="N359" s="37">
        <f>Vask01!O383</f>
        <v>1</v>
      </c>
      <c r="O359" s="39">
        <f t="shared" ref="O359:T359" si="163">F359</f>
        <v>1</v>
      </c>
      <c r="P359" s="39">
        <f t="shared" si="163"/>
        <v>0</v>
      </c>
      <c r="Q359" s="39">
        <f t="shared" si="163"/>
        <v>0</v>
      </c>
      <c r="R359" s="39">
        <f t="shared" si="163"/>
        <v>0</v>
      </c>
      <c r="S359" s="39">
        <f t="shared" si="163"/>
        <v>0</v>
      </c>
      <c r="T359" s="39">
        <f t="shared" si="163"/>
        <v>0</v>
      </c>
      <c r="U359" s="39">
        <v>5</v>
      </c>
      <c r="V359" s="39">
        <f>M359</f>
        <v>0</v>
      </c>
      <c r="W359" s="39">
        <f>SUM(O359:V359)</f>
        <v>6</v>
      </c>
    </row>
    <row r="360" spans="1:23" x14ac:dyDescent="0.25">
      <c r="A360" s="37">
        <f>Vask01!A382</f>
        <v>390018284</v>
      </c>
      <c r="B360" s="37">
        <f>Vask01!B382</f>
        <v>5918</v>
      </c>
      <c r="C360" s="37" t="str">
        <f>Vask01!C382</f>
        <v>FREKHAUG</v>
      </c>
      <c r="D360" s="37">
        <f>Vask01!D382</f>
        <v>56531</v>
      </c>
      <c r="E360" s="37" t="str">
        <f>Vask01!E382</f>
        <v>Frekhaug Legekontor</v>
      </c>
      <c r="F360" s="37">
        <f>Vask01!F382</f>
        <v>0</v>
      </c>
      <c r="G360" s="37">
        <f>Vask01!G382</f>
        <v>0</v>
      </c>
      <c r="H360" s="37">
        <f>Vask01!H382</f>
        <v>0</v>
      </c>
      <c r="I360" s="37">
        <f>Vask01!I382</f>
        <v>0</v>
      </c>
      <c r="J360" s="37">
        <f>Vask01!J382</f>
        <v>0</v>
      </c>
      <c r="K360" s="37">
        <f>Vask01!K382</f>
        <v>0</v>
      </c>
      <c r="L360" s="37">
        <f>Vask01!L382</f>
        <v>5</v>
      </c>
      <c r="M360" s="37">
        <f>Vask01!M382</f>
        <v>0</v>
      </c>
      <c r="N360" s="37">
        <f>Vask01!O382</f>
        <v>5</v>
      </c>
      <c r="O360" s="39"/>
      <c r="P360" s="39"/>
      <c r="Q360" s="39"/>
      <c r="R360" s="39"/>
      <c r="S360" s="39"/>
      <c r="T360" s="39"/>
      <c r="U360" s="39"/>
      <c r="V360" s="39"/>
      <c r="W360" s="39"/>
    </row>
    <row r="361" spans="1:23" x14ac:dyDescent="0.25">
      <c r="A361" s="37">
        <f>Vask01!A384</f>
        <v>390018289</v>
      </c>
      <c r="B361" s="37">
        <f>Vask01!B384</f>
        <v>5936</v>
      </c>
      <c r="C361" s="37" t="str">
        <f>Vask01!C384</f>
        <v>MANGER</v>
      </c>
      <c r="D361" s="37">
        <f>Vask01!D384</f>
        <v>71191</v>
      </c>
      <c r="E361" s="37" t="str">
        <f>Vask01!E384</f>
        <v>Radøy legesenter</v>
      </c>
      <c r="F361" s="37">
        <f>Vask01!F384</f>
        <v>0</v>
      </c>
      <c r="G361" s="37">
        <f>Vask01!G384</f>
        <v>1</v>
      </c>
      <c r="H361" s="37">
        <f>Vask01!H384</f>
        <v>0</v>
      </c>
      <c r="I361" s="37">
        <f>Vask01!I384</f>
        <v>0</v>
      </c>
      <c r="J361" s="37">
        <f>Vask01!J384</f>
        <v>0</v>
      </c>
      <c r="K361" s="37">
        <f>Vask01!K384</f>
        <v>0</v>
      </c>
      <c r="L361" s="37">
        <f>Vask01!L384</f>
        <v>0</v>
      </c>
      <c r="M361" s="37">
        <f>Vask01!M384</f>
        <v>0</v>
      </c>
      <c r="N361" s="37">
        <f>Vask01!O384</f>
        <v>1</v>
      </c>
      <c r="O361" s="39">
        <f t="shared" ref="O361:T361" si="164">F361</f>
        <v>0</v>
      </c>
      <c r="P361" s="39">
        <f t="shared" si="164"/>
        <v>1</v>
      </c>
      <c r="Q361" s="39">
        <f t="shared" si="164"/>
        <v>0</v>
      </c>
      <c r="R361" s="39">
        <f t="shared" si="164"/>
        <v>0</v>
      </c>
      <c r="S361" s="39">
        <f t="shared" si="164"/>
        <v>0</v>
      </c>
      <c r="T361" s="39">
        <f t="shared" si="164"/>
        <v>0</v>
      </c>
      <c r="U361" s="39">
        <v>3</v>
      </c>
      <c r="V361" s="39">
        <f>M361</f>
        <v>0</v>
      </c>
      <c r="W361" s="39">
        <f>SUM(O361:V361)</f>
        <v>4</v>
      </c>
    </row>
    <row r="362" spans="1:23" x14ac:dyDescent="0.25">
      <c r="A362" s="37">
        <f>Vask01!A385</f>
        <v>390018289</v>
      </c>
      <c r="B362" s="37">
        <f>Vask01!B385</f>
        <v>5936</v>
      </c>
      <c r="C362" s="37" t="str">
        <f>Vask01!C385</f>
        <v>MANGER</v>
      </c>
      <c r="D362" s="37">
        <f>Vask01!D385</f>
        <v>71191</v>
      </c>
      <c r="E362" s="37" t="str">
        <f>Vask01!E385</f>
        <v>Radøy legesenter</v>
      </c>
      <c r="F362" s="37">
        <f>Vask01!F385</f>
        <v>0</v>
      </c>
      <c r="G362" s="37">
        <f>Vask01!G385</f>
        <v>0</v>
      </c>
      <c r="H362" s="37">
        <f>Vask01!H385</f>
        <v>0</v>
      </c>
      <c r="I362" s="37">
        <f>Vask01!I385</f>
        <v>0</v>
      </c>
      <c r="J362" s="37">
        <f>Vask01!J385</f>
        <v>0</v>
      </c>
      <c r="K362" s="37">
        <f>Vask01!K385</f>
        <v>0</v>
      </c>
      <c r="L362" s="37">
        <f>Vask01!L385</f>
        <v>3</v>
      </c>
      <c r="M362" s="37">
        <f>Vask01!M385</f>
        <v>0</v>
      </c>
      <c r="N362" s="37">
        <f>Vask01!O385</f>
        <v>3</v>
      </c>
      <c r="O362" s="39"/>
      <c r="P362" s="39"/>
      <c r="Q362" s="39"/>
      <c r="R362" s="39"/>
      <c r="S362" s="39"/>
      <c r="T362" s="39"/>
      <c r="U362" s="39"/>
      <c r="V362" s="39"/>
      <c r="W362" s="39"/>
    </row>
    <row r="363" spans="1:23" x14ac:dyDescent="0.25">
      <c r="A363" s="37">
        <f>Vask01!A386</f>
        <v>390018564</v>
      </c>
      <c r="B363" s="37">
        <f>Vask01!B386</f>
        <v>5943</v>
      </c>
      <c r="C363" s="37" t="str">
        <f>Vask01!C386</f>
        <v>AUSTRHEIM</v>
      </c>
      <c r="D363" s="37">
        <f>Vask01!D386</f>
        <v>640</v>
      </c>
      <c r="E363" s="37" t="str">
        <f>Vask01!E386</f>
        <v>Austrheim legekontor</v>
      </c>
      <c r="F363" s="37">
        <f>Vask01!F386</f>
        <v>0</v>
      </c>
      <c r="G363" s="37">
        <f>Vask01!G386</f>
        <v>0</v>
      </c>
      <c r="H363" s="37">
        <f>Vask01!H386</f>
        <v>0</v>
      </c>
      <c r="I363" s="37">
        <f>Vask01!I386</f>
        <v>0</v>
      </c>
      <c r="J363" s="37">
        <f>Vask01!J386</f>
        <v>0</v>
      </c>
      <c r="K363" s="37">
        <f>Vask01!K386</f>
        <v>0</v>
      </c>
      <c r="L363" s="37">
        <f>Vask01!L386</f>
        <v>2</v>
      </c>
      <c r="M363" s="37">
        <f>Vask01!M386</f>
        <v>0</v>
      </c>
      <c r="N363" s="37">
        <f>Vask01!O386</f>
        <v>2</v>
      </c>
      <c r="O363" s="39">
        <f t="shared" ref="O363:V363" si="165">F363</f>
        <v>0</v>
      </c>
      <c r="P363" s="39">
        <f t="shared" si="165"/>
        <v>0</v>
      </c>
      <c r="Q363" s="39">
        <f t="shared" si="165"/>
        <v>0</v>
      </c>
      <c r="R363" s="39">
        <f t="shared" si="165"/>
        <v>0</v>
      </c>
      <c r="S363" s="39">
        <f t="shared" si="165"/>
        <v>0</v>
      </c>
      <c r="T363" s="39">
        <f t="shared" si="165"/>
        <v>0</v>
      </c>
      <c r="U363" s="39">
        <f t="shared" si="165"/>
        <v>2</v>
      </c>
      <c r="V363" s="39">
        <f t="shared" si="165"/>
        <v>0</v>
      </c>
      <c r="W363" s="39">
        <f>SUM(O363:V363)</f>
        <v>2</v>
      </c>
    </row>
    <row r="364" spans="1:23" x14ac:dyDescent="0.25">
      <c r="A364" s="37">
        <f>Vask01!A388</f>
        <v>390018723</v>
      </c>
      <c r="B364" s="37">
        <f>Vask01!B388</f>
        <v>5966</v>
      </c>
      <c r="C364" s="37" t="str">
        <f>Vask01!C388</f>
        <v>EIVINDVIK</v>
      </c>
      <c r="D364" s="37">
        <f>Vask01!D388</f>
        <v>47902</v>
      </c>
      <c r="E364" s="37" t="str">
        <f>Vask01!E388</f>
        <v>Eivindvik legekontor</v>
      </c>
      <c r="F364" s="37">
        <f>Vask01!F388</f>
        <v>0</v>
      </c>
      <c r="G364" s="37">
        <f>Vask01!G388</f>
        <v>0</v>
      </c>
      <c r="H364" s="37">
        <f>Vask01!H388</f>
        <v>0</v>
      </c>
      <c r="I364" s="37">
        <f>Vask01!I388</f>
        <v>0</v>
      </c>
      <c r="J364" s="37">
        <f>Vask01!J388</f>
        <v>0</v>
      </c>
      <c r="K364" s="37">
        <f>Vask01!K388</f>
        <v>0</v>
      </c>
      <c r="L364" s="37">
        <f>Vask01!L388</f>
        <v>1</v>
      </c>
      <c r="M364" s="37">
        <f>Vask01!M388</f>
        <v>0</v>
      </c>
      <c r="N364" s="37">
        <f>Vask01!O388</f>
        <v>1</v>
      </c>
      <c r="O364" s="39">
        <f>F364</f>
        <v>0</v>
      </c>
      <c r="P364" s="39">
        <v>1</v>
      </c>
      <c r="Q364" s="39">
        <f t="shared" ref="Q364:V364" si="166">H364</f>
        <v>0</v>
      </c>
      <c r="R364" s="39">
        <f t="shared" si="166"/>
        <v>0</v>
      </c>
      <c r="S364" s="39">
        <f t="shared" si="166"/>
        <v>0</v>
      </c>
      <c r="T364" s="39">
        <f t="shared" si="166"/>
        <v>0</v>
      </c>
      <c r="U364" s="39">
        <f t="shared" si="166"/>
        <v>1</v>
      </c>
      <c r="V364" s="39">
        <f t="shared" si="166"/>
        <v>0</v>
      </c>
      <c r="W364" s="39">
        <f>SUM(O364:V364)</f>
        <v>2</v>
      </c>
    </row>
    <row r="365" spans="1:23" x14ac:dyDescent="0.25">
      <c r="A365" s="37">
        <f>Vask01!A389</f>
        <v>390018723</v>
      </c>
      <c r="B365" s="37">
        <f>Vask01!B389</f>
        <v>5966</v>
      </c>
      <c r="C365" s="37" t="str">
        <f>Vask01!C389</f>
        <v>EIVINDVIK</v>
      </c>
      <c r="D365" s="37">
        <f>Vask01!D389</f>
        <v>47902</v>
      </c>
      <c r="E365" s="37" t="str">
        <f>Vask01!E389</f>
        <v>Eivindvik legekontor</v>
      </c>
      <c r="F365" s="37">
        <f>Vask01!F389</f>
        <v>0</v>
      </c>
      <c r="G365" s="37">
        <f>Vask01!G389</f>
        <v>1</v>
      </c>
      <c r="H365" s="37">
        <f>Vask01!H389</f>
        <v>0</v>
      </c>
      <c r="I365" s="37">
        <f>Vask01!I389</f>
        <v>0</v>
      </c>
      <c r="J365" s="37">
        <f>Vask01!J389</f>
        <v>0</v>
      </c>
      <c r="K365" s="37">
        <f>Vask01!K389</f>
        <v>0</v>
      </c>
      <c r="L365" s="37">
        <f>Vask01!L389</f>
        <v>0</v>
      </c>
      <c r="M365" s="37">
        <f>Vask01!M389</f>
        <v>0</v>
      </c>
      <c r="N365" s="37">
        <f>Vask01!O389</f>
        <v>1</v>
      </c>
      <c r="O365" s="39"/>
      <c r="P365" s="39"/>
      <c r="Q365" s="39"/>
      <c r="R365" s="39"/>
      <c r="S365" s="39"/>
      <c r="T365" s="39"/>
      <c r="U365" s="39"/>
      <c r="V365" s="39"/>
      <c r="W365" s="39"/>
    </row>
    <row r="366" spans="1:23" x14ac:dyDescent="0.25">
      <c r="A366" s="37">
        <f>Vask01!A390</f>
        <v>390018565</v>
      </c>
      <c r="B366" s="37">
        <f>Vask01!B390</f>
        <v>5986</v>
      </c>
      <c r="C366" s="37" t="str">
        <f>Vask01!C390</f>
        <v>HOSTELAND</v>
      </c>
      <c r="D366" s="37">
        <f>Vask01!D390</f>
        <v>32003</v>
      </c>
      <c r="E366" s="37" t="str">
        <f>Vask01!E390</f>
        <v>Masfjorden  helsestasjon</v>
      </c>
      <c r="F366" s="37">
        <f>Vask01!F390</f>
        <v>0</v>
      </c>
      <c r="G366" s="37">
        <f>Vask01!G390</f>
        <v>1</v>
      </c>
      <c r="H366" s="37">
        <f>Vask01!H390</f>
        <v>0</v>
      </c>
      <c r="I366" s="37">
        <f>Vask01!I390</f>
        <v>0</v>
      </c>
      <c r="J366" s="37">
        <f>Vask01!J390</f>
        <v>0</v>
      </c>
      <c r="K366" s="37">
        <f>Vask01!K390</f>
        <v>0</v>
      </c>
      <c r="L366" s="37">
        <f>Vask01!L390</f>
        <v>0</v>
      </c>
      <c r="M366" s="37">
        <f>Vask01!M390</f>
        <v>0</v>
      </c>
      <c r="N366" s="37">
        <f>Vask01!O390</f>
        <v>1</v>
      </c>
      <c r="O366" s="39">
        <f t="shared" ref="O366:T366" si="167">F366</f>
        <v>0</v>
      </c>
      <c r="P366" s="39">
        <f t="shared" si="167"/>
        <v>1</v>
      </c>
      <c r="Q366" s="39">
        <f t="shared" si="167"/>
        <v>0</v>
      </c>
      <c r="R366" s="39">
        <f t="shared" si="167"/>
        <v>0</v>
      </c>
      <c r="S366" s="39">
        <f t="shared" si="167"/>
        <v>0</v>
      </c>
      <c r="T366" s="39">
        <f t="shared" si="167"/>
        <v>0</v>
      </c>
      <c r="U366" s="39">
        <v>1</v>
      </c>
      <c r="V366" s="39">
        <f>M366</f>
        <v>0</v>
      </c>
      <c r="W366" s="39">
        <f>SUM(O366:V366)</f>
        <v>2</v>
      </c>
    </row>
    <row r="367" spans="1:23" x14ac:dyDescent="0.25">
      <c r="A367" s="37">
        <f>Vask01!A391</f>
        <v>390018565</v>
      </c>
      <c r="B367" s="37">
        <f>Vask01!B391</f>
        <v>5986</v>
      </c>
      <c r="C367" s="37" t="str">
        <f>Vask01!C391</f>
        <v>HOSTELAND</v>
      </c>
      <c r="D367" s="37">
        <f>Vask01!D391</f>
        <v>32003</v>
      </c>
      <c r="E367" s="37" t="str">
        <f>Vask01!E391</f>
        <v>Masfjorden  helsestasjon</v>
      </c>
      <c r="F367" s="37">
        <f>Vask01!F391</f>
        <v>0</v>
      </c>
      <c r="G367" s="37">
        <f>Vask01!G391</f>
        <v>0</v>
      </c>
      <c r="H367" s="37">
        <f>Vask01!H391</f>
        <v>0</v>
      </c>
      <c r="I367" s="37">
        <f>Vask01!I391</f>
        <v>0</v>
      </c>
      <c r="J367" s="37">
        <f>Vask01!J391</f>
        <v>0</v>
      </c>
      <c r="K367" s="37">
        <f>Vask01!K391</f>
        <v>0</v>
      </c>
      <c r="L367" s="37">
        <f>Vask01!L391</f>
        <v>1</v>
      </c>
      <c r="M367" s="37">
        <f>Vask01!M391</f>
        <v>0</v>
      </c>
      <c r="N367" s="37">
        <f>Vask01!O391</f>
        <v>1</v>
      </c>
      <c r="O367" s="39"/>
      <c r="P367" s="39"/>
      <c r="Q367" s="39"/>
      <c r="R367" s="39"/>
      <c r="S367" s="39"/>
      <c r="T367" s="39"/>
      <c r="U367" s="39"/>
      <c r="V367" s="39"/>
      <c r="W367" s="39"/>
    </row>
    <row r="368" spans="1:23" x14ac:dyDescent="0.25">
      <c r="A368" s="37">
        <f>Vask01!A392</f>
        <v>390018495</v>
      </c>
      <c r="B368" s="37">
        <f>Vask01!B392</f>
        <v>6003</v>
      </c>
      <c r="C368" s="37" t="str">
        <f>Vask01!C392</f>
        <v>ÅLESUND</v>
      </c>
      <c r="D368" s="37">
        <f>Vask01!D392</f>
        <v>104217</v>
      </c>
      <c r="E368" s="37" t="str">
        <f>Vask01!E392</f>
        <v>Ålesund kommune</v>
      </c>
      <c r="F368" s="37">
        <f>Vask01!F392</f>
        <v>0</v>
      </c>
      <c r="G368" s="37">
        <f>Vask01!G392</f>
        <v>1</v>
      </c>
      <c r="H368" s="37">
        <f>Vask01!H392</f>
        <v>0</v>
      </c>
      <c r="I368" s="37">
        <f>Vask01!I392</f>
        <v>0</v>
      </c>
      <c r="J368" s="37">
        <f>Vask01!J392</f>
        <v>0</v>
      </c>
      <c r="K368" s="37">
        <f>Vask01!K392</f>
        <v>0</v>
      </c>
      <c r="L368" s="37">
        <f>Vask01!L392</f>
        <v>20</v>
      </c>
      <c r="M368" s="37">
        <f>Vask01!M392</f>
        <v>0</v>
      </c>
      <c r="N368" s="37">
        <f>Vask01!O392</f>
        <v>21</v>
      </c>
      <c r="O368" s="39">
        <f t="shared" ref="O368:V370" si="168">F368</f>
        <v>0</v>
      </c>
      <c r="P368" s="39">
        <f t="shared" si="168"/>
        <v>1</v>
      </c>
      <c r="Q368" s="39">
        <f t="shared" si="168"/>
        <v>0</v>
      </c>
      <c r="R368" s="39">
        <f t="shared" si="168"/>
        <v>0</v>
      </c>
      <c r="S368" s="39">
        <f t="shared" si="168"/>
        <v>0</v>
      </c>
      <c r="T368" s="39">
        <f t="shared" si="168"/>
        <v>0</v>
      </c>
      <c r="U368" s="39">
        <f t="shared" si="168"/>
        <v>20</v>
      </c>
      <c r="V368" s="39">
        <f t="shared" si="168"/>
        <v>0</v>
      </c>
      <c r="W368" s="39">
        <f>SUM(O368:V368)</f>
        <v>21</v>
      </c>
    </row>
    <row r="369" spans="1:23" x14ac:dyDescent="0.25">
      <c r="A369" s="37">
        <f>Vask01!A393</f>
        <v>390018360</v>
      </c>
      <c r="B369" s="37">
        <f>Vask01!B393</f>
        <v>6017</v>
      </c>
      <c r="C369" s="37" t="str">
        <f>Vask01!C393</f>
        <v>ÅLESUND</v>
      </c>
      <c r="D369" s="37">
        <f>Vask01!D393</f>
        <v>26708</v>
      </c>
      <c r="E369" s="37" t="str">
        <f>Vask01!E393</f>
        <v>Sykehusapoteket Ålesund avd Ålesund</v>
      </c>
      <c r="F369" s="37">
        <f>Vask01!F393</f>
        <v>0</v>
      </c>
      <c r="G369" s="37">
        <f>Vask01!G393</f>
        <v>1</v>
      </c>
      <c r="H369" s="37">
        <f>Vask01!H393</f>
        <v>0</v>
      </c>
      <c r="I369" s="37">
        <f>Vask01!I393</f>
        <v>0</v>
      </c>
      <c r="J369" s="37">
        <f>Vask01!J393</f>
        <v>0</v>
      </c>
      <c r="K369" s="37">
        <f>Vask01!K393</f>
        <v>0</v>
      </c>
      <c r="L369" s="37">
        <f>Vask01!L393</f>
        <v>8</v>
      </c>
      <c r="M369" s="37">
        <f>Vask01!M393</f>
        <v>0</v>
      </c>
      <c r="N369" s="37">
        <f>Vask01!O393</f>
        <v>9</v>
      </c>
      <c r="O369" s="39">
        <f t="shared" si="168"/>
        <v>0</v>
      </c>
      <c r="P369" s="39">
        <f t="shared" si="168"/>
        <v>1</v>
      </c>
      <c r="Q369" s="39">
        <f t="shared" si="168"/>
        <v>0</v>
      </c>
      <c r="R369" s="39">
        <f t="shared" si="168"/>
        <v>0</v>
      </c>
      <c r="S369" s="39">
        <f t="shared" si="168"/>
        <v>0</v>
      </c>
      <c r="T369" s="39">
        <f t="shared" si="168"/>
        <v>0</v>
      </c>
      <c r="U369" s="39">
        <f t="shared" si="168"/>
        <v>8</v>
      </c>
      <c r="V369" s="39">
        <f t="shared" si="168"/>
        <v>0</v>
      </c>
      <c r="W369" s="39">
        <f>SUM(O369:V369)</f>
        <v>9</v>
      </c>
    </row>
    <row r="370" spans="1:23" x14ac:dyDescent="0.25">
      <c r="A370" s="37">
        <f>Vask01!A394</f>
        <v>390018390</v>
      </c>
      <c r="B370" s="37">
        <f>Vask01!B394</f>
        <v>6030</v>
      </c>
      <c r="C370" s="37" t="str">
        <f>Vask01!C394</f>
        <v>LANGEVÅG</v>
      </c>
      <c r="D370" s="37">
        <f>Vask01!D394</f>
        <v>59253</v>
      </c>
      <c r="E370" s="37" t="str">
        <f>Vask01!E394</f>
        <v>Kommunelegekontoret i Sula</v>
      </c>
      <c r="F370" s="37">
        <f>Vask01!F394</f>
        <v>0</v>
      </c>
      <c r="G370" s="37">
        <f>Vask01!G394</f>
        <v>0</v>
      </c>
      <c r="H370" s="37">
        <f>Vask01!H394</f>
        <v>0</v>
      </c>
      <c r="I370" s="37">
        <f>Vask01!I394</f>
        <v>0</v>
      </c>
      <c r="J370" s="37">
        <f>Vask01!J394</f>
        <v>0</v>
      </c>
      <c r="K370" s="37">
        <f>Vask01!K394</f>
        <v>0</v>
      </c>
      <c r="L370" s="37">
        <f>Vask01!L394</f>
        <v>4</v>
      </c>
      <c r="M370" s="37">
        <f>Vask01!M394</f>
        <v>0</v>
      </c>
      <c r="N370" s="37">
        <f>Vask01!O394</f>
        <v>4</v>
      </c>
      <c r="O370" s="39">
        <f t="shared" si="168"/>
        <v>0</v>
      </c>
      <c r="P370" s="39">
        <f t="shared" si="168"/>
        <v>0</v>
      </c>
      <c r="Q370" s="39">
        <f t="shared" si="168"/>
        <v>0</v>
      </c>
      <c r="R370" s="39">
        <f t="shared" si="168"/>
        <v>0</v>
      </c>
      <c r="S370" s="39">
        <f t="shared" si="168"/>
        <v>0</v>
      </c>
      <c r="T370" s="39">
        <f t="shared" si="168"/>
        <v>0</v>
      </c>
      <c r="U370" s="39">
        <f t="shared" si="168"/>
        <v>4</v>
      </c>
      <c r="V370" s="39">
        <f t="shared" si="168"/>
        <v>0</v>
      </c>
      <c r="W370" s="39">
        <f>SUM(O370:V370)</f>
        <v>4</v>
      </c>
    </row>
    <row r="371" spans="1:23" x14ac:dyDescent="0.25">
      <c r="A371" s="37">
        <f>Vask01!A395</f>
        <v>390018433</v>
      </c>
      <c r="B371" s="37">
        <f>Vask01!B395</f>
        <v>6050</v>
      </c>
      <c r="C371" s="37" t="str">
        <f>Vask01!C395</f>
        <v>VALDERØYA</v>
      </c>
      <c r="D371" s="37">
        <f>Vask01!D395</f>
        <v>103704</v>
      </c>
      <c r="E371" s="37" t="str">
        <f>Vask01!E395</f>
        <v>Legekontoret i Giske AS</v>
      </c>
      <c r="F371" s="37">
        <f>Vask01!F395</f>
        <v>0</v>
      </c>
      <c r="G371" s="37">
        <f>Vask01!G395</f>
        <v>1</v>
      </c>
      <c r="H371" s="37">
        <f>Vask01!H395</f>
        <v>0</v>
      </c>
      <c r="I371" s="37">
        <f>Vask01!I395</f>
        <v>0</v>
      </c>
      <c r="J371" s="37">
        <f>Vask01!J395</f>
        <v>0</v>
      </c>
      <c r="K371" s="37">
        <f>Vask01!K395</f>
        <v>0</v>
      </c>
      <c r="L371" s="37">
        <f>Vask01!L395</f>
        <v>0</v>
      </c>
      <c r="M371" s="37">
        <f>Vask01!M395</f>
        <v>0</v>
      </c>
      <c r="N371" s="37">
        <f>Vask01!O395</f>
        <v>1</v>
      </c>
      <c r="O371" s="39">
        <f t="shared" ref="O371:T371" si="169">F371</f>
        <v>0</v>
      </c>
      <c r="P371" s="39">
        <f t="shared" si="169"/>
        <v>1</v>
      </c>
      <c r="Q371" s="39">
        <f t="shared" si="169"/>
        <v>0</v>
      </c>
      <c r="R371" s="39">
        <f t="shared" si="169"/>
        <v>0</v>
      </c>
      <c r="S371" s="39">
        <f t="shared" si="169"/>
        <v>0</v>
      </c>
      <c r="T371" s="39">
        <f t="shared" si="169"/>
        <v>0</v>
      </c>
      <c r="U371" s="39">
        <v>4</v>
      </c>
      <c r="V371" s="39">
        <f>M371</f>
        <v>0</v>
      </c>
      <c r="W371" s="39">
        <f>SUM(O371:V371)</f>
        <v>5</v>
      </c>
    </row>
    <row r="372" spans="1:23" x14ac:dyDescent="0.25">
      <c r="A372" s="37">
        <f>Vask01!A396</f>
        <v>390018433</v>
      </c>
      <c r="B372" s="37">
        <f>Vask01!B396</f>
        <v>6050</v>
      </c>
      <c r="C372" s="37" t="str">
        <f>Vask01!C396</f>
        <v>VALDERØYA</v>
      </c>
      <c r="D372" s="37">
        <f>Vask01!D396</f>
        <v>103704</v>
      </c>
      <c r="E372" s="37" t="str">
        <f>Vask01!E396</f>
        <v>Legekontoret i Giske AS</v>
      </c>
      <c r="F372" s="37">
        <f>Vask01!F396</f>
        <v>0</v>
      </c>
      <c r="G372" s="37">
        <f>Vask01!G396</f>
        <v>0</v>
      </c>
      <c r="H372" s="37">
        <f>Vask01!H396</f>
        <v>0</v>
      </c>
      <c r="I372" s="37">
        <f>Vask01!I396</f>
        <v>0</v>
      </c>
      <c r="J372" s="37">
        <f>Vask01!J396</f>
        <v>0</v>
      </c>
      <c r="K372" s="37">
        <f>Vask01!K396</f>
        <v>0</v>
      </c>
      <c r="L372" s="37">
        <f>Vask01!L396</f>
        <v>4</v>
      </c>
      <c r="M372" s="37">
        <f>Vask01!M396</f>
        <v>0</v>
      </c>
      <c r="N372" s="37">
        <f>Vask01!O396</f>
        <v>4</v>
      </c>
      <c r="O372" s="39"/>
      <c r="P372" s="39"/>
      <c r="Q372" s="39"/>
      <c r="R372" s="39"/>
      <c r="S372" s="39"/>
      <c r="T372" s="39"/>
      <c r="U372" s="39"/>
      <c r="V372" s="39"/>
      <c r="W372" s="39"/>
    </row>
    <row r="373" spans="1:23" x14ac:dyDescent="0.25">
      <c r="A373" s="37">
        <f>Vask01!A397</f>
        <v>390018582</v>
      </c>
      <c r="B373" s="37">
        <f>Vask01!B397</f>
        <v>6060</v>
      </c>
      <c r="C373" s="37" t="str">
        <f>Vask01!C397</f>
        <v>HAREID</v>
      </c>
      <c r="D373" s="37">
        <f>Vask01!D397</f>
        <v>84418</v>
      </c>
      <c r="E373" s="37" t="str">
        <f>Vask01!E397</f>
        <v>Hareid helsestasjon</v>
      </c>
      <c r="F373" s="37">
        <f>Vask01!F397</f>
        <v>0</v>
      </c>
      <c r="G373" s="37">
        <f>Vask01!G397</f>
        <v>0</v>
      </c>
      <c r="H373" s="37">
        <f>Vask01!H397</f>
        <v>0</v>
      </c>
      <c r="I373" s="37">
        <f>Vask01!I397</f>
        <v>0</v>
      </c>
      <c r="J373" s="37">
        <f>Vask01!J397</f>
        <v>0</v>
      </c>
      <c r="K373" s="37">
        <f>Vask01!K397</f>
        <v>0</v>
      </c>
      <c r="L373" s="37">
        <f>Vask01!L397</f>
        <v>3</v>
      </c>
      <c r="M373" s="37">
        <f>Vask01!M397</f>
        <v>0</v>
      </c>
      <c r="N373" s="37">
        <f>Vask01!O397</f>
        <v>3</v>
      </c>
      <c r="O373" s="39">
        <f t="shared" ref="O373:V376" si="170">F373</f>
        <v>0</v>
      </c>
      <c r="P373" s="39">
        <f t="shared" si="170"/>
        <v>0</v>
      </c>
      <c r="Q373" s="39">
        <f t="shared" si="170"/>
        <v>0</v>
      </c>
      <c r="R373" s="39">
        <f t="shared" si="170"/>
        <v>0</v>
      </c>
      <c r="S373" s="39">
        <f t="shared" si="170"/>
        <v>0</v>
      </c>
      <c r="T373" s="39">
        <f t="shared" si="170"/>
        <v>0</v>
      </c>
      <c r="U373" s="39">
        <f t="shared" si="170"/>
        <v>3</v>
      </c>
      <c r="V373" s="39">
        <f t="shared" si="170"/>
        <v>0</v>
      </c>
      <c r="W373" s="39">
        <f>SUM(O373:V373)</f>
        <v>3</v>
      </c>
    </row>
    <row r="374" spans="1:23" x14ac:dyDescent="0.25">
      <c r="A374" s="37">
        <f>Vask01!A398</f>
        <v>390018347</v>
      </c>
      <c r="B374" s="37">
        <f>Vask01!B398</f>
        <v>6065</v>
      </c>
      <c r="C374" s="37" t="str">
        <f>Vask01!C398</f>
        <v>ULSTEINVIK</v>
      </c>
      <c r="D374" s="37">
        <f>Vask01!D398</f>
        <v>2301</v>
      </c>
      <c r="E374" s="37" t="str">
        <f>Vask01!E398</f>
        <v>Ulstein helsestasjon</v>
      </c>
      <c r="F374" s="37">
        <f>Vask01!F398</f>
        <v>0</v>
      </c>
      <c r="G374" s="37">
        <f>Vask01!G398</f>
        <v>0</v>
      </c>
      <c r="H374" s="37">
        <f>Vask01!H398</f>
        <v>0</v>
      </c>
      <c r="I374" s="37">
        <f>Vask01!I398</f>
        <v>0</v>
      </c>
      <c r="J374" s="37">
        <f>Vask01!J398</f>
        <v>0</v>
      </c>
      <c r="K374" s="37">
        <f>Vask01!K398</f>
        <v>0</v>
      </c>
      <c r="L374" s="37">
        <f>Vask01!L398</f>
        <v>3</v>
      </c>
      <c r="M374" s="37">
        <f>Vask01!M398</f>
        <v>0</v>
      </c>
      <c r="N374" s="37">
        <f>Vask01!O398</f>
        <v>3</v>
      </c>
      <c r="O374" s="39">
        <f t="shared" si="170"/>
        <v>0</v>
      </c>
      <c r="P374" s="39">
        <f t="shared" si="170"/>
        <v>0</v>
      </c>
      <c r="Q374" s="39">
        <f t="shared" si="170"/>
        <v>0</v>
      </c>
      <c r="R374" s="39">
        <f t="shared" si="170"/>
        <v>0</v>
      </c>
      <c r="S374" s="39">
        <f t="shared" si="170"/>
        <v>0</v>
      </c>
      <c r="T374" s="39">
        <f t="shared" si="170"/>
        <v>0</v>
      </c>
      <c r="U374" s="39">
        <f t="shared" si="170"/>
        <v>3</v>
      </c>
      <c r="V374" s="39">
        <f t="shared" si="170"/>
        <v>0</v>
      </c>
      <c r="W374" s="39">
        <f>SUM(O374:V374)</f>
        <v>3</v>
      </c>
    </row>
    <row r="375" spans="1:23" x14ac:dyDescent="0.25">
      <c r="A375" s="37">
        <f>Vask01!A399</f>
        <v>390018439</v>
      </c>
      <c r="B375" s="37">
        <f>Vask01!B399</f>
        <v>6084</v>
      </c>
      <c r="C375" s="37" t="str">
        <f>Vask01!C399</f>
        <v>LARSNES</v>
      </c>
      <c r="D375" s="37">
        <f>Vask01!D399</f>
        <v>697</v>
      </c>
      <c r="E375" s="37" t="str">
        <f>Vask01!E399</f>
        <v>Sande helsestasjon</v>
      </c>
      <c r="F375" s="37">
        <f>Vask01!F399</f>
        <v>0</v>
      </c>
      <c r="G375" s="37">
        <f>Vask01!G399</f>
        <v>0</v>
      </c>
      <c r="H375" s="37">
        <f>Vask01!H399</f>
        <v>0</v>
      </c>
      <c r="I375" s="37">
        <f>Vask01!I399</f>
        <v>0</v>
      </c>
      <c r="J375" s="37">
        <f>Vask01!J399</f>
        <v>0</v>
      </c>
      <c r="K375" s="37">
        <f>Vask01!K399</f>
        <v>0</v>
      </c>
      <c r="L375" s="37">
        <f>Vask01!L399</f>
        <v>2</v>
      </c>
      <c r="M375" s="37">
        <f>Vask01!M399</f>
        <v>0</v>
      </c>
      <c r="N375" s="37">
        <f>Vask01!O399</f>
        <v>2</v>
      </c>
      <c r="O375" s="39">
        <f t="shared" si="170"/>
        <v>0</v>
      </c>
      <c r="P375" s="39">
        <f t="shared" si="170"/>
        <v>0</v>
      </c>
      <c r="Q375" s="39">
        <f t="shared" si="170"/>
        <v>0</v>
      </c>
      <c r="R375" s="39">
        <f t="shared" si="170"/>
        <v>0</v>
      </c>
      <c r="S375" s="39">
        <f t="shared" si="170"/>
        <v>0</v>
      </c>
      <c r="T375" s="39">
        <f t="shared" si="170"/>
        <v>0</v>
      </c>
      <c r="U375" s="39">
        <f t="shared" si="170"/>
        <v>2</v>
      </c>
      <c r="V375" s="39">
        <f t="shared" si="170"/>
        <v>0</v>
      </c>
      <c r="W375" s="39">
        <f>SUM(O375:V375)</f>
        <v>2</v>
      </c>
    </row>
    <row r="376" spans="1:23" x14ac:dyDescent="0.25">
      <c r="A376" s="37">
        <f>Vask01!A400</f>
        <v>390018290</v>
      </c>
      <c r="B376" s="37">
        <f>Vask01!B400</f>
        <v>6092</v>
      </c>
      <c r="C376" s="37" t="str">
        <f>Vask01!C400</f>
        <v>FOSNAVÅG</v>
      </c>
      <c r="D376" s="37">
        <f>Vask01!D400</f>
        <v>30700</v>
      </c>
      <c r="E376" s="37" t="str">
        <f>Vask01!E400</f>
        <v>Herøy helsestasjon</v>
      </c>
      <c r="F376" s="37">
        <f>Vask01!F400</f>
        <v>0</v>
      </c>
      <c r="G376" s="37">
        <f>Vask01!G400</f>
        <v>0</v>
      </c>
      <c r="H376" s="37">
        <f>Vask01!H400</f>
        <v>0</v>
      </c>
      <c r="I376" s="37">
        <f>Vask01!I400</f>
        <v>0</v>
      </c>
      <c r="J376" s="37">
        <f>Vask01!J400</f>
        <v>0</v>
      </c>
      <c r="K376" s="37">
        <f>Vask01!K400</f>
        <v>0</v>
      </c>
      <c r="L376" s="37">
        <f>Vask01!L400</f>
        <v>6</v>
      </c>
      <c r="M376" s="37">
        <f>Vask01!M400</f>
        <v>0</v>
      </c>
      <c r="N376" s="37">
        <f>Vask01!O400</f>
        <v>6</v>
      </c>
      <c r="O376" s="39">
        <f t="shared" si="170"/>
        <v>0</v>
      </c>
      <c r="P376" s="39">
        <f t="shared" si="170"/>
        <v>0</v>
      </c>
      <c r="Q376" s="39">
        <f t="shared" si="170"/>
        <v>0</v>
      </c>
      <c r="R376" s="39">
        <f t="shared" si="170"/>
        <v>0</v>
      </c>
      <c r="S376" s="39">
        <f t="shared" si="170"/>
        <v>0</v>
      </c>
      <c r="T376" s="39">
        <f t="shared" si="170"/>
        <v>0</v>
      </c>
      <c r="U376" s="39">
        <f t="shared" si="170"/>
        <v>6</v>
      </c>
      <c r="V376" s="39">
        <f t="shared" si="170"/>
        <v>0</v>
      </c>
      <c r="W376" s="39">
        <f>SUM(O376:V376)</f>
        <v>6</v>
      </c>
    </row>
    <row r="377" spans="1:23" x14ac:dyDescent="0.25">
      <c r="A377" s="37">
        <f>Vask01!A402</f>
        <v>390018301</v>
      </c>
      <c r="B377" s="37">
        <f>Vask01!B402</f>
        <v>6100</v>
      </c>
      <c r="C377" s="37" t="str">
        <f>Vask01!C402</f>
        <v>VOLDA</v>
      </c>
      <c r="D377" s="37">
        <f>Vask01!D402</f>
        <v>13714</v>
      </c>
      <c r="E377" s="37" t="str">
        <f>Vask01!E402</f>
        <v>Volda helsestasjon</v>
      </c>
      <c r="F377" s="37">
        <f>Vask01!F402</f>
        <v>1</v>
      </c>
      <c r="G377" s="37">
        <f>Vask01!G402</f>
        <v>0</v>
      </c>
      <c r="H377" s="37">
        <f>Vask01!H402</f>
        <v>0</v>
      </c>
      <c r="I377" s="37">
        <f>Vask01!I402</f>
        <v>0</v>
      </c>
      <c r="J377" s="37">
        <f>Vask01!J402</f>
        <v>0</v>
      </c>
      <c r="K377" s="37">
        <f>Vask01!K402</f>
        <v>0</v>
      </c>
      <c r="L377" s="37">
        <f>Vask01!L402</f>
        <v>0</v>
      </c>
      <c r="M377" s="37">
        <f>Vask01!M402</f>
        <v>0</v>
      </c>
      <c r="N377" s="37">
        <f>Vask01!O402</f>
        <v>1</v>
      </c>
      <c r="O377" s="39">
        <f t="shared" ref="O377:T377" si="171">F377</f>
        <v>1</v>
      </c>
      <c r="P377" s="39">
        <f t="shared" si="171"/>
        <v>0</v>
      </c>
      <c r="Q377" s="39">
        <f t="shared" si="171"/>
        <v>0</v>
      </c>
      <c r="R377" s="39">
        <f t="shared" si="171"/>
        <v>0</v>
      </c>
      <c r="S377" s="39">
        <f t="shared" si="171"/>
        <v>0</v>
      </c>
      <c r="T377" s="39">
        <f t="shared" si="171"/>
        <v>0</v>
      </c>
      <c r="U377" s="39">
        <v>5</v>
      </c>
      <c r="V377" s="39">
        <f>M377</f>
        <v>0</v>
      </c>
      <c r="W377" s="39">
        <f>SUM(O377:V377)</f>
        <v>6</v>
      </c>
    </row>
    <row r="378" spans="1:23" x14ac:dyDescent="0.25">
      <c r="A378" s="37">
        <f>Vask01!A401</f>
        <v>390018301</v>
      </c>
      <c r="B378" s="37">
        <f>Vask01!B401</f>
        <v>6100</v>
      </c>
      <c r="C378" s="37" t="str">
        <f>Vask01!C401</f>
        <v>VOLDA</v>
      </c>
      <c r="D378" s="37">
        <f>Vask01!D401</f>
        <v>13714</v>
      </c>
      <c r="E378" s="37" t="str">
        <f>Vask01!E401</f>
        <v>Volda helsestasjon</v>
      </c>
      <c r="F378" s="37">
        <f>Vask01!F401</f>
        <v>0</v>
      </c>
      <c r="G378" s="37">
        <f>Vask01!G401</f>
        <v>0</v>
      </c>
      <c r="H378" s="37">
        <f>Vask01!H401</f>
        <v>0</v>
      </c>
      <c r="I378" s="37">
        <f>Vask01!I401</f>
        <v>0</v>
      </c>
      <c r="J378" s="37">
        <f>Vask01!J401</f>
        <v>0</v>
      </c>
      <c r="K378" s="37">
        <f>Vask01!K401</f>
        <v>0</v>
      </c>
      <c r="L378" s="37">
        <f>Vask01!L401</f>
        <v>5</v>
      </c>
      <c r="M378" s="37">
        <f>Vask01!M401</f>
        <v>0</v>
      </c>
      <c r="N378" s="37">
        <f>Vask01!O401</f>
        <v>5</v>
      </c>
      <c r="O378" s="39"/>
      <c r="P378" s="39"/>
      <c r="Q378" s="39"/>
      <c r="R378" s="39"/>
      <c r="S378" s="39"/>
      <c r="T378" s="39"/>
      <c r="U378" s="39"/>
      <c r="V378" s="39"/>
      <c r="W378" s="39"/>
    </row>
    <row r="379" spans="1:23" x14ac:dyDescent="0.25">
      <c r="A379" s="37">
        <f>Vask01!A403</f>
        <v>390018677</v>
      </c>
      <c r="B379" s="37">
        <f>Vask01!B403</f>
        <v>6143</v>
      </c>
      <c r="C379" s="37" t="str">
        <f>Vask01!C403</f>
        <v>FISKÅ</v>
      </c>
      <c r="D379" s="37">
        <f>Vask01!D403</f>
        <v>85654</v>
      </c>
      <c r="E379" s="37" t="str">
        <f>Vask01!E403</f>
        <v>Vanylven helsestasjon</v>
      </c>
      <c r="F379" s="37">
        <f>Vask01!F403</f>
        <v>1</v>
      </c>
      <c r="G379" s="37">
        <f>Vask01!G403</f>
        <v>0</v>
      </c>
      <c r="H379" s="37">
        <f>Vask01!H403</f>
        <v>0</v>
      </c>
      <c r="I379" s="37">
        <f>Vask01!I403</f>
        <v>0</v>
      </c>
      <c r="J379" s="37">
        <f>Vask01!J403</f>
        <v>0</v>
      </c>
      <c r="K379" s="37">
        <f>Vask01!K403</f>
        <v>0</v>
      </c>
      <c r="L379" s="37">
        <f>Vask01!L403</f>
        <v>2</v>
      </c>
      <c r="M379" s="37">
        <f>Vask01!M403</f>
        <v>0</v>
      </c>
      <c r="N379" s="37">
        <f>Vask01!O403</f>
        <v>3</v>
      </c>
      <c r="O379" s="39">
        <f t="shared" ref="O379:V380" si="172">F379</f>
        <v>1</v>
      </c>
      <c r="P379" s="39">
        <f t="shared" si="172"/>
        <v>0</v>
      </c>
      <c r="Q379" s="39">
        <f t="shared" si="172"/>
        <v>0</v>
      </c>
      <c r="R379" s="39">
        <f t="shared" si="172"/>
        <v>0</v>
      </c>
      <c r="S379" s="39">
        <f t="shared" si="172"/>
        <v>0</v>
      </c>
      <c r="T379" s="39">
        <f t="shared" si="172"/>
        <v>0</v>
      </c>
      <c r="U379" s="39">
        <f t="shared" si="172"/>
        <v>2</v>
      </c>
      <c r="V379" s="39">
        <f t="shared" si="172"/>
        <v>0</v>
      </c>
      <c r="W379" s="39">
        <f>SUM(O379:V379)</f>
        <v>3</v>
      </c>
    </row>
    <row r="380" spans="1:23" x14ac:dyDescent="0.25">
      <c r="A380" s="37">
        <f>Vask01!A404</f>
        <v>390018335</v>
      </c>
      <c r="B380" s="37">
        <f>Vask01!B404</f>
        <v>6153</v>
      </c>
      <c r="C380" s="37" t="str">
        <f>Vask01!C404</f>
        <v>ØRSTA</v>
      </c>
      <c r="D380" s="37">
        <f>Vask01!D404</f>
        <v>95323</v>
      </c>
      <c r="E380" s="37" t="str">
        <f>Vask01!E404</f>
        <v>Ørsta helsestasjon</v>
      </c>
      <c r="F380" s="37">
        <f>Vask01!F404</f>
        <v>0</v>
      </c>
      <c r="G380" s="37">
        <f>Vask01!G404</f>
        <v>0</v>
      </c>
      <c r="H380" s="37">
        <f>Vask01!H404</f>
        <v>0</v>
      </c>
      <c r="I380" s="37">
        <f>Vask01!I404</f>
        <v>0</v>
      </c>
      <c r="J380" s="37">
        <f>Vask01!J404</f>
        <v>0</v>
      </c>
      <c r="K380" s="37">
        <f>Vask01!K404</f>
        <v>0</v>
      </c>
      <c r="L380" s="37">
        <f>Vask01!L404</f>
        <v>6</v>
      </c>
      <c r="M380" s="37">
        <f>Vask01!M404</f>
        <v>0</v>
      </c>
      <c r="N380" s="37">
        <f>Vask01!O404</f>
        <v>6</v>
      </c>
      <c r="O380" s="39">
        <f t="shared" si="172"/>
        <v>0</v>
      </c>
      <c r="P380" s="39">
        <f t="shared" si="172"/>
        <v>0</v>
      </c>
      <c r="Q380" s="39">
        <f t="shared" si="172"/>
        <v>0</v>
      </c>
      <c r="R380" s="39">
        <f t="shared" si="172"/>
        <v>0</v>
      </c>
      <c r="S380" s="39">
        <f t="shared" si="172"/>
        <v>0</v>
      </c>
      <c r="T380" s="39">
        <f t="shared" si="172"/>
        <v>0</v>
      </c>
      <c r="U380" s="39">
        <f t="shared" si="172"/>
        <v>6</v>
      </c>
      <c r="V380" s="39">
        <f t="shared" si="172"/>
        <v>0</v>
      </c>
      <c r="W380" s="39">
        <f>SUM(O380:V380)</f>
        <v>6</v>
      </c>
    </row>
    <row r="381" spans="1:23" x14ac:dyDescent="0.25">
      <c r="A381" s="37">
        <f>Vask01!A405</f>
        <v>390018373</v>
      </c>
      <c r="B381" s="37">
        <f>Vask01!B405</f>
        <v>6200</v>
      </c>
      <c r="C381" s="37" t="str">
        <f>Vask01!C405</f>
        <v>STRANDA</v>
      </c>
      <c r="D381" s="37">
        <f>Vask01!D405</f>
        <v>95653</v>
      </c>
      <c r="E381" s="37" t="str">
        <f>Vask01!E405</f>
        <v>Stranda legekontor</v>
      </c>
      <c r="F381" s="37">
        <f>Vask01!F405</f>
        <v>1</v>
      </c>
      <c r="G381" s="37">
        <f>Vask01!G405</f>
        <v>0</v>
      </c>
      <c r="H381" s="37">
        <f>Vask01!H405</f>
        <v>0</v>
      </c>
      <c r="I381" s="37">
        <f>Vask01!I405</f>
        <v>0</v>
      </c>
      <c r="J381" s="37">
        <f>Vask01!J405</f>
        <v>0</v>
      </c>
      <c r="K381" s="37">
        <f>Vask01!K405</f>
        <v>0</v>
      </c>
      <c r="L381" s="37">
        <f>Vask01!L405</f>
        <v>0</v>
      </c>
      <c r="M381" s="37">
        <f>Vask01!M405</f>
        <v>0</v>
      </c>
      <c r="N381" s="37">
        <f>Vask01!O405</f>
        <v>1</v>
      </c>
      <c r="O381" s="39">
        <f t="shared" ref="O381:T381" si="173">F381</f>
        <v>1</v>
      </c>
      <c r="P381" s="39">
        <f t="shared" si="173"/>
        <v>0</v>
      </c>
      <c r="Q381" s="39">
        <f t="shared" si="173"/>
        <v>0</v>
      </c>
      <c r="R381" s="39">
        <f t="shared" si="173"/>
        <v>0</v>
      </c>
      <c r="S381" s="39">
        <f t="shared" si="173"/>
        <v>0</v>
      </c>
      <c r="T381" s="39">
        <f t="shared" si="173"/>
        <v>0</v>
      </c>
      <c r="U381" s="39">
        <v>3</v>
      </c>
      <c r="V381" s="39">
        <f>M381</f>
        <v>0</v>
      </c>
      <c r="W381" s="39">
        <f>SUM(O381:V381)</f>
        <v>4</v>
      </c>
    </row>
    <row r="382" spans="1:23" x14ac:dyDescent="0.25">
      <c r="A382" s="37">
        <f>Vask01!A406</f>
        <v>390018373</v>
      </c>
      <c r="B382" s="37">
        <f>Vask01!B406</f>
        <v>6200</v>
      </c>
      <c r="C382" s="37" t="str">
        <f>Vask01!C406</f>
        <v>STRANDA</v>
      </c>
      <c r="D382" s="37">
        <f>Vask01!D406</f>
        <v>95653</v>
      </c>
      <c r="E382" s="37" t="str">
        <f>Vask01!E406</f>
        <v>Stranda legekontor</v>
      </c>
      <c r="F382" s="37">
        <f>Vask01!F406</f>
        <v>0</v>
      </c>
      <c r="G382" s="37">
        <f>Vask01!G406</f>
        <v>0</v>
      </c>
      <c r="H382" s="37">
        <f>Vask01!H406</f>
        <v>0</v>
      </c>
      <c r="I382" s="37">
        <f>Vask01!I406</f>
        <v>0</v>
      </c>
      <c r="J382" s="37">
        <f>Vask01!J406</f>
        <v>0</v>
      </c>
      <c r="K382" s="37">
        <f>Vask01!K406</f>
        <v>0</v>
      </c>
      <c r="L382" s="37">
        <f>Vask01!L406</f>
        <v>3</v>
      </c>
      <c r="M382" s="37">
        <f>Vask01!M406</f>
        <v>0</v>
      </c>
      <c r="N382" s="37">
        <f>Vask01!O406</f>
        <v>3</v>
      </c>
      <c r="O382" s="39"/>
      <c r="P382" s="39"/>
      <c r="Q382" s="39"/>
      <c r="R382" s="39"/>
      <c r="S382" s="39"/>
      <c r="T382" s="39"/>
      <c r="U382" s="39"/>
      <c r="V382" s="39"/>
      <c r="W382" s="39"/>
    </row>
    <row r="383" spans="1:23" x14ac:dyDescent="0.25">
      <c r="A383" s="37">
        <f>Vask01!A407</f>
        <v>390018461</v>
      </c>
      <c r="B383" s="37">
        <f>Vask01!B407</f>
        <v>6230</v>
      </c>
      <c r="C383" s="37" t="str">
        <f>Vask01!C407</f>
        <v>SYKKYLVEN</v>
      </c>
      <c r="D383" s="37">
        <f>Vask01!D407</f>
        <v>84764</v>
      </c>
      <c r="E383" s="37" t="str">
        <f>Vask01!E407</f>
        <v>Sykkylven helsestasjon</v>
      </c>
      <c r="F383" s="37">
        <f>Vask01!F407</f>
        <v>1</v>
      </c>
      <c r="G383" s="37">
        <f>Vask01!G407</f>
        <v>0</v>
      </c>
      <c r="H383" s="37">
        <f>Vask01!H407</f>
        <v>0</v>
      </c>
      <c r="I383" s="37">
        <f>Vask01!I407</f>
        <v>0</v>
      </c>
      <c r="J383" s="37">
        <f>Vask01!J407</f>
        <v>0</v>
      </c>
      <c r="K383" s="37">
        <f>Vask01!K407</f>
        <v>0</v>
      </c>
      <c r="L383" s="37">
        <f>Vask01!L407</f>
        <v>2</v>
      </c>
      <c r="M383" s="37">
        <f>Vask01!M407</f>
        <v>0</v>
      </c>
      <c r="N383" s="37">
        <f>Vask01!O407</f>
        <v>3</v>
      </c>
      <c r="O383" s="39">
        <f t="shared" ref="O383:V385" si="174">F383</f>
        <v>1</v>
      </c>
      <c r="P383" s="39">
        <f t="shared" si="174"/>
        <v>0</v>
      </c>
      <c r="Q383" s="39">
        <f t="shared" si="174"/>
        <v>0</v>
      </c>
      <c r="R383" s="39">
        <f t="shared" si="174"/>
        <v>0</v>
      </c>
      <c r="S383" s="39">
        <f t="shared" si="174"/>
        <v>0</v>
      </c>
      <c r="T383" s="39">
        <f t="shared" si="174"/>
        <v>0</v>
      </c>
      <c r="U383" s="39">
        <f t="shared" si="174"/>
        <v>2</v>
      </c>
      <c r="V383" s="39">
        <f t="shared" si="174"/>
        <v>0</v>
      </c>
      <c r="W383" s="39">
        <f>SUM(O383:V383)</f>
        <v>3</v>
      </c>
    </row>
    <row r="384" spans="1:23" x14ac:dyDescent="0.25">
      <c r="A384" s="37">
        <f>Vask01!A408</f>
        <v>390018476</v>
      </c>
      <c r="B384" s="37">
        <f>Vask01!B408</f>
        <v>6240</v>
      </c>
      <c r="C384" s="37" t="str">
        <f>Vask01!C408</f>
        <v>ØRSKOG</v>
      </c>
      <c r="D384" s="37">
        <f>Vask01!D408</f>
        <v>5165</v>
      </c>
      <c r="E384" s="37" t="str">
        <f>Vask01!E408</f>
        <v>Ørskog legekontor</v>
      </c>
      <c r="F384" s="37">
        <f>Vask01!F408</f>
        <v>0</v>
      </c>
      <c r="G384" s="37">
        <f>Vask01!G408</f>
        <v>0</v>
      </c>
      <c r="H384" s="37">
        <f>Vask01!H408</f>
        <v>0</v>
      </c>
      <c r="I384" s="37">
        <f>Vask01!I408</f>
        <v>0</v>
      </c>
      <c r="J384" s="37">
        <f>Vask01!J408</f>
        <v>0</v>
      </c>
      <c r="K384" s="37">
        <f>Vask01!K408</f>
        <v>0</v>
      </c>
      <c r="L384" s="37">
        <f>Vask01!L408</f>
        <v>2</v>
      </c>
      <c r="M384" s="37">
        <f>Vask01!M408</f>
        <v>0</v>
      </c>
      <c r="N384" s="37">
        <f>Vask01!O408</f>
        <v>2</v>
      </c>
      <c r="O384" s="39">
        <f t="shared" si="174"/>
        <v>0</v>
      </c>
      <c r="P384" s="39">
        <f t="shared" si="174"/>
        <v>0</v>
      </c>
      <c r="Q384" s="39">
        <f t="shared" si="174"/>
        <v>0</v>
      </c>
      <c r="R384" s="39">
        <f t="shared" si="174"/>
        <v>0</v>
      </c>
      <c r="S384" s="39">
        <f t="shared" si="174"/>
        <v>0</v>
      </c>
      <c r="T384" s="39">
        <f t="shared" si="174"/>
        <v>0</v>
      </c>
      <c r="U384" s="39">
        <f t="shared" si="174"/>
        <v>2</v>
      </c>
      <c r="V384" s="39">
        <f t="shared" si="174"/>
        <v>0</v>
      </c>
      <c r="W384" s="39">
        <f>SUM(O384:V384)</f>
        <v>2</v>
      </c>
    </row>
    <row r="385" spans="1:23" x14ac:dyDescent="0.25">
      <c r="A385" s="37">
        <f>Vask01!A409</f>
        <v>390018330</v>
      </c>
      <c r="B385" s="37">
        <f>Vask01!B409</f>
        <v>6250</v>
      </c>
      <c r="C385" s="37" t="str">
        <f>Vask01!C409</f>
        <v>STORDAL</v>
      </c>
      <c r="D385" s="37">
        <f>Vask01!D409</f>
        <v>91793</v>
      </c>
      <c r="E385" s="37" t="str">
        <f>Vask01!E409</f>
        <v>Kommunelegekontoret i Stordal</v>
      </c>
      <c r="F385" s="37">
        <f>Vask01!F409</f>
        <v>0</v>
      </c>
      <c r="G385" s="37">
        <f>Vask01!G409</f>
        <v>0</v>
      </c>
      <c r="H385" s="37">
        <f>Vask01!H409</f>
        <v>0</v>
      </c>
      <c r="I385" s="37">
        <f>Vask01!I409</f>
        <v>0</v>
      </c>
      <c r="J385" s="37">
        <f>Vask01!J409</f>
        <v>0</v>
      </c>
      <c r="K385" s="37">
        <f>Vask01!K409</f>
        <v>0</v>
      </c>
      <c r="L385" s="37">
        <f>Vask01!L409</f>
        <v>1</v>
      </c>
      <c r="M385" s="37">
        <f>Vask01!M409</f>
        <v>0</v>
      </c>
      <c r="N385" s="37">
        <f>Vask01!O409</f>
        <v>1</v>
      </c>
      <c r="O385" s="39">
        <f t="shared" si="174"/>
        <v>0</v>
      </c>
      <c r="P385" s="39">
        <f t="shared" si="174"/>
        <v>0</v>
      </c>
      <c r="Q385" s="39">
        <f t="shared" si="174"/>
        <v>0</v>
      </c>
      <c r="R385" s="39">
        <f t="shared" si="174"/>
        <v>0</v>
      </c>
      <c r="S385" s="39">
        <f t="shared" si="174"/>
        <v>0</v>
      </c>
      <c r="T385" s="39">
        <f t="shared" si="174"/>
        <v>0</v>
      </c>
      <c r="U385" s="39">
        <f t="shared" si="174"/>
        <v>1</v>
      </c>
      <c r="V385" s="39">
        <f t="shared" si="174"/>
        <v>0</v>
      </c>
      <c r="W385" s="39">
        <f>SUM(O385:V385)</f>
        <v>1</v>
      </c>
    </row>
    <row r="386" spans="1:23" x14ac:dyDescent="0.25">
      <c r="A386" s="37">
        <f>Vask01!A411</f>
        <v>390018446</v>
      </c>
      <c r="B386" s="37">
        <f>Vask01!B411</f>
        <v>6260</v>
      </c>
      <c r="C386" s="37" t="str">
        <f>Vask01!C411</f>
        <v>SKODJE</v>
      </c>
      <c r="D386" s="37">
        <f>Vask01!D411</f>
        <v>49346</v>
      </c>
      <c r="E386" s="37" t="str">
        <f>Vask01!E411</f>
        <v>Kommunelegekontoret i Skodje</v>
      </c>
      <c r="F386" s="37">
        <f>Vask01!F411</f>
        <v>0</v>
      </c>
      <c r="G386" s="37">
        <f>Vask01!G411</f>
        <v>1</v>
      </c>
      <c r="H386" s="37">
        <f>Vask01!H411</f>
        <v>0</v>
      </c>
      <c r="I386" s="37">
        <f>Vask01!I411</f>
        <v>0</v>
      </c>
      <c r="J386" s="37">
        <f>Vask01!J411</f>
        <v>0</v>
      </c>
      <c r="K386" s="37">
        <f>Vask01!K411</f>
        <v>0</v>
      </c>
      <c r="L386" s="37">
        <f>Vask01!L411</f>
        <v>0</v>
      </c>
      <c r="M386" s="37">
        <f>Vask01!M411</f>
        <v>0</v>
      </c>
      <c r="N386" s="37">
        <f>Vask01!O411</f>
        <v>1</v>
      </c>
      <c r="O386" s="39">
        <f t="shared" ref="O386:T386" si="175">F386</f>
        <v>0</v>
      </c>
      <c r="P386" s="39">
        <f t="shared" si="175"/>
        <v>1</v>
      </c>
      <c r="Q386" s="39">
        <f t="shared" si="175"/>
        <v>0</v>
      </c>
      <c r="R386" s="39">
        <f t="shared" si="175"/>
        <v>0</v>
      </c>
      <c r="S386" s="39">
        <f t="shared" si="175"/>
        <v>0</v>
      </c>
      <c r="T386" s="39">
        <f t="shared" si="175"/>
        <v>0</v>
      </c>
      <c r="U386" s="39">
        <v>2</v>
      </c>
      <c r="V386" s="39">
        <f>M386</f>
        <v>0</v>
      </c>
      <c r="W386" s="39">
        <f>SUM(O386:V386)</f>
        <v>3</v>
      </c>
    </row>
    <row r="387" spans="1:23" x14ac:dyDescent="0.25">
      <c r="A387" s="37">
        <f>Vask01!A412</f>
        <v>390018446</v>
      </c>
      <c r="B387" s="37">
        <f>Vask01!B412</f>
        <v>6260</v>
      </c>
      <c r="C387" s="37" t="str">
        <f>Vask01!C412</f>
        <v>SKODJE</v>
      </c>
      <c r="D387" s="37">
        <f>Vask01!D412</f>
        <v>49346</v>
      </c>
      <c r="E387" s="37" t="str">
        <f>Vask01!E412</f>
        <v>Kommunelegekontoret i Skodje</v>
      </c>
      <c r="F387" s="37">
        <f>Vask01!F412</f>
        <v>0</v>
      </c>
      <c r="G387" s="37">
        <f>Vask01!G412</f>
        <v>0</v>
      </c>
      <c r="H387" s="37">
        <f>Vask01!H412</f>
        <v>0</v>
      </c>
      <c r="I387" s="37">
        <f>Vask01!I412</f>
        <v>0</v>
      </c>
      <c r="J387" s="37">
        <f>Vask01!J412</f>
        <v>0</v>
      </c>
      <c r="K387" s="37">
        <f>Vask01!K412</f>
        <v>0</v>
      </c>
      <c r="L387" s="37">
        <f>Vask01!L412</f>
        <v>2</v>
      </c>
      <c r="M387" s="37">
        <f>Vask01!M412</f>
        <v>0</v>
      </c>
      <c r="N387" s="37">
        <f>Vask01!O412</f>
        <v>2</v>
      </c>
      <c r="O387" s="39"/>
      <c r="P387" s="39"/>
      <c r="Q387" s="39"/>
      <c r="R387" s="39"/>
      <c r="S387" s="39"/>
      <c r="T387" s="39"/>
      <c r="U387" s="39"/>
      <c r="V387" s="39"/>
      <c r="W387" s="39"/>
    </row>
    <row r="388" spans="1:23" x14ac:dyDescent="0.25">
      <c r="A388" s="37">
        <f>Vask01!A413</f>
        <v>390018681</v>
      </c>
      <c r="B388" s="37">
        <f>Vask01!B413</f>
        <v>6300</v>
      </c>
      <c r="C388" s="37" t="str">
        <f>Vask01!C413</f>
        <v>ÅNDALSNES</v>
      </c>
      <c r="D388" s="37">
        <f>Vask01!D413</f>
        <v>59022</v>
      </c>
      <c r="E388" s="37" t="str">
        <f>Vask01!E413</f>
        <v>Rauma legesenter</v>
      </c>
      <c r="F388" s="37">
        <f>Vask01!F413</f>
        <v>1</v>
      </c>
      <c r="G388" s="37">
        <f>Vask01!G413</f>
        <v>0</v>
      </c>
      <c r="H388" s="37">
        <f>Vask01!H413</f>
        <v>0</v>
      </c>
      <c r="I388" s="37">
        <f>Vask01!I413</f>
        <v>0</v>
      </c>
      <c r="J388" s="37">
        <f>Vask01!J413</f>
        <v>0</v>
      </c>
      <c r="K388" s="37">
        <f>Vask01!K413</f>
        <v>0</v>
      </c>
      <c r="L388" s="37">
        <f>Vask01!L413</f>
        <v>4</v>
      </c>
      <c r="M388" s="37">
        <f>Vask01!M413</f>
        <v>0</v>
      </c>
      <c r="N388" s="37">
        <f>Vask01!O413</f>
        <v>5</v>
      </c>
      <c r="O388" s="39">
        <f t="shared" ref="O388:V390" si="176">F388</f>
        <v>1</v>
      </c>
      <c r="P388" s="39">
        <f t="shared" si="176"/>
        <v>0</v>
      </c>
      <c r="Q388" s="39">
        <f t="shared" si="176"/>
        <v>0</v>
      </c>
      <c r="R388" s="39">
        <f t="shared" si="176"/>
        <v>0</v>
      </c>
      <c r="S388" s="39">
        <f t="shared" si="176"/>
        <v>0</v>
      </c>
      <c r="T388" s="39">
        <f t="shared" si="176"/>
        <v>0</v>
      </c>
      <c r="U388" s="39">
        <f t="shared" si="176"/>
        <v>4</v>
      </c>
      <c r="V388" s="39">
        <f t="shared" si="176"/>
        <v>0</v>
      </c>
      <c r="W388" s="39">
        <f>SUM(O388:V388)</f>
        <v>5</v>
      </c>
    </row>
    <row r="389" spans="1:23" x14ac:dyDescent="0.25">
      <c r="A389" s="37">
        <f>Vask01!A414</f>
        <v>390018427</v>
      </c>
      <c r="B389" s="37">
        <f>Vask01!B414</f>
        <v>6390</v>
      </c>
      <c r="C389" s="37" t="str">
        <f>Vask01!C414</f>
        <v>VESTNES</v>
      </c>
      <c r="D389" s="37">
        <f>Vask01!D414</f>
        <v>62315</v>
      </c>
      <c r="E389" s="37" t="str">
        <f>Vask01!E414</f>
        <v>Vestnes legesenter</v>
      </c>
      <c r="F389" s="37">
        <f>Vask01!F414</f>
        <v>0</v>
      </c>
      <c r="G389" s="37">
        <f>Vask01!G414</f>
        <v>0</v>
      </c>
      <c r="H389" s="37">
        <f>Vask01!H414</f>
        <v>0</v>
      </c>
      <c r="I389" s="37">
        <f>Vask01!I414</f>
        <v>0</v>
      </c>
      <c r="J389" s="37">
        <f>Vask01!J414</f>
        <v>0</v>
      </c>
      <c r="K389" s="37">
        <f>Vask01!K414</f>
        <v>0</v>
      </c>
      <c r="L389" s="37">
        <f>Vask01!L414</f>
        <v>4</v>
      </c>
      <c r="M389" s="37">
        <f>Vask01!M414</f>
        <v>0</v>
      </c>
      <c r="N389" s="37">
        <f>Vask01!O414</f>
        <v>4</v>
      </c>
      <c r="O389" s="39">
        <f t="shared" si="176"/>
        <v>0</v>
      </c>
      <c r="P389" s="39">
        <f t="shared" si="176"/>
        <v>0</v>
      </c>
      <c r="Q389" s="39">
        <f t="shared" si="176"/>
        <v>0</v>
      </c>
      <c r="R389" s="39">
        <f t="shared" si="176"/>
        <v>0</v>
      </c>
      <c r="S389" s="39">
        <f t="shared" si="176"/>
        <v>0</v>
      </c>
      <c r="T389" s="39">
        <f t="shared" si="176"/>
        <v>0</v>
      </c>
      <c r="U389" s="39">
        <f t="shared" si="176"/>
        <v>4</v>
      </c>
      <c r="V389" s="39">
        <f t="shared" si="176"/>
        <v>0</v>
      </c>
      <c r="W389" s="39">
        <f>SUM(O389:V389)</f>
        <v>4</v>
      </c>
    </row>
    <row r="390" spans="1:23" x14ac:dyDescent="0.25">
      <c r="A390" s="37">
        <f>Vask01!A416</f>
        <v>390018384</v>
      </c>
      <c r="B390" s="37">
        <f>Vask01!B416</f>
        <v>6412</v>
      </c>
      <c r="C390" s="37" t="str">
        <f>Vask01!C416</f>
        <v>MOLDE</v>
      </c>
      <c r="D390" s="37">
        <f>Vask01!D416</f>
        <v>24364</v>
      </c>
      <c r="E390" s="37" t="str">
        <f>Vask01!E416</f>
        <v>Sykehusapoteket Molde</v>
      </c>
      <c r="F390" s="37">
        <f>Vask01!F416</f>
        <v>1</v>
      </c>
      <c r="G390" s="37">
        <f>Vask01!G416</f>
        <v>0</v>
      </c>
      <c r="H390" s="37">
        <f>Vask01!H416</f>
        <v>0</v>
      </c>
      <c r="I390" s="37">
        <f>Vask01!I416</f>
        <v>0</v>
      </c>
      <c r="J390" s="37">
        <f>Vask01!J416</f>
        <v>0</v>
      </c>
      <c r="K390" s="37">
        <f>Vask01!K416</f>
        <v>0</v>
      </c>
      <c r="L390" s="37">
        <f>Vask01!L416</f>
        <v>4</v>
      </c>
      <c r="M390" s="37">
        <f>Vask01!M416</f>
        <v>0</v>
      </c>
      <c r="N390" s="37">
        <f>Vask01!O416</f>
        <v>5</v>
      </c>
      <c r="O390" s="39">
        <f t="shared" si="176"/>
        <v>1</v>
      </c>
      <c r="P390" s="39">
        <f t="shared" si="176"/>
        <v>0</v>
      </c>
      <c r="Q390" s="39">
        <f t="shared" si="176"/>
        <v>0</v>
      </c>
      <c r="R390" s="39">
        <f t="shared" si="176"/>
        <v>0</v>
      </c>
      <c r="S390" s="39">
        <f t="shared" si="176"/>
        <v>0</v>
      </c>
      <c r="T390" s="39">
        <f t="shared" si="176"/>
        <v>0</v>
      </c>
      <c r="U390" s="39">
        <f t="shared" si="176"/>
        <v>4</v>
      </c>
      <c r="V390" s="39">
        <f t="shared" si="176"/>
        <v>0</v>
      </c>
      <c r="W390" s="39">
        <f>SUM(O390:V390)</f>
        <v>5</v>
      </c>
    </row>
    <row r="391" spans="1:23" x14ac:dyDescent="0.25">
      <c r="A391" s="37">
        <f>Vask01!A418</f>
        <v>390018426</v>
      </c>
      <c r="B391" s="37">
        <f>Vask01!B418</f>
        <v>6413</v>
      </c>
      <c r="C391" s="37" t="str">
        <f>Vask01!C418</f>
        <v>MOLDE</v>
      </c>
      <c r="D391" s="37">
        <f>Vask01!D418</f>
        <v>13417</v>
      </c>
      <c r="E391" s="37" t="str">
        <f>Vask01!E418</f>
        <v>Molde kommune</v>
      </c>
      <c r="F391" s="37">
        <f>Vask01!F418</f>
        <v>0</v>
      </c>
      <c r="G391" s="37">
        <f>Vask01!G418</f>
        <v>0</v>
      </c>
      <c r="H391" s="37">
        <f>Vask01!H418</f>
        <v>0</v>
      </c>
      <c r="I391" s="37">
        <f>Vask01!I418</f>
        <v>0</v>
      </c>
      <c r="J391" s="37">
        <f>Vask01!J418</f>
        <v>0</v>
      </c>
      <c r="K391" s="37">
        <f>Vask01!K418</f>
        <v>1</v>
      </c>
      <c r="L391" s="37">
        <f>Vask01!L418</f>
        <v>0</v>
      </c>
      <c r="M391" s="37">
        <f>Vask01!M418</f>
        <v>0</v>
      </c>
      <c r="N391" s="37">
        <f>Vask01!O418</f>
        <v>1</v>
      </c>
      <c r="O391" s="39">
        <f t="shared" ref="O391:T391" si="177">F391</f>
        <v>0</v>
      </c>
      <c r="P391" s="39">
        <f t="shared" si="177"/>
        <v>0</v>
      </c>
      <c r="Q391" s="39">
        <f t="shared" si="177"/>
        <v>0</v>
      </c>
      <c r="R391" s="39">
        <f t="shared" si="177"/>
        <v>0</v>
      </c>
      <c r="S391" s="39">
        <f t="shared" si="177"/>
        <v>0</v>
      </c>
      <c r="T391" s="39">
        <f t="shared" si="177"/>
        <v>1</v>
      </c>
      <c r="U391" s="39">
        <v>16</v>
      </c>
      <c r="V391" s="39">
        <f>M391</f>
        <v>0</v>
      </c>
      <c r="W391" s="39">
        <f>SUM(O391:V391)</f>
        <v>17</v>
      </c>
    </row>
    <row r="392" spans="1:23" x14ac:dyDescent="0.25">
      <c r="A392" s="37">
        <f>Vask01!A417</f>
        <v>390018426</v>
      </c>
      <c r="B392" s="37">
        <f>Vask01!B417</f>
        <v>6413</v>
      </c>
      <c r="C392" s="37" t="str">
        <f>Vask01!C417</f>
        <v>MOLDE</v>
      </c>
      <c r="D392" s="37">
        <f>Vask01!D417</f>
        <v>13417</v>
      </c>
      <c r="E392" s="37" t="str">
        <f>Vask01!E417</f>
        <v>Molde kommune</v>
      </c>
      <c r="F392" s="37">
        <f>Vask01!F417</f>
        <v>0</v>
      </c>
      <c r="G392" s="37">
        <f>Vask01!G417</f>
        <v>0</v>
      </c>
      <c r="H392" s="37">
        <f>Vask01!H417</f>
        <v>0</v>
      </c>
      <c r="I392" s="37">
        <f>Vask01!I417</f>
        <v>0</v>
      </c>
      <c r="J392" s="37">
        <f>Vask01!J417</f>
        <v>0</v>
      </c>
      <c r="K392" s="37">
        <f>Vask01!K417</f>
        <v>0</v>
      </c>
      <c r="L392" s="37">
        <f>Vask01!L417</f>
        <v>16</v>
      </c>
      <c r="M392" s="37">
        <f>Vask01!M417</f>
        <v>0</v>
      </c>
      <c r="N392" s="37">
        <f>Vask01!O417</f>
        <v>16</v>
      </c>
      <c r="O392" s="39"/>
      <c r="P392" s="39"/>
      <c r="Q392" s="39"/>
      <c r="R392" s="39"/>
      <c r="S392" s="39"/>
      <c r="T392" s="39"/>
      <c r="U392" s="39"/>
      <c r="V392" s="39"/>
      <c r="W392" s="39"/>
    </row>
    <row r="393" spans="1:23" x14ac:dyDescent="0.25">
      <c r="A393" s="37">
        <f>Vask01!A419</f>
        <v>390018402</v>
      </c>
      <c r="B393" s="37">
        <f>Vask01!B419</f>
        <v>6440</v>
      </c>
      <c r="C393" s="37" t="str">
        <f>Vask01!C419</f>
        <v>ELNESVÅGEN</v>
      </c>
      <c r="D393" s="37">
        <f>Vask01!D419</f>
        <v>1035</v>
      </c>
      <c r="E393" s="37" t="str">
        <f>Vask01!E419</f>
        <v>Fræna helsestasjon</v>
      </c>
      <c r="F393" s="37">
        <f>Vask01!F419</f>
        <v>0</v>
      </c>
      <c r="G393" s="37">
        <f>Vask01!G419</f>
        <v>1</v>
      </c>
      <c r="H393" s="37">
        <f>Vask01!H419</f>
        <v>0</v>
      </c>
      <c r="I393" s="37">
        <f>Vask01!I419</f>
        <v>0</v>
      </c>
      <c r="J393" s="37">
        <f>Vask01!J419</f>
        <v>0</v>
      </c>
      <c r="K393" s="37">
        <f>Vask01!K419</f>
        <v>0</v>
      </c>
      <c r="L393" s="37">
        <f>Vask01!L419</f>
        <v>0</v>
      </c>
      <c r="M393" s="37">
        <f>Vask01!M419</f>
        <v>0</v>
      </c>
      <c r="N393" s="37">
        <f>Vask01!O419</f>
        <v>1</v>
      </c>
      <c r="O393" s="39">
        <f t="shared" ref="O393:T393" si="178">F393</f>
        <v>0</v>
      </c>
      <c r="P393" s="39">
        <f t="shared" si="178"/>
        <v>1</v>
      </c>
      <c r="Q393" s="39">
        <f t="shared" si="178"/>
        <v>0</v>
      </c>
      <c r="R393" s="39">
        <f t="shared" si="178"/>
        <v>0</v>
      </c>
      <c r="S393" s="39">
        <f t="shared" si="178"/>
        <v>0</v>
      </c>
      <c r="T393" s="39">
        <f t="shared" si="178"/>
        <v>0</v>
      </c>
      <c r="U393" s="39">
        <v>3</v>
      </c>
      <c r="V393" s="39">
        <f>M393</f>
        <v>0</v>
      </c>
      <c r="W393" s="39">
        <f>SUM(O393:V393)</f>
        <v>4</v>
      </c>
    </row>
    <row r="394" spans="1:23" x14ac:dyDescent="0.25">
      <c r="A394" s="37">
        <f>Vask01!A420</f>
        <v>390018402</v>
      </c>
      <c r="B394" s="37">
        <f>Vask01!B420</f>
        <v>6440</v>
      </c>
      <c r="C394" s="37" t="str">
        <f>Vask01!C420</f>
        <v>ELNESVÅGEN</v>
      </c>
      <c r="D394" s="37">
        <f>Vask01!D420</f>
        <v>1035</v>
      </c>
      <c r="E394" s="37" t="str">
        <f>Vask01!E420</f>
        <v>Fræna helsestasjon</v>
      </c>
      <c r="F394" s="37">
        <f>Vask01!F420</f>
        <v>0</v>
      </c>
      <c r="G394" s="37">
        <f>Vask01!G420</f>
        <v>0</v>
      </c>
      <c r="H394" s="37">
        <f>Vask01!H420</f>
        <v>0</v>
      </c>
      <c r="I394" s="37">
        <f>Vask01!I420</f>
        <v>0</v>
      </c>
      <c r="J394" s="37">
        <f>Vask01!J420</f>
        <v>0</v>
      </c>
      <c r="K394" s="37">
        <f>Vask01!K420</f>
        <v>0</v>
      </c>
      <c r="L394" s="37">
        <f>Vask01!L420</f>
        <v>3</v>
      </c>
      <c r="M394" s="37">
        <f>Vask01!M420</f>
        <v>0</v>
      </c>
      <c r="N394" s="37">
        <f>Vask01!O420</f>
        <v>3</v>
      </c>
      <c r="O394" s="39"/>
      <c r="P394" s="39"/>
      <c r="Q394" s="39"/>
      <c r="R394" s="39"/>
      <c r="S394" s="39"/>
      <c r="T394" s="39"/>
      <c r="U394" s="39"/>
      <c r="V394" s="39"/>
      <c r="W394" s="39"/>
    </row>
    <row r="395" spans="1:23" x14ac:dyDescent="0.25">
      <c r="A395" s="37">
        <f>Vask01!A421</f>
        <v>390018451</v>
      </c>
      <c r="B395" s="37">
        <f>Vask01!B421</f>
        <v>6460</v>
      </c>
      <c r="C395" s="37" t="str">
        <f>Vask01!C421</f>
        <v>EIDSVÅG I ROMSDAL</v>
      </c>
      <c r="D395" s="37">
        <f>Vask01!D421</f>
        <v>27748</v>
      </c>
      <c r="E395" s="37" t="str">
        <f>Vask01!E421</f>
        <v>Nesset helsestasjon</v>
      </c>
      <c r="F395" s="37">
        <f>Vask01!F421</f>
        <v>1</v>
      </c>
      <c r="G395" s="37">
        <f>Vask01!G421</f>
        <v>0</v>
      </c>
      <c r="H395" s="37">
        <f>Vask01!H421</f>
        <v>0</v>
      </c>
      <c r="I395" s="37">
        <f>Vask01!I421</f>
        <v>0</v>
      </c>
      <c r="J395" s="37">
        <f>Vask01!J421</f>
        <v>0</v>
      </c>
      <c r="K395" s="37">
        <f>Vask01!K421</f>
        <v>0</v>
      </c>
      <c r="L395" s="37">
        <f>Vask01!L421</f>
        <v>0</v>
      </c>
      <c r="M395" s="37">
        <f>Vask01!M421</f>
        <v>0</v>
      </c>
      <c r="N395" s="37">
        <f>Vask01!O421</f>
        <v>1</v>
      </c>
      <c r="O395" s="39">
        <f t="shared" ref="O395:T395" si="179">F395</f>
        <v>1</v>
      </c>
      <c r="P395" s="39">
        <f t="shared" si="179"/>
        <v>0</v>
      </c>
      <c r="Q395" s="39">
        <f t="shared" si="179"/>
        <v>0</v>
      </c>
      <c r="R395" s="39">
        <f t="shared" si="179"/>
        <v>0</v>
      </c>
      <c r="S395" s="39">
        <f t="shared" si="179"/>
        <v>0</v>
      </c>
      <c r="T395" s="39">
        <f t="shared" si="179"/>
        <v>0</v>
      </c>
      <c r="U395" s="39">
        <v>2</v>
      </c>
      <c r="V395" s="39">
        <f>M395</f>
        <v>0</v>
      </c>
      <c r="W395" s="39">
        <f>SUM(O395:V395)</f>
        <v>3</v>
      </c>
    </row>
    <row r="396" spans="1:23" x14ac:dyDescent="0.25">
      <c r="A396" s="37">
        <f>Vask01!A422</f>
        <v>390018451</v>
      </c>
      <c r="B396" s="37">
        <f>Vask01!B422</f>
        <v>6460</v>
      </c>
      <c r="C396" s="37" t="str">
        <f>Vask01!C422</f>
        <v>EIDSVÅG I ROMSDAL</v>
      </c>
      <c r="D396" s="37">
        <f>Vask01!D422</f>
        <v>27748</v>
      </c>
      <c r="E396" s="37" t="str">
        <f>Vask01!E422</f>
        <v>Nesset helsestasjon</v>
      </c>
      <c r="F396" s="37">
        <f>Vask01!F422</f>
        <v>0</v>
      </c>
      <c r="G396" s="37">
        <f>Vask01!G422</f>
        <v>0</v>
      </c>
      <c r="H396" s="37">
        <f>Vask01!H422</f>
        <v>0</v>
      </c>
      <c r="I396" s="37">
        <f>Vask01!I422</f>
        <v>0</v>
      </c>
      <c r="J396" s="37">
        <f>Vask01!J422</f>
        <v>0</v>
      </c>
      <c r="K396" s="37">
        <f>Vask01!K422</f>
        <v>0</v>
      </c>
      <c r="L396" s="37">
        <f>Vask01!L422</f>
        <v>2</v>
      </c>
      <c r="M396" s="37">
        <f>Vask01!M422</f>
        <v>0</v>
      </c>
      <c r="N396" s="37">
        <f>Vask01!O422</f>
        <v>2</v>
      </c>
      <c r="O396" s="39"/>
      <c r="P396" s="39"/>
      <c r="Q396" s="39"/>
      <c r="R396" s="39"/>
      <c r="S396" s="39"/>
      <c r="T396" s="39"/>
      <c r="U396" s="39"/>
      <c r="V396" s="39"/>
      <c r="W396" s="39"/>
    </row>
    <row r="397" spans="1:23" x14ac:dyDescent="0.25">
      <c r="A397" s="37">
        <f>Vask01!A423</f>
        <v>390018305</v>
      </c>
      <c r="B397" s="37">
        <f>Vask01!B423</f>
        <v>6475</v>
      </c>
      <c r="C397" s="37" t="str">
        <f>Vask01!C423</f>
        <v>MIDSUND</v>
      </c>
      <c r="D397" s="37">
        <f>Vask01!D423</f>
        <v>98319</v>
      </c>
      <c r="E397" s="37" t="str">
        <f>Vask01!E423</f>
        <v>Kommunelegekontoret i Midsund</v>
      </c>
      <c r="F397" s="37">
        <f>Vask01!F423</f>
        <v>0</v>
      </c>
      <c r="G397" s="37">
        <f>Vask01!G423</f>
        <v>0</v>
      </c>
      <c r="H397" s="37">
        <f>Vask01!H423</f>
        <v>0</v>
      </c>
      <c r="I397" s="37">
        <f>Vask01!I423</f>
        <v>0</v>
      </c>
      <c r="J397" s="37">
        <f>Vask01!J423</f>
        <v>0</v>
      </c>
      <c r="K397" s="37">
        <f>Vask01!K423</f>
        <v>0</v>
      </c>
      <c r="L397" s="37">
        <f>Vask01!L423</f>
        <v>2</v>
      </c>
      <c r="M397" s="37">
        <f>Vask01!M423</f>
        <v>0</v>
      </c>
      <c r="N397" s="37">
        <f>Vask01!O423</f>
        <v>2</v>
      </c>
      <c r="O397" s="39">
        <f t="shared" ref="O397:V398" si="180">F397</f>
        <v>0</v>
      </c>
      <c r="P397" s="39">
        <f t="shared" si="180"/>
        <v>0</v>
      </c>
      <c r="Q397" s="39">
        <f t="shared" si="180"/>
        <v>0</v>
      </c>
      <c r="R397" s="39">
        <f t="shared" si="180"/>
        <v>0</v>
      </c>
      <c r="S397" s="39">
        <f t="shared" si="180"/>
        <v>0</v>
      </c>
      <c r="T397" s="39">
        <f t="shared" si="180"/>
        <v>0</v>
      </c>
      <c r="U397" s="39">
        <f t="shared" si="180"/>
        <v>2</v>
      </c>
      <c r="V397" s="39">
        <f t="shared" si="180"/>
        <v>0</v>
      </c>
      <c r="W397" s="39">
        <f>SUM(O397:V397)</f>
        <v>2</v>
      </c>
    </row>
    <row r="398" spans="1:23" x14ac:dyDescent="0.25">
      <c r="A398" s="37">
        <f>Vask01!A424</f>
        <v>390018359</v>
      </c>
      <c r="B398" s="37">
        <f>Vask01!B424</f>
        <v>6480</v>
      </c>
      <c r="C398" s="37" t="str">
        <f>Vask01!C424</f>
        <v>AUKRA</v>
      </c>
      <c r="D398" s="37">
        <f>Vask01!D424</f>
        <v>83683</v>
      </c>
      <c r="E398" s="37" t="str">
        <f>Vask01!E424</f>
        <v>Aukra legekontor</v>
      </c>
      <c r="F398" s="37">
        <f>Vask01!F424</f>
        <v>1</v>
      </c>
      <c r="G398" s="37">
        <f>Vask01!G424</f>
        <v>0</v>
      </c>
      <c r="H398" s="37">
        <f>Vask01!H424</f>
        <v>0</v>
      </c>
      <c r="I398" s="37">
        <f>Vask01!I424</f>
        <v>0</v>
      </c>
      <c r="J398" s="37">
        <f>Vask01!J424</f>
        <v>0</v>
      </c>
      <c r="K398" s="37">
        <f>Vask01!K424</f>
        <v>0</v>
      </c>
      <c r="L398" s="37">
        <f>Vask01!L424</f>
        <v>3</v>
      </c>
      <c r="M398" s="37">
        <f>Vask01!M424</f>
        <v>0</v>
      </c>
      <c r="N398" s="37">
        <f>Vask01!O424</f>
        <v>4</v>
      </c>
      <c r="O398" s="39">
        <f t="shared" si="180"/>
        <v>1</v>
      </c>
      <c r="P398" s="39">
        <f t="shared" si="180"/>
        <v>0</v>
      </c>
      <c r="Q398" s="39">
        <f t="shared" si="180"/>
        <v>0</v>
      </c>
      <c r="R398" s="39">
        <f t="shared" si="180"/>
        <v>0</v>
      </c>
      <c r="S398" s="39">
        <f t="shared" si="180"/>
        <v>0</v>
      </c>
      <c r="T398" s="39">
        <f t="shared" si="180"/>
        <v>0</v>
      </c>
      <c r="U398" s="39">
        <f t="shared" si="180"/>
        <v>3</v>
      </c>
      <c r="V398" s="39">
        <f t="shared" si="180"/>
        <v>0</v>
      </c>
      <c r="W398" s="39">
        <f>SUM(O398:V398)</f>
        <v>4</v>
      </c>
    </row>
    <row r="399" spans="1:23" x14ac:dyDescent="0.25">
      <c r="A399" s="37">
        <f>Vask01!A426</f>
        <v>390018567</v>
      </c>
      <c r="B399" s="37">
        <f>Vask01!B426</f>
        <v>6490</v>
      </c>
      <c r="C399" s="37" t="str">
        <f>Vask01!C426</f>
        <v>EIDE</v>
      </c>
      <c r="D399" s="37">
        <f>Vask01!D426</f>
        <v>84004</v>
      </c>
      <c r="E399" s="37" t="str">
        <f>Vask01!E426</f>
        <v>Eide helsestasjon</v>
      </c>
      <c r="F399" s="37">
        <f>Vask01!F426</f>
        <v>1</v>
      </c>
      <c r="G399" s="37">
        <f>Vask01!G426</f>
        <v>0</v>
      </c>
      <c r="H399" s="37">
        <f>Vask01!H426</f>
        <v>0</v>
      </c>
      <c r="I399" s="37">
        <f>Vask01!I426</f>
        <v>0</v>
      </c>
      <c r="J399" s="37">
        <f>Vask01!J426</f>
        <v>0</v>
      </c>
      <c r="K399" s="37">
        <f>Vask01!K426</f>
        <v>0</v>
      </c>
      <c r="L399" s="37">
        <f>Vask01!L426</f>
        <v>0</v>
      </c>
      <c r="M399" s="37">
        <f>Vask01!M426</f>
        <v>0</v>
      </c>
      <c r="N399" s="37">
        <f>Vask01!O426</f>
        <v>1</v>
      </c>
      <c r="O399" s="39">
        <f t="shared" ref="O399:T399" si="181">F399</f>
        <v>1</v>
      </c>
      <c r="P399" s="39">
        <f t="shared" si="181"/>
        <v>0</v>
      </c>
      <c r="Q399" s="39">
        <f t="shared" si="181"/>
        <v>0</v>
      </c>
      <c r="R399" s="39">
        <f t="shared" si="181"/>
        <v>0</v>
      </c>
      <c r="S399" s="39">
        <f t="shared" si="181"/>
        <v>0</v>
      </c>
      <c r="T399" s="39">
        <f t="shared" si="181"/>
        <v>0</v>
      </c>
      <c r="U399" s="39">
        <v>2</v>
      </c>
      <c r="V399" s="39">
        <f>M399</f>
        <v>0</v>
      </c>
      <c r="W399" s="39">
        <f>SUM(O399:V399)</f>
        <v>3</v>
      </c>
    </row>
    <row r="400" spans="1:23" x14ac:dyDescent="0.25">
      <c r="A400" s="37">
        <f>Vask01!A425</f>
        <v>390018567</v>
      </c>
      <c r="B400" s="37">
        <f>Vask01!B425</f>
        <v>6490</v>
      </c>
      <c r="C400" s="37" t="str">
        <f>Vask01!C425</f>
        <v>EIDE</v>
      </c>
      <c r="D400" s="37">
        <f>Vask01!D425</f>
        <v>84004</v>
      </c>
      <c r="E400" s="37" t="str">
        <f>Vask01!E425</f>
        <v>Eide helsestasjon</v>
      </c>
      <c r="F400" s="37">
        <f>Vask01!F425</f>
        <v>0</v>
      </c>
      <c r="G400" s="37">
        <f>Vask01!G425</f>
        <v>0</v>
      </c>
      <c r="H400" s="37">
        <f>Vask01!H425</f>
        <v>0</v>
      </c>
      <c r="I400" s="37">
        <f>Vask01!I425</f>
        <v>0</v>
      </c>
      <c r="J400" s="37">
        <f>Vask01!J425</f>
        <v>0</v>
      </c>
      <c r="K400" s="37">
        <f>Vask01!K425</f>
        <v>0</v>
      </c>
      <c r="L400" s="37">
        <f>Vask01!L425</f>
        <v>2</v>
      </c>
      <c r="M400" s="37">
        <f>Vask01!M425</f>
        <v>0</v>
      </c>
      <c r="N400" s="37">
        <f>Vask01!O425</f>
        <v>2</v>
      </c>
      <c r="O400" s="39"/>
      <c r="P400" s="39"/>
      <c r="Q400" s="39"/>
      <c r="R400" s="39"/>
      <c r="S400" s="39"/>
      <c r="T400" s="39"/>
      <c r="U400" s="39"/>
      <c r="V400" s="39"/>
      <c r="W400" s="39"/>
    </row>
    <row r="401" spans="1:23" x14ac:dyDescent="0.25">
      <c r="A401" s="37">
        <f>Vask01!A427</f>
        <v>390018454</v>
      </c>
      <c r="B401" s="37">
        <f>Vask01!B427</f>
        <v>6508</v>
      </c>
      <c r="C401" s="37" t="str">
        <f>Vask01!C427</f>
        <v>KRISTIANSUND N</v>
      </c>
      <c r="D401" s="37">
        <f>Vask01!D427</f>
        <v>69336</v>
      </c>
      <c r="E401" s="37" t="str">
        <f>Vask01!E427</f>
        <v>Sykehusapoteket Kristiansund</v>
      </c>
      <c r="F401" s="37">
        <f>Vask01!F427</f>
        <v>1</v>
      </c>
      <c r="G401" s="37">
        <f>Vask01!G427</f>
        <v>0</v>
      </c>
      <c r="H401" s="37">
        <f>Vask01!H427</f>
        <v>0</v>
      </c>
      <c r="I401" s="37">
        <f>Vask01!I427</f>
        <v>0</v>
      </c>
      <c r="J401" s="37">
        <f>Vask01!J427</f>
        <v>0</v>
      </c>
      <c r="K401" s="37">
        <f>Vask01!K427</f>
        <v>0</v>
      </c>
      <c r="L401" s="37">
        <f>Vask01!L427</f>
        <v>2</v>
      </c>
      <c r="M401" s="37">
        <f>Vask01!M427</f>
        <v>0</v>
      </c>
      <c r="N401" s="37">
        <f>Vask01!O427</f>
        <v>3</v>
      </c>
      <c r="O401" s="39">
        <f t="shared" ref="O401:V404" si="182">F401</f>
        <v>1</v>
      </c>
      <c r="P401" s="39">
        <f t="shared" si="182"/>
        <v>0</v>
      </c>
      <c r="Q401" s="39">
        <f t="shared" si="182"/>
        <v>0</v>
      </c>
      <c r="R401" s="39">
        <f t="shared" si="182"/>
        <v>0</v>
      </c>
      <c r="S401" s="39">
        <f t="shared" si="182"/>
        <v>0</v>
      </c>
      <c r="T401" s="39">
        <f t="shared" si="182"/>
        <v>0</v>
      </c>
      <c r="U401" s="39">
        <f t="shared" si="182"/>
        <v>2</v>
      </c>
      <c r="V401" s="39">
        <f t="shared" si="182"/>
        <v>0</v>
      </c>
      <c r="W401" s="39">
        <f>SUM(O401:V401)</f>
        <v>3</v>
      </c>
    </row>
    <row r="402" spans="1:23" x14ac:dyDescent="0.25">
      <c r="A402" s="37">
        <f>Vask01!A428</f>
        <v>390018566</v>
      </c>
      <c r="B402" s="37">
        <f>Vask01!B428</f>
        <v>6509</v>
      </c>
      <c r="C402" s="37" t="str">
        <f>Vask01!C428</f>
        <v>KRISTIANSUND N</v>
      </c>
      <c r="D402" s="37">
        <f>Vask01!D428</f>
        <v>47522</v>
      </c>
      <c r="E402" s="37" t="str">
        <f>Vask01!E428</f>
        <v>Vaksinasjonskontoret Kristiansund</v>
      </c>
      <c r="F402" s="37">
        <f>Vask01!F428</f>
        <v>0</v>
      </c>
      <c r="G402" s="37">
        <f>Vask01!G428</f>
        <v>0</v>
      </c>
      <c r="H402" s="37">
        <f>Vask01!H428</f>
        <v>0</v>
      </c>
      <c r="I402" s="37">
        <f>Vask01!I428</f>
        <v>0</v>
      </c>
      <c r="J402" s="37">
        <f>Vask01!J428</f>
        <v>0</v>
      </c>
      <c r="K402" s="37">
        <f>Vask01!K428</f>
        <v>0</v>
      </c>
      <c r="L402" s="37">
        <f>Vask01!L428</f>
        <v>13</v>
      </c>
      <c r="M402" s="37">
        <f>Vask01!M428</f>
        <v>0</v>
      </c>
      <c r="N402" s="37">
        <f>Vask01!O428</f>
        <v>13</v>
      </c>
      <c r="O402" s="39">
        <f t="shared" si="182"/>
        <v>0</v>
      </c>
      <c r="P402" s="39">
        <f t="shared" si="182"/>
        <v>0</v>
      </c>
      <c r="Q402" s="39">
        <f t="shared" si="182"/>
        <v>0</v>
      </c>
      <c r="R402" s="39">
        <f t="shared" si="182"/>
        <v>0</v>
      </c>
      <c r="S402" s="39">
        <f t="shared" si="182"/>
        <v>0</v>
      </c>
      <c r="T402" s="39">
        <f t="shared" si="182"/>
        <v>0</v>
      </c>
      <c r="U402" s="39">
        <f t="shared" si="182"/>
        <v>13</v>
      </c>
      <c r="V402" s="39">
        <f t="shared" si="182"/>
        <v>0</v>
      </c>
      <c r="W402" s="39">
        <f>SUM(O402:V402)</f>
        <v>13</v>
      </c>
    </row>
    <row r="403" spans="1:23" x14ac:dyDescent="0.25">
      <c r="A403" s="37">
        <f>Vask01!A429</f>
        <v>390018375</v>
      </c>
      <c r="B403" s="37">
        <f>Vask01!B429</f>
        <v>6530</v>
      </c>
      <c r="C403" s="37" t="str">
        <f>Vask01!C429</f>
        <v>AVERØY</v>
      </c>
      <c r="D403" s="37">
        <f>Vask01!D429</f>
        <v>78030</v>
      </c>
      <c r="E403" s="37" t="str">
        <f>Vask01!E429</f>
        <v>Averøy helsestasjon</v>
      </c>
      <c r="F403" s="37">
        <f>Vask01!F429</f>
        <v>0</v>
      </c>
      <c r="G403" s="37">
        <f>Vask01!G429</f>
        <v>0</v>
      </c>
      <c r="H403" s="37">
        <f>Vask01!H429</f>
        <v>0</v>
      </c>
      <c r="I403" s="37">
        <f>Vask01!I429</f>
        <v>0</v>
      </c>
      <c r="J403" s="37">
        <f>Vask01!J429</f>
        <v>0</v>
      </c>
      <c r="K403" s="37">
        <f>Vask01!K429</f>
        <v>0</v>
      </c>
      <c r="L403" s="37">
        <f>Vask01!L429</f>
        <v>3</v>
      </c>
      <c r="M403" s="37">
        <f>Vask01!M429</f>
        <v>0</v>
      </c>
      <c r="N403" s="37">
        <f>Vask01!O429</f>
        <v>3</v>
      </c>
      <c r="O403" s="39">
        <f t="shared" si="182"/>
        <v>0</v>
      </c>
      <c r="P403" s="39">
        <f t="shared" si="182"/>
        <v>0</v>
      </c>
      <c r="Q403" s="39">
        <f t="shared" si="182"/>
        <v>0</v>
      </c>
      <c r="R403" s="39">
        <f t="shared" si="182"/>
        <v>0</v>
      </c>
      <c r="S403" s="39">
        <f t="shared" si="182"/>
        <v>0</v>
      </c>
      <c r="T403" s="39">
        <f t="shared" si="182"/>
        <v>0</v>
      </c>
      <c r="U403" s="39">
        <f t="shared" si="182"/>
        <v>3</v>
      </c>
      <c r="V403" s="39">
        <f t="shared" si="182"/>
        <v>0</v>
      </c>
      <c r="W403" s="39">
        <f>SUM(O403:V403)</f>
        <v>3</v>
      </c>
    </row>
    <row r="404" spans="1:23" x14ac:dyDescent="0.25">
      <c r="A404" s="37">
        <f>Vask01!A430</f>
        <v>390018691</v>
      </c>
      <c r="B404" s="37">
        <f>Vask01!B430</f>
        <v>6570</v>
      </c>
      <c r="C404" s="37" t="str">
        <f>Vask01!C430</f>
        <v>SMØLA</v>
      </c>
      <c r="D404" s="37">
        <f>Vask01!D430</f>
        <v>80986</v>
      </c>
      <c r="E404" s="37" t="str">
        <f>Vask01!E430</f>
        <v>Smøla helsestasjon</v>
      </c>
      <c r="F404" s="37">
        <f>Vask01!F430</f>
        <v>0</v>
      </c>
      <c r="G404" s="37">
        <f>Vask01!G430</f>
        <v>0</v>
      </c>
      <c r="H404" s="37">
        <f>Vask01!H430</f>
        <v>0</v>
      </c>
      <c r="I404" s="37">
        <f>Vask01!I430</f>
        <v>0</v>
      </c>
      <c r="J404" s="37">
        <f>Vask01!J430</f>
        <v>0</v>
      </c>
      <c r="K404" s="37">
        <f>Vask01!K430</f>
        <v>0</v>
      </c>
      <c r="L404" s="37">
        <f>Vask01!L430</f>
        <v>2</v>
      </c>
      <c r="M404" s="37">
        <f>Vask01!M430</f>
        <v>0</v>
      </c>
      <c r="N404" s="37">
        <f>Vask01!O430</f>
        <v>2</v>
      </c>
      <c r="O404" s="39">
        <f t="shared" si="182"/>
        <v>0</v>
      </c>
      <c r="P404" s="39">
        <f t="shared" si="182"/>
        <v>0</v>
      </c>
      <c r="Q404" s="39">
        <f t="shared" si="182"/>
        <v>0</v>
      </c>
      <c r="R404" s="39">
        <f t="shared" si="182"/>
        <v>0</v>
      </c>
      <c r="S404" s="39">
        <f t="shared" si="182"/>
        <v>0</v>
      </c>
      <c r="T404" s="39">
        <f t="shared" si="182"/>
        <v>0</v>
      </c>
      <c r="U404" s="39">
        <f t="shared" si="182"/>
        <v>2</v>
      </c>
      <c r="V404" s="39">
        <f t="shared" si="182"/>
        <v>0</v>
      </c>
      <c r="W404" s="39">
        <f>SUM(O404:V404)</f>
        <v>2</v>
      </c>
    </row>
    <row r="405" spans="1:23" x14ac:dyDescent="0.25">
      <c r="A405" s="37">
        <f>Vask01!A432</f>
        <v>390018357</v>
      </c>
      <c r="B405" s="37">
        <f>Vask01!B432</f>
        <v>6600</v>
      </c>
      <c r="C405" s="37" t="str">
        <f>Vask01!C432</f>
        <v>SUNNDALSØRA</v>
      </c>
      <c r="D405" s="37">
        <f>Vask01!D432</f>
        <v>31617</v>
      </c>
      <c r="E405" s="37" t="str">
        <f>Vask01!E432</f>
        <v>Sunndal helsestasjon</v>
      </c>
      <c r="F405" s="37">
        <f>Vask01!F432</f>
        <v>0</v>
      </c>
      <c r="G405" s="37">
        <f>Vask01!G432</f>
        <v>0</v>
      </c>
      <c r="H405" s="37">
        <f>Vask01!H432</f>
        <v>0</v>
      </c>
      <c r="I405" s="37">
        <f>Vask01!I432</f>
        <v>0</v>
      </c>
      <c r="J405" s="37">
        <f>Vask01!J432</f>
        <v>0</v>
      </c>
      <c r="K405" s="37">
        <f>Vask01!K432</f>
        <v>1</v>
      </c>
      <c r="L405" s="37">
        <f>Vask01!L432</f>
        <v>0</v>
      </c>
      <c r="M405" s="37">
        <f>Vask01!M432</f>
        <v>0</v>
      </c>
      <c r="N405" s="37">
        <f>Vask01!O432</f>
        <v>1</v>
      </c>
      <c r="O405" s="39">
        <f t="shared" ref="O405:T405" si="183">F405</f>
        <v>0</v>
      </c>
      <c r="P405" s="39">
        <f t="shared" si="183"/>
        <v>0</v>
      </c>
      <c r="Q405" s="39">
        <f t="shared" si="183"/>
        <v>0</v>
      </c>
      <c r="R405" s="39">
        <f t="shared" si="183"/>
        <v>0</v>
      </c>
      <c r="S405" s="39">
        <f t="shared" si="183"/>
        <v>0</v>
      </c>
      <c r="T405" s="39">
        <f t="shared" si="183"/>
        <v>1</v>
      </c>
      <c r="U405" s="39">
        <v>5</v>
      </c>
      <c r="V405" s="39">
        <f>M405</f>
        <v>0</v>
      </c>
      <c r="W405" s="39">
        <f>SUM(O405:V405)</f>
        <v>6</v>
      </c>
    </row>
    <row r="406" spans="1:23" x14ac:dyDescent="0.25">
      <c r="A406" s="37">
        <f>Vask01!A431</f>
        <v>390018357</v>
      </c>
      <c r="B406" s="37">
        <f>Vask01!B431</f>
        <v>6600</v>
      </c>
      <c r="C406" s="37" t="str">
        <f>Vask01!C431</f>
        <v>SUNNDALSØRA</v>
      </c>
      <c r="D406" s="37">
        <f>Vask01!D431</f>
        <v>31617</v>
      </c>
      <c r="E406" s="37" t="str">
        <f>Vask01!E431</f>
        <v>Sunndal helsestasjon</v>
      </c>
      <c r="F406" s="37">
        <f>Vask01!F431</f>
        <v>0</v>
      </c>
      <c r="G406" s="37">
        <f>Vask01!G431</f>
        <v>0</v>
      </c>
      <c r="H406" s="37">
        <f>Vask01!H431</f>
        <v>0</v>
      </c>
      <c r="I406" s="37">
        <f>Vask01!I431</f>
        <v>0</v>
      </c>
      <c r="J406" s="37">
        <f>Vask01!J431</f>
        <v>0</v>
      </c>
      <c r="K406" s="37">
        <f>Vask01!K431</f>
        <v>0</v>
      </c>
      <c r="L406" s="37">
        <f>Vask01!L431</f>
        <v>5</v>
      </c>
      <c r="M406" s="37">
        <f>Vask01!M431</f>
        <v>0</v>
      </c>
      <c r="N406" s="37">
        <f>Vask01!O431</f>
        <v>5</v>
      </c>
      <c r="O406" s="39"/>
      <c r="P406" s="39"/>
      <c r="Q406" s="39"/>
      <c r="R406" s="39"/>
      <c r="S406" s="39"/>
      <c r="T406" s="39"/>
      <c r="U406" s="39"/>
      <c r="V406" s="39"/>
      <c r="W406" s="39"/>
    </row>
    <row r="407" spans="1:23" x14ac:dyDescent="0.25">
      <c r="A407" s="37">
        <f>Vask01!A433</f>
        <v>390018509</v>
      </c>
      <c r="B407" s="37">
        <f>Vask01!B433</f>
        <v>6630</v>
      </c>
      <c r="C407" s="37" t="str">
        <f>Vask01!C433</f>
        <v>TINGVOLL</v>
      </c>
      <c r="D407" s="37">
        <f>Vask01!D433</f>
        <v>106487</v>
      </c>
      <c r="E407" s="37" t="str">
        <f>Vask01!E433</f>
        <v>Tingvoll Legesenter</v>
      </c>
      <c r="F407" s="37">
        <f>Vask01!F433</f>
        <v>1</v>
      </c>
      <c r="G407" s="37">
        <f>Vask01!G433</f>
        <v>0</v>
      </c>
      <c r="H407" s="37">
        <f>Vask01!H433</f>
        <v>0</v>
      </c>
      <c r="I407" s="37">
        <f>Vask01!I433</f>
        <v>0</v>
      </c>
      <c r="J407" s="37">
        <f>Vask01!J433</f>
        <v>0</v>
      </c>
      <c r="K407" s="37">
        <f>Vask01!K433</f>
        <v>0</v>
      </c>
      <c r="L407" s="37">
        <f>Vask01!L433</f>
        <v>2</v>
      </c>
      <c r="M407" s="37">
        <f>Vask01!M433</f>
        <v>0</v>
      </c>
      <c r="N407" s="37">
        <f>Vask01!O433</f>
        <v>3</v>
      </c>
      <c r="O407" s="39">
        <f t="shared" ref="O407:V407" si="184">F407</f>
        <v>1</v>
      </c>
      <c r="P407" s="39">
        <f t="shared" si="184"/>
        <v>0</v>
      </c>
      <c r="Q407" s="39">
        <f t="shared" si="184"/>
        <v>0</v>
      </c>
      <c r="R407" s="39">
        <f t="shared" si="184"/>
        <v>0</v>
      </c>
      <c r="S407" s="39">
        <f t="shared" si="184"/>
        <v>0</v>
      </c>
      <c r="T407" s="39">
        <f t="shared" si="184"/>
        <v>0</v>
      </c>
      <c r="U407" s="39">
        <f t="shared" si="184"/>
        <v>2</v>
      </c>
      <c r="V407" s="39">
        <f t="shared" si="184"/>
        <v>0</v>
      </c>
      <c r="W407" s="39">
        <f>SUM(O407:V407)</f>
        <v>3</v>
      </c>
    </row>
    <row r="408" spans="1:23" x14ac:dyDescent="0.25">
      <c r="A408" s="37">
        <f>Vask01!A434</f>
        <v>390018298</v>
      </c>
      <c r="B408" s="37">
        <f>Vask01!B434</f>
        <v>6631</v>
      </c>
      <c r="C408" s="37" t="str">
        <f>Vask01!C434</f>
        <v>BATNFJORDSØRA</v>
      </c>
      <c r="D408" s="37">
        <f>Vask01!D434</f>
        <v>53850</v>
      </c>
      <c r="E408" s="37" t="str">
        <f>Vask01!E434</f>
        <v>Gjemnes legesenter</v>
      </c>
      <c r="F408" s="37">
        <f>Vask01!F434</f>
        <v>1</v>
      </c>
      <c r="G408" s="37">
        <f>Vask01!G434</f>
        <v>0</v>
      </c>
      <c r="H408" s="37">
        <f>Vask01!H434</f>
        <v>0</v>
      </c>
      <c r="I408" s="37">
        <f>Vask01!I434</f>
        <v>0</v>
      </c>
      <c r="J408" s="37">
        <f>Vask01!J434</f>
        <v>0</v>
      </c>
      <c r="K408" s="37">
        <f>Vask01!K434</f>
        <v>0</v>
      </c>
      <c r="L408" s="37">
        <f>Vask01!L434</f>
        <v>0</v>
      </c>
      <c r="M408" s="37">
        <f>Vask01!M434</f>
        <v>0</v>
      </c>
      <c r="N408" s="37">
        <f>Vask01!O434</f>
        <v>1</v>
      </c>
      <c r="O408" s="39">
        <f t="shared" ref="O408:T408" si="185">F408</f>
        <v>1</v>
      </c>
      <c r="P408" s="39">
        <f t="shared" si="185"/>
        <v>0</v>
      </c>
      <c r="Q408" s="39">
        <f t="shared" si="185"/>
        <v>0</v>
      </c>
      <c r="R408" s="39">
        <f t="shared" si="185"/>
        <v>0</v>
      </c>
      <c r="S408" s="39">
        <f t="shared" si="185"/>
        <v>0</v>
      </c>
      <c r="T408" s="39">
        <f t="shared" si="185"/>
        <v>0</v>
      </c>
      <c r="U408" s="39">
        <v>2</v>
      </c>
      <c r="V408" s="39">
        <f>M408</f>
        <v>0</v>
      </c>
      <c r="W408" s="39">
        <f>SUM(O408:V408)</f>
        <v>3</v>
      </c>
    </row>
    <row r="409" spans="1:23" x14ac:dyDescent="0.25">
      <c r="A409" s="37">
        <f>Vask01!A435</f>
        <v>390018298</v>
      </c>
      <c r="B409" s="37">
        <f>Vask01!B435</f>
        <v>6631</v>
      </c>
      <c r="C409" s="37" t="str">
        <f>Vask01!C435</f>
        <v>BATNFJORDSØRA</v>
      </c>
      <c r="D409" s="37">
        <f>Vask01!D435</f>
        <v>53850</v>
      </c>
      <c r="E409" s="37" t="str">
        <f>Vask01!E435</f>
        <v>Gjemnes legesenter</v>
      </c>
      <c r="F409" s="37">
        <f>Vask01!F435</f>
        <v>0</v>
      </c>
      <c r="G409" s="37">
        <f>Vask01!G435</f>
        <v>0</v>
      </c>
      <c r="H409" s="37">
        <f>Vask01!H435</f>
        <v>0</v>
      </c>
      <c r="I409" s="37">
        <f>Vask01!I435</f>
        <v>0</v>
      </c>
      <c r="J409" s="37">
        <f>Vask01!J435</f>
        <v>0</v>
      </c>
      <c r="K409" s="37">
        <f>Vask01!K435</f>
        <v>0</v>
      </c>
      <c r="L409" s="37">
        <f>Vask01!L435</f>
        <v>2</v>
      </c>
      <c r="M409" s="37">
        <f>Vask01!M435</f>
        <v>0</v>
      </c>
      <c r="N409" s="37">
        <f>Vask01!O435</f>
        <v>2</v>
      </c>
      <c r="O409" s="39"/>
      <c r="P409" s="39"/>
      <c r="Q409" s="39"/>
      <c r="R409" s="39"/>
      <c r="S409" s="39"/>
      <c r="T409" s="39"/>
      <c r="U409" s="39"/>
      <c r="V409" s="39"/>
      <c r="W409" s="39"/>
    </row>
    <row r="410" spans="1:23" x14ac:dyDescent="0.25">
      <c r="A410" s="37">
        <f>Vask01!A436</f>
        <v>390018489</v>
      </c>
      <c r="B410" s="37">
        <f>Vask01!B436</f>
        <v>6650</v>
      </c>
      <c r="C410" s="37" t="str">
        <f>Vask01!C436</f>
        <v>SURNADAL</v>
      </c>
      <c r="D410" s="37">
        <f>Vask01!D436</f>
        <v>78956</v>
      </c>
      <c r="E410" s="37" t="str">
        <f>Vask01!E436</f>
        <v>Surnadal helsestasjon</v>
      </c>
      <c r="F410" s="37">
        <f>Vask01!F436</f>
        <v>0</v>
      </c>
      <c r="G410" s="37">
        <f>Vask01!G436</f>
        <v>1</v>
      </c>
      <c r="H410" s="37">
        <f>Vask01!H436</f>
        <v>0</v>
      </c>
      <c r="I410" s="37">
        <f>Vask01!I436</f>
        <v>0</v>
      </c>
      <c r="J410" s="37">
        <f>Vask01!J436</f>
        <v>0</v>
      </c>
      <c r="K410" s="37">
        <f>Vask01!K436</f>
        <v>0</v>
      </c>
      <c r="L410" s="37">
        <f>Vask01!L436</f>
        <v>0</v>
      </c>
      <c r="M410" s="37">
        <f>Vask01!M436</f>
        <v>0</v>
      </c>
      <c r="N410" s="37">
        <f>Vask01!O436</f>
        <v>1</v>
      </c>
      <c r="O410" s="39">
        <f t="shared" ref="O410:T410" si="186">F410</f>
        <v>0</v>
      </c>
      <c r="P410" s="39">
        <f t="shared" si="186"/>
        <v>1</v>
      </c>
      <c r="Q410" s="39">
        <f t="shared" si="186"/>
        <v>0</v>
      </c>
      <c r="R410" s="39">
        <f t="shared" si="186"/>
        <v>0</v>
      </c>
      <c r="S410" s="39">
        <f t="shared" si="186"/>
        <v>0</v>
      </c>
      <c r="T410" s="39">
        <f t="shared" si="186"/>
        <v>0</v>
      </c>
      <c r="U410" s="39">
        <v>3</v>
      </c>
      <c r="V410" s="39">
        <f>M410</f>
        <v>0</v>
      </c>
      <c r="W410" s="39">
        <f>SUM(O410:V410)</f>
        <v>4</v>
      </c>
    </row>
    <row r="411" spans="1:23" x14ac:dyDescent="0.25">
      <c r="A411" s="37">
        <f>Vask01!A437</f>
        <v>390018489</v>
      </c>
      <c r="B411" s="37">
        <f>Vask01!B437</f>
        <v>6650</v>
      </c>
      <c r="C411" s="37" t="str">
        <f>Vask01!C437</f>
        <v>SURNADAL</v>
      </c>
      <c r="D411" s="37">
        <f>Vask01!D437</f>
        <v>78956</v>
      </c>
      <c r="E411" s="37" t="str">
        <f>Vask01!E437</f>
        <v>Surnadal helsestasjon</v>
      </c>
      <c r="F411" s="37">
        <f>Vask01!F437</f>
        <v>0</v>
      </c>
      <c r="G411" s="37">
        <f>Vask01!G437</f>
        <v>0</v>
      </c>
      <c r="H411" s="37">
        <f>Vask01!H437</f>
        <v>0</v>
      </c>
      <c r="I411" s="37">
        <f>Vask01!I437</f>
        <v>0</v>
      </c>
      <c r="J411" s="37">
        <f>Vask01!J437</f>
        <v>0</v>
      </c>
      <c r="K411" s="37">
        <f>Vask01!K437</f>
        <v>0</v>
      </c>
      <c r="L411" s="37">
        <f>Vask01!L437</f>
        <v>3</v>
      </c>
      <c r="M411" s="37">
        <f>Vask01!M437</f>
        <v>0</v>
      </c>
      <c r="N411" s="37">
        <f>Vask01!O437</f>
        <v>3</v>
      </c>
      <c r="O411" s="39"/>
      <c r="P411" s="39"/>
      <c r="Q411" s="39"/>
      <c r="R411" s="39"/>
      <c r="S411" s="39"/>
      <c r="T411" s="39"/>
      <c r="U411" s="39"/>
      <c r="V411" s="39"/>
      <c r="W411" s="39"/>
    </row>
    <row r="412" spans="1:23" x14ac:dyDescent="0.25">
      <c r="A412" s="37">
        <f>Vask01!A438</f>
        <v>390018479</v>
      </c>
      <c r="B412" s="37">
        <f>Vask01!B438</f>
        <v>6657</v>
      </c>
      <c r="C412" s="37" t="str">
        <f>Vask01!C438</f>
        <v>RINDAL</v>
      </c>
      <c r="D412" s="37">
        <f>Vask01!D438</f>
        <v>24794</v>
      </c>
      <c r="E412" s="37" t="str">
        <f>Vask01!E438</f>
        <v>Kommunelegekontoret i Rindal</v>
      </c>
      <c r="F412" s="37">
        <f>Vask01!F438</f>
        <v>0</v>
      </c>
      <c r="G412" s="37">
        <f>Vask01!G438</f>
        <v>0</v>
      </c>
      <c r="H412" s="37">
        <f>Vask01!H438</f>
        <v>0</v>
      </c>
      <c r="I412" s="37">
        <f>Vask01!I438</f>
        <v>0</v>
      </c>
      <c r="J412" s="37">
        <f>Vask01!J438</f>
        <v>0</v>
      </c>
      <c r="K412" s="37">
        <f>Vask01!K438</f>
        <v>0</v>
      </c>
      <c r="L412" s="37">
        <f>Vask01!L438</f>
        <v>2</v>
      </c>
      <c r="M412" s="37">
        <f>Vask01!M438</f>
        <v>0</v>
      </c>
      <c r="N412" s="37">
        <f>Vask01!O438</f>
        <v>2</v>
      </c>
      <c r="O412" s="39">
        <f t="shared" ref="O412:V414" si="187">F412</f>
        <v>0</v>
      </c>
      <c r="P412" s="39">
        <f t="shared" si="187"/>
        <v>0</v>
      </c>
      <c r="Q412" s="39">
        <f t="shared" si="187"/>
        <v>0</v>
      </c>
      <c r="R412" s="39">
        <f t="shared" si="187"/>
        <v>0</v>
      </c>
      <c r="S412" s="39">
        <f t="shared" si="187"/>
        <v>0</v>
      </c>
      <c r="T412" s="39">
        <f t="shared" si="187"/>
        <v>0</v>
      </c>
      <c r="U412" s="39">
        <f t="shared" si="187"/>
        <v>2</v>
      </c>
      <c r="V412" s="39">
        <f t="shared" si="187"/>
        <v>0</v>
      </c>
      <c r="W412" s="39">
        <f>SUM(O412:V412)</f>
        <v>2</v>
      </c>
    </row>
    <row r="413" spans="1:23" x14ac:dyDescent="0.25">
      <c r="A413" s="37">
        <f>Vask01!A439</f>
        <v>390018380</v>
      </c>
      <c r="B413" s="37">
        <f>Vask01!B439</f>
        <v>6683</v>
      </c>
      <c r="C413" s="37" t="str">
        <f>Vask01!C439</f>
        <v>VÅGLAND</v>
      </c>
      <c r="D413" s="37">
        <f>Vask01!D439</f>
        <v>102308</v>
      </c>
      <c r="E413" s="37" t="str">
        <f>Vask01!E439</f>
        <v>Halsa legekontor</v>
      </c>
      <c r="F413" s="37">
        <f>Vask01!F439</f>
        <v>0</v>
      </c>
      <c r="G413" s="37">
        <f>Vask01!G439</f>
        <v>0</v>
      </c>
      <c r="H413" s="37">
        <f>Vask01!H439</f>
        <v>0</v>
      </c>
      <c r="I413" s="37">
        <f>Vask01!I439</f>
        <v>0</v>
      </c>
      <c r="J413" s="37">
        <f>Vask01!J439</f>
        <v>0</v>
      </c>
      <c r="K413" s="37">
        <f>Vask01!K439</f>
        <v>0</v>
      </c>
      <c r="L413" s="37">
        <f>Vask01!L439</f>
        <v>2</v>
      </c>
      <c r="M413" s="37">
        <f>Vask01!M439</f>
        <v>0</v>
      </c>
      <c r="N413" s="37">
        <f>Vask01!O439</f>
        <v>2</v>
      </c>
      <c r="O413" s="39">
        <f t="shared" si="187"/>
        <v>0</v>
      </c>
      <c r="P413" s="39">
        <f t="shared" si="187"/>
        <v>0</v>
      </c>
      <c r="Q413" s="39">
        <f t="shared" si="187"/>
        <v>0</v>
      </c>
      <c r="R413" s="39">
        <f t="shared" si="187"/>
        <v>0</v>
      </c>
      <c r="S413" s="39">
        <f t="shared" si="187"/>
        <v>0</v>
      </c>
      <c r="T413" s="39">
        <f t="shared" si="187"/>
        <v>0</v>
      </c>
      <c r="U413" s="39">
        <f t="shared" si="187"/>
        <v>2</v>
      </c>
      <c r="V413" s="39">
        <f t="shared" si="187"/>
        <v>0</v>
      </c>
      <c r="W413" s="39">
        <f>SUM(O413:V413)</f>
        <v>2</v>
      </c>
    </row>
    <row r="414" spans="1:23" x14ac:dyDescent="0.25">
      <c r="A414" s="37">
        <f>Vask01!A441</f>
        <v>390018653</v>
      </c>
      <c r="B414" s="37">
        <f>Vask01!B441</f>
        <v>6690</v>
      </c>
      <c r="C414" s="37" t="str">
        <f>Vask01!C441</f>
        <v>AURE</v>
      </c>
      <c r="D414" s="37">
        <f>Vask01!D441</f>
        <v>79780</v>
      </c>
      <c r="E414" s="37" t="str">
        <f>Vask01!E441</f>
        <v>Aure helsestasjon</v>
      </c>
      <c r="F414" s="37">
        <f>Vask01!F441</f>
        <v>0</v>
      </c>
      <c r="G414" s="37">
        <f>Vask01!G441</f>
        <v>0</v>
      </c>
      <c r="H414" s="37">
        <f>Vask01!H441</f>
        <v>0</v>
      </c>
      <c r="I414" s="37">
        <f>Vask01!I441</f>
        <v>0</v>
      </c>
      <c r="J414" s="37">
        <f>Vask01!J441</f>
        <v>0</v>
      </c>
      <c r="K414" s="37">
        <f>Vask01!K441</f>
        <v>0</v>
      </c>
      <c r="L414" s="37">
        <f>Vask01!L441</f>
        <v>3</v>
      </c>
      <c r="M414" s="37">
        <f>Vask01!M441</f>
        <v>0</v>
      </c>
      <c r="N414" s="37">
        <f>Vask01!O441</f>
        <v>3</v>
      </c>
      <c r="O414" s="39">
        <f t="shared" si="187"/>
        <v>0</v>
      </c>
      <c r="P414" s="39">
        <f t="shared" si="187"/>
        <v>0</v>
      </c>
      <c r="Q414" s="39">
        <f t="shared" si="187"/>
        <v>0</v>
      </c>
      <c r="R414" s="39">
        <f t="shared" si="187"/>
        <v>0</v>
      </c>
      <c r="S414" s="39">
        <f t="shared" si="187"/>
        <v>0</v>
      </c>
      <c r="T414" s="39">
        <f t="shared" si="187"/>
        <v>0</v>
      </c>
      <c r="U414" s="39">
        <f t="shared" si="187"/>
        <v>3</v>
      </c>
      <c r="V414" s="39">
        <f t="shared" si="187"/>
        <v>0</v>
      </c>
      <c r="W414" s="39">
        <f>SUM(O414:V414)</f>
        <v>3</v>
      </c>
    </row>
    <row r="415" spans="1:23" x14ac:dyDescent="0.25">
      <c r="A415" s="37">
        <f>Vask01!A444</f>
        <v>390018624</v>
      </c>
      <c r="B415" s="37">
        <f>Vask01!B444</f>
        <v>6700</v>
      </c>
      <c r="C415" s="37" t="str">
        <f>Vask01!C444</f>
        <v>MÅLØY</v>
      </c>
      <c r="D415" s="37">
        <f>Vask01!D444</f>
        <v>87627</v>
      </c>
      <c r="E415" s="37" t="str">
        <f>Vask01!E444</f>
        <v>Måløy legekontor</v>
      </c>
      <c r="F415" s="37">
        <f>Vask01!F444</f>
        <v>0</v>
      </c>
      <c r="G415" s="37">
        <f>Vask01!G444</f>
        <v>1</v>
      </c>
      <c r="H415" s="37">
        <f>Vask01!H444</f>
        <v>0</v>
      </c>
      <c r="I415" s="37">
        <f>Vask01!I444</f>
        <v>0</v>
      </c>
      <c r="J415" s="37">
        <f>Vask01!J444</f>
        <v>0</v>
      </c>
      <c r="K415" s="37">
        <f>Vask01!K444</f>
        <v>0</v>
      </c>
      <c r="L415" s="37">
        <f>Vask01!L444</f>
        <v>0</v>
      </c>
      <c r="M415" s="37">
        <f>Vask01!M444</f>
        <v>0</v>
      </c>
      <c r="N415" s="37">
        <f>Vask01!O444</f>
        <v>1</v>
      </c>
      <c r="O415" s="39">
        <f t="shared" ref="O415:T415" si="188">F415</f>
        <v>0</v>
      </c>
      <c r="P415" s="39">
        <f t="shared" si="188"/>
        <v>1</v>
      </c>
      <c r="Q415" s="39">
        <f t="shared" si="188"/>
        <v>0</v>
      </c>
      <c r="R415" s="39">
        <f t="shared" si="188"/>
        <v>0</v>
      </c>
      <c r="S415" s="39">
        <f t="shared" si="188"/>
        <v>0</v>
      </c>
      <c r="T415" s="39">
        <f t="shared" si="188"/>
        <v>0</v>
      </c>
      <c r="U415" s="39">
        <v>3</v>
      </c>
      <c r="V415" s="39">
        <f>M415</f>
        <v>0</v>
      </c>
      <c r="W415" s="39">
        <f>SUM(O415:V415)</f>
        <v>4</v>
      </c>
    </row>
    <row r="416" spans="1:23" x14ac:dyDescent="0.25">
      <c r="A416" s="37">
        <f>Vask01!A443</f>
        <v>390018624</v>
      </c>
      <c r="B416" s="37">
        <f>Vask01!B443</f>
        <v>6700</v>
      </c>
      <c r="C416" s="37" t="str">
        <f>Vask01!C443</f>
        <v>MÅLØY</v>
      </c>
      <c r="D416" s="37">
        <f>Vask01!D443</f>
        <v>87627</v>
      </c>
      <c r="E416" s="37" t="str">
        <f>Vask01!E443</f>
        <v>Måløy legekontor</v>
      </c>
      <c r="F416" s="37">
        <f>Vask01!F443</f>
        <v>0</v>
      </c>
      <c r="G416" s="37">
        <f>Vask01!G443</f>
        <v>0</v>
      </c>
      <c r="H416" s="37">
        <f>Vask01!H443</f>
        <v>0</v>
      </c>
      <c r="I416" s="37">
        <f>Vask01!I443</f>
        <v>0</v>
      </c>
      <c r="J416" s="37">
        <f>Vask01!J443</f>
        <v>0</v>
      </c>
      <c r="K416" s="37">
        <f>Vask01!K443</f>
        <v>0</v>
      </c>
      <c r="L416" s="37">
        <f>Vask01!L443</f>
        <v>3</v>
      </c>
      <c r="M416" s="37">
        <f>Vask01!M443</f>
        <v>0</v>
      </c>
      <c r="N416" s="37">
        <f>Vask01!O443</f>
        <v>3</v>
      </c>
      <c r="O416" s="39"/>
      <c r="P416" s="39"/>
      <c r="Q416" s="39"/>
      <c r="R416" s="39"/>
      <c r="S416" s="39"/>
      <c r="T416" s="39"/>
      <c r="U416" s="39"/>
      <c r="V416" s="39"/>
      <c r="W416" s="39"/>
    </row>
    <row r="417" spans="1:23" x14ac:dyDescent="0.25">
      <c r="A417" s="37">
        <f>Vask01!A445</f>
        <v>390018690</v>
      </c>
      <c r="B417" s="37">
        <f>Vask01!B445</f>
        <v>6723</v>
      </c>
      <c r="C417" s="37" t="str">
        <f>Vask01!C445</f>
        <v>SVELGEN</v>
      </c>
      <c r="D417" s="37">
        <f>Vask01!D445</f>
        <v>1541</v>
      </c>
      <c r="E417" s="37" t="str">
        <f>Vask01!E445</f>
        <v>Bremanger kommune</v>
      </c>
      <c r="F417" s="37">
        <f>Vask01!F445</f>
        <v>1</v>
      </c>
      <c r="G417" s="37">
        <f>Vask01!G445</f>
        <v>0</v>
      </c>
      <c r="H417" s="37">
        <f>Vask01!H445</f>
        <v>0</v>
      </c>
      <c r="I417" s="37">
        <f>Vask01!I445</f>
        <v>0</v>
      </c>
      <c r="J417" s="37">
        <f>Vask01!J445</f>
        <v>0</v>
      </c>
      <c r="K417" s="37">
        <f>Vask01!K445</f>
        <v>0</v>
      </c>
      <c r="L417" s="37">
        <f>Vask01!L445</f>
        <v>2</v>
      </c>
      <c r="M417" s="37">
        <f>Vask01!M445</f>
        <v>0</v>
      </c>
      <c r="N417" s="37">
        <f>Vask01!O445</f>
        <v>3</v>
      </c>
      <c r="O417" s="39">
        <f t="shared" ref="O417:V423" si="189">F417</f>
        <v>1</v>
      </c>
      <c r="P417" s="39">
        <f t="shared" si="189"/>
        <v>0</v>
      </c>
      <c r="Q417" s="39">
        <f t="shared" si="189"/>
        <v>0</v>
      </c>
      <c r="R417" s="39">
        <f t="shared" si="189"/>
        <v>0</v>
      </c>
      <c r="S417" s="39">
        <f t="shared" si="189"/>
        <v>0</v>
      </c>
      <c r="T417" s="39">
        <f t="shared" si="189"/>
        <v>0</v>
      </c>
      <c r="U417" s="39">
        <f t="shared" si="189"/>
        <v>2</v>
      </c>
      <c r="V417" s="39">
        <f t="shared" si="189"/>
        <v>0</v>
      </c>
      <c r="W417" s="39">
        <f t="shared" ref="W417:W424" si="190">SUM(O417:V417)</f>
        <v>3</v>
      </c>
    </row>
    <row r="418" spans="1:23" x14ac:dyDescent="0.25">
      <c r="A418" s="37">
        <f>Vask01!A446</f>
        <v>390018588</v>
      </c>
      <c r="B418" s="37">
        <f>Vask01!B446</f>
        <v>6740</v>
      </c>
      <c r="C418" s="37" t="str">
        <f>Vask01!C446</f>
        <v>SELJE</v>
      </c>
      <c r="D418" s="37">
        <f>Vask01!D446</f>
        <v>42911</v>
      </c>
      <c r="E418" s="37" t="str">
        <f>Vask01!E446</f>
        <v>Selje legekontor</v>
      </c>
      <c r="F418" s="37">
        <f>Vask01!F446</f>
        <v>0</v>
      </c>
      <c r="G418" s="37">
        <f>Vask01!G446</f>
        <v>1</v>
      </c>
      <c r="H418" s="37">
        <f>Vask01!H446</f>
        <v>0</v>
      </c>
      <c r="I418" s="37">
        <f>Vask01!I446</f>
        <v>0</v>
      </c>
      <c r="J418" s="37">
        <f>Vask01!J446</f>
        <v>0</v>
      </c>
      <c r="K418" s="37">
        <f>Vask01!K446</f>
        <v>0</v>
      </c>
      <c r="L418" s="37">
        <f>Vask01!L446</f>
        <v>1</v>
      </c>
      <c r="M418" s="37">
        <f>Vask01!M446</f>
        <v>0</v>
      </c>
      <c r="N418" s="37">
        <f>Vask01!O446</f>
        <v>2</v>
      </c>
      <c r="O418" s="39">
        <f t="shared" si="189"/>
        <v>0</v>
      </c>
      <c r="P418" s="39">
        <f t="shared" si="189"/>
        <v>1</v>
      </c>
      <c r="Q418" s="39">
        <f t="shared" si="189"/>
        <v>0</v>
      </c>
      <c r="R418" s="39">
        <f t="shared" si="189"/>
        <v>0</v>
      </c>
      <c r="S418" s="39">
        <f t="shared" si="189"/>
        <v>0</v>
      </c>
      <c r="T418" s="39">
        <f t="shared" si="189"/>
        <v>0</v>
      </c>
      <c r="U418" s="39">
        <f t="shared" si="189"/>
        <v>1</v>
      </c>
      <c r="V418" s="39">
        <f t="shared" si="189"/>
        <v>0</v>
      </c>
      <c r="W418" s="39">
        <f t="shared" si="190"/>
        <v>2</v>
      </c>
    </row>
    <row r="419" spans="1:23" x14ac:dyDescent="0.25">
      <c r="A419" s="37">
        <f>Vask01!A447</f>
        <v>390018714</v>
      </c>
      <c r="B419" s="37">
        <f>Vask01!B447</f>
        <v>6763</v>
      </c>
      <c r="C419" s="37" t="str">
        <f>Vask01!C447</f>
        <v>HORNINDAL</v>
      </c>
      <c r="D419" s="37">
        <f>Vask01!D447</f>
        <v>19372</v>
      </c>
      <c r="E419" s="37" t="str">
        <f>Vask01!E447</f>
        <v>Kommunelegekontoret i Hornindal</v>
      </c>
      <c r="F419" s="37">
        <f>Vask01!F447</f>
        <v>0</v>
      </c>
      <c r="G419" s="37">
        <f>Vask01!G447</f>
        <v>0</v>
      </c>
      <c r="H419" s="37">
        <f>Vask01!H447</f>
        <v>0</v>
      </c>
      <c r="I419" s="37">
        <f>Vask01!I447</f>
        <v>0</v>
      </c>
      <c r="J419" s="37">
        <f>Vask01!J447</f>
        <v>0</v>
      </c>
      <c r="K419" s="37">
        <f>Vask01!K447</f>
        <v>0</v>
      </c>
      <c r="L419" s="37">
        <f>Vask01!L447</f>
        <v>1</v>
      </c>
      <c r="M419" s="37">
        <f>Vask01!M447</f>
        <v>0</v>
      </c>
      <c r="N419" s="37">
        <f>Vask01!O447</f>
        <v>1</v>
      </c>
      <c r="O419" s="39">
        <f t="shared" si="189"/>
        <v>0</v>
      </c>
      <c r="P419" s="39">
        <f t="shared" si="189"/>
        <v>0</v>
      </c>
      <c r="Q419" s="39">
        <f t="shared" si="189"/>
        <v>0</v>
      </c>
      <c r="R419" s="39">
        <f t="shared" si="189"/>
        <v>0</v>
      </c>
      <c r="S419" s="39">
        <f t="shared" si="189"/>
        <v>0</v>
      </c>
      <c r="T419" s="39">
        <f t="shared" si="189"/>
        <v>0</v>
      </c>
      <c r="U419" s="39">
        <f t="shared" si="189"/>
        <v>1</v>
      </c>
      <c r="V419" s="39">
        <f t="shared" si="189"/>
        <v>0</v>
      </c>
      <c r="W419" s="39">
        <f t="shared" si="190"/>
        <v>1</v>
      </c>
    </row>
    <row r="420" spans="1:23" x14ac:dyDescent="0.25">
      <c r="A420" s="37">
        <f>Vask01!A448</f>
        <v>390018462</v>
      </c>
      <c r="B420" s="37">
        <f>Vask01!B448</f>
        <v>6770</v>
      </c>
      <c r="C420" s="37" t="str">
        <f>Vask01!C448</f>
        <v>NORDFJORDEID</v>
      </c>
      <c r="D420" s="37">
        <f>Vask01!D448</f>
        <v>105178</v>
      </c>
      <c r="E420" s="37" t="str">
        <f>Vask01!E448</f>
        <v>Eid legekontor</v>
      </c>
      <c r="F420" s="37">
        <f>Vask01!F448</f>
        <v>0</v>
      </c>
      <c r="G420" s="37">
        <f>Vask01!G448</f>
        <v>1</v>
      </c>
      <c r="H420" s="37">
        <f>Vask01!H448</f>
        <v>0</v>
      </c>
      <c r="I420" s="37">
        <f>Vask01!I448</f>
        <v>0</v>
      </c>
      <c r="J420" s="37">
        <f>Vask01!J448</f>
        <v>0</v>
      </c>
      <c r="K420" s="37">
        <f>Vask01!K448</f>
        <v>0</v>
      </c>
      <c r="L420" s="37">
        <f>Vask01!L448</f>
        <v>3</v>
      </c>
      <c r="M420" s="37">
        <f>Vask01!M448</f>
        <v>0</v>
      </c>
      <c r="N420" s="37">
        <f>Vask01!O448</f>
        <v>4</v>
      </c>
      <c r="O420" s="39">
        <f t="shared" si="189"/>
        <v>0</v>
      </c>
      <c r="P420" s="39">
        <f t="shared" si="189"/>
        <v>1</v>
      </c>
      <c r="Q420" s="39">
        <f t="shared" si="189"/>
        <v>0</v>
      </c>
      <c r="R420" s="39">
        <f t="shared" si="189"/>
        <v>0</v>
      </c>
      <c r="S420" s="39">
        <f t="shared" si="189"/>
        <v>0</v>
      </c>
      <c r="T420" s="39">
        <f t="shared" si="189"/>
        <v>0</v>
      </c>
      <c r="U420" s="39">
        <f t="shared" si="189"/>
        <v>3</v>
      </c>
      <c r="V420" s="39">
        <f t="shared" si="189"/>
        <v>0</v>
      </c>
      <c r="W420" s="39">
        <f t="shared" si="190"/>
        <v>4</v>
      </c>
    </row>
    <row r="421" spans="1:23" x14ac:dyDescent="0.25">
      <c r="A421" s="37">
        <f>Vask01!A449</f>
        <v>390018694</v>
      </c>
      <c r="B421" s="37">
        <f>Vask01!B449</f>
        <v>6783</v>
      </c>
      <c r="C421" s="37" t="str">
        <f>Vask01!C449</f>
        <v>STRYN</v>
      </c>
      <c r="D421" s="37">
        <f>Vask01!D449</f>
        <v>102273</v>
      </c>
      <c r="E421" s="37" t="str">
        <f>Vask01!E449</f>
        <v>Kommunelegekontoret i Stryn</v>
      </c>
      <c r="F421" s="37">
        <f>Vask01!F449</f>
        <v>0</v>
      </c>
      <c r="G421" s="37">
        <f>Vask01!G449</f>
        <v>0</v>
      </c>
      <c r="H421" s="37">
        <f>Vask01!H449</f>
        <v>0</v>
      </c>
      <c r="I421" s="37">
        <f>Vask01!I449</f>
        <v>0</v>
      </c>
      <c r="J421" s="37">
        <f>Vask01!J449</f>
        <v>0</v>
      </c>
      <c r="K421" s="37">
        <f>Vask01!K449</f>
        <v>0</v>
      </c>
      <c r="L421" s="37">
        <f>Vask01!L449</f>
        <v>4</v>
      </c>
      <c r="M421" s="37">
        <f>Vask01!M449</f>
        <v>0</v>
      </c>
      <c r="N421" s="37">
        <f>Vask01!O449</f>
        <v>4</v>
      </c>
      <c r="O421" s="39">
        <f t="shared" si="189"/>
        <v>0</v>
      </c>
      <c r="P421" s="39">
        <f t="shared" si="189"/>
        <v>0</v>
      </c>
      <c r="Q421" s="39">
        <f t="shared" si="189"/>
        <v>0</v>
      </c>
      <c r="R421" s="39">
        <f t="shared" si="189"/>
        <v>0</v>
      </c>
      <c r="S421" s="39">
        <f t="shared" si="189"/>
        <v>0</v>
      </c>
      <c r="T421" s="39">
        <f t="shared" si="189"/>
        <v>0</v>
      </c>
      <c r="U421" s="39">
        <f t="shared" si="189"/>
        <v>4</v>
      </c>
      <c r="V421" s="39">
        <f t="shared" si="189"/>
        <v>0</v>
      </c>
      <c r="W421" s="39">
        <f t="shared" si="190"/>
        <v>4</v>
      </c>
    </row>
    <row r="422" spans="1:23" x14ac:dyDescent="0.25">
      <c r="A422" s="37">
        <f>Vask01!A451</f>
        <v>390018617</v>
      </c>
      <c r="B422" s="37">
        <f>Vask01!B451</f>
        <v>6800</v>
      </c>
      <c r="C422" s="37" t="str">
        <f>Vask01!C451</f>
        <v>FØRDE</v>
      </c>
      <c r="D422" s="37">
        <f>Vask01!D451</f>
        <v>20163</v>
      </c>
      <c r="E422" s="37" t="str">
        <f>Vask01!E451</f>
        <v>Førde Sentralsjukehus</v>
      </c>
      <c r="F422" s="37">
        <f>Vask01!F451</f>
        <v>0</v>
      </c>
      <c r="G422" s="37">
        <f>Vask01!G451</f>
        <v>1</v>
      </c>
      <c r="H422" s="37">
        <f>Vask01!H451</f>
        <v>0</v>
      </c>
      <c r="I422" s="37">
        <f>Vask01!I451</f>
        <v>0</v>
      </c>
      <c r="J422" s="37">
        <f>Vask01!J451</f>
        <v>0</v>
      </c>
      <c r="K422" s="37">
        <f>Vask01!K451</f>
        <v>0</v>
      </c>
      <c r="L422" s="37">
        <f>Vask01!L451</f>
        <v>6</v>
      </c>
      <c r="M422" s="37">
        <f>Vask01!M451</f>
        <v>0</v>
      </c>
      <c r="N422" s="37">
        <f>Vask01!O451</f>
        <v>7</v>
      </c>
      <c r="O422" s="39">
        <f t="shared" si="189"/>
        <v>0</v>
      </c>
      <c r="P422" s="39">
        <f t="shared" si="189"/>
        <v>1</v>
      </c>
      <c r="Q422" s="39">
        <f t="shared" si="189"/>
        <v>0</v>
      </c>
      <c r="R422" s="39">
        <f t="shared" si="189"/>
        <v>0</v>
      </c>
      <c r="S422" s="39">
        <f t="shared" si="189"/>
        <v>0</v>
      </c>
      <c r="T422" s="39">
        <f t="shared" si="189"/>
        <v>0</v>
      </c>
      <c r="U422" s="39">
        <f t="shared" si="189"/>
        <v>6</v>
      </c>
      <c r="V422" s="39">
        <f t="shared" si="189"/>
        <v>0</v>
      </c>
      <c r="W422" s="39">
        <f t="shared" si="190"/>
        <v>7</v>
      </c>
    </row>
    <row r="423" spans="1:23" x14ac:dyDescent="0.25">
      <c r="A423" s="37">
        <f>Vask01!A450</f>
        <v>390018300</v>
      </c>
      <c r="B423" s="37">
        <f>Vask01!B450</f>
        <v>6800</v>
      </c>
      <c r="C423" s="37" t="str">
        <f>Vask01!C450</f>
        <v>FØRDE</v>
      </c>
      <c r="D423" s="37">
        <f>Vask01!D450</f>
        <v>99671</v>
      </c>
      <c r="E423" s="37" t="str">
        <f>Vask01!E450</f>
        <v>Førde legesenter</v>
      </c>
      <c r="F423" s="37">
        <f>Vask01!F450</f>
        <v>0</v>
      </c>
      <c r="G423" s="37">
        <f>Vask01!G450</f>
        <v>0</v>
      </c>
      <c r="H423" s="37">
        <f>Vask01!H450</f>
        <v>0</v>
      </c>
      <c r="I423" s="37">
        <f>Vask01!I450</f>
        <v>0</v>
      </c>
      <c r="J423" s="37">
        <f>Vask01!J450</f>
        <v>0</v>
      </c>
      <c r="K423" s="37">
        <f>Vask01!K450</f>
        <v>0</v>
      </c>
      <c r="L423" s="37">
        <f>Vask01!L450</f>
        <v>8</v>
      </c>
      <c r="M423" s="37">
        <f>Vask01!M450</f>
        <v>0</v>
      </c>
      <c r="N423" s="37">
        <f>Vask01!O450</f>
        <v>8</v>
      </c>
      <c r="O423" s="39">
        <f t="shared" si="189"/>
        <v>0</v>
      </c>
      <c r="P423" s="39">
        <f t="shared" si="189"/>
        <v>0</v>
      </c>
      <c r="Q423" s="39">
        <f t="shared" si="189"/>
        <v>0</v>
      </c>
      <c r="R423" s="39">
        <f t="shared" si="189"/>
        <v>0</v>
      </c>
      <c r="S423" s="39">
        <f t="shared" si="189"/>
        <v>0</v>
      </c>
      <c r="T423" s="39">
        <f t="shared" si="189"/>
        <v>0</v>
      </c>
      <c r="U423" s="39">
        <f t="shared" si="189"/>
        <v>8</v>
      </c>
      <c r="V423" s="39">
        <f t="shared" si="189"/>
        <v>0</v>
      </c>
      <c r="W423" s="39">
        <f t="shared" si="190"/>
        <v>8</v>
      </c>
    </row>
    <row r="424" spans="1:23" x14ac:dyDescent="0.25">
      <c r="A424" s="37">
        <f>Vask01!A453</f>
        <v>390018356</v>
      </c>
      <c r="B424" s="37">
        <f>Vask01!B453</f>
        <v>6817</v>
      </c>
      <c r="C424" s="37" t="str">
        <f>Vask01!C453</f>
        <v>NAUSTDAL</v>
      </c>
      <c r="D424" s="37">
        <f>Vask01!D453</f>
        <v>87866</v>
      </c>
      <c r="E424" s="37" t="str">
        <f>Vask01!E453</f>
        <v>Naustdal helsesenter</v>
      </c>
      <c r="F424" s="37">
        <f>Vask01!F453</f>
        <v>1</v>
      </c>
      <c r="G424" s="37">
        <f>Vask01!G453</f>
        <v>0</v>
      </c>
      <c r="H424" s="37">
        <f>Vask01!H453</f>
        <v>0</v>
      </c>
      <c r="I424" s="37">
        <f>Vask01!I453</f>
        <v>0</v>
      </c>
      <c r="J424" s="37">
        <f>Vask01!J453</f>
        <v>0</v>
      </c>
      <c r="K424" s="37">
        <f>Vask01!K453</f>
        <v>0</v>
      </c>
      <c r="L424" s="37">
        <f>Vask01!L453</f>
        <v>0</v>
      </c>
      <c r="M424" s="37">
        <f>Vask01!M453</f>
        <v>0</v>
      </c>
      <c r="N424" s="37">
        <f>Vask01!O453</f>
        <v>1</v>
      </c>
      <c r="O424" s="39">
        <f t="shared" ref="O424:T424" si="191">F424</f>
        <v>1</v>
      </c>
      <c r="P424" s="39">
        <f t="shared" si="191"/>
        <v>0</v>
      </c>
      <c r="Q424" s="39">
        <f t="shared" si="191"/>
        <v>0</v>
      </c>
      <c r="R424" s="39">
        <f t="shared" si="191"/>
        <v>0</v>
      </c>
      <c r="S424" s="39">
        <f t="shared" si="191"/>
        <v>0</v>
      </c>
      <c r="T424" s="39">
        <f t="shared" si="191"/>
        <v>0</v>
      </c>
      <c r="U424" s="39">
        <v>2</v>
      </c>
      <c r="V424" s="39">
        <f>M424</f>
        <v>0</v>
      </c>
      <c r="W424" s="39">
        <f t="shared" si="190"/>
        <v>3</v>
      </c>
    </row>
    <row r="425" spans="1:23" x14ac:dyDescent="0.25">
      <c r="A425" s="37">
        <f>Vask01!A454</f>
        <v>390018356</v>
      </c>
      <c r="B425" s="37">
        <f>Vask01!B454</f>
        <v>6817</v>
      </c>
      <c r="C425" s="37" t="str">
        <f>Vask01!C454</f>
        <v>NAUSTDAL</v>
      </c>
      <c r="D425" s="37">
        <f>Vask01!D454</f>
        <v>87866</v>
      </c>
      <c r="E425" s="37" t="str">
        <f>Vask01!E454</f>
        <v>Naustdal helsesenter</v>
      </c>
      <c r="F425" s="37">
        <f>Vask01!F454</f>
        <v>0</v>
      </c>
      <c r="G425" s="37">
        <f>Vask01!G454</f>
        <v>0</v>
      </c>
      <c r="H425" s="37">
        <f>Vask01!H454</f>
        <v>0</v>
      </c>
      <c r="I425" s="37">
        <f>Vask01!I454</f>
        <v>0</v>
      </c>
      <c r="J425" s="37">
        <f>Vask01!J454</f>
        <v>0</v>
      </c>
      <c r="K425" s="37">
        <f>Vask01!K454</f>
        <v>0</v>
      </c>
      <c r="L425" s="37">
        <f>Vask01!L454</f>
        <v>2</v>
      </c>
      <c r="M425" s="37">
        <f>Vask01!M454</f>
        <v>0</v>
      </c>
      <c r="N425" s="37">
        <f>Vask01!O454</f>
        <v>2</v>
      </c>
      <c r="O425" s="39"/>
      <c r="P425" s="39"/>
      <c r="Q425" s="39"/>
      <c r="R425" s="39"/>
      <c r="S425" s="39"/>
      <c r="T425" s="39"/>
      <c r="U425" s="39"/>
      <c r="V425" s="39"/>
      <c r="W425" s="39"/>
    </row>
    <row r="426" spans="1:23" x14ac:dyDescent="0.25">
      <c r="A426" s="37">
        <f>Vask01!A455</f>
        <v>390018716</v>
      </c>
      <c r="B426" s="37">
        <f>Vask01!B455</f>
        <v>6823</v>
      </c>
      <c r="C426" s="37" t="str">
        <f>Vask01!C455</f>
        <v>SANDANE</v>
      </c>
      <c r="D426" s="37">
        <f>Vask01!D455</f>
        <v>55632</v>
      </c>
      <c r="E426" s="37" t="str">
        <f>Vask01!E455</f>
        <v>Gloppen legesenter</v>
      </c>
      <c r="F426" s="37">
        <f>Vask01!F455</f>
        <v>0</v>
      </c>
      <c r="G426" s="37">
        <f>Vask01!G455</f>
        <v>0</v>
      </c>
      <c r="H426" s="37">
        <f>Vask01!H455</f>
        <v>0</v>
      </c>
      <c r="I426" s="37">
        <f>Vask01!I455</f>
        <v>0</v>
      </c>
      <c r="J426" s="37">
        <f>Vask01!J455</f>
        <v>0</v>
      </c>
      <c r="K426" s="37">
        <f>Vask01!K455</f>
        <v>0</v>
      </c>
      <c r="L426" s="37">
        <f>Vask01!L455</f>
        <v>4</v>
      </c>
      <c r="M426" s="37">
        <f>Vask01!M455</f>
        <v>0</v>
      </c>
      <c r="N426" s="37">
        <f>Vask01!O455</f>
        <v>4</v>
      </c>
      <c r="O426" s="39">
        <f t="shared" ref="O426:V427" si="192">F426</f>
        <v>0</v>
      </c>
      <c r="P426" s="39">
        <f t="shared" si="192"/>
        <v>0</v>
      </c>
      <c r="Q426" s="39">
        <f t="shared" si="192"/>
        <v>0</v>
      </c>
      <c r="R426" s="39">
        <f t="shared" si="192"/>
        <v>0</v>
      </c>
      <c r="S426" s="39">
        <f t="shared" si="192"/>
        <v>0</v>
      </c>
      <c r="T426" s="39">
        <f t="shared" si="192"/>
        <v>0</v>
      </c>
      <c r="U426" s="39">
        <f t="shared" si="192"/>
        <v>4</v>
      </c>
      <c r="V426" s="39">
        <f t="shared" si="192"/>
        <v>0</v>
      </c>
      <c r="W426" s="39">
        <f>SUM(O426:V426)</f>
        <v>4</v>
      </c>
    </row>
    <row r="427" spans="1:23" x14ac:dyDescent="0.25">
      <c r="A427" s="37">
        <f>Vask01!A456</f>
        <v>390018325</v>
      </c>
      <c r="B427" s="37">
        <f>Vask01!B456</f>
        <v>6843</v>
      </c>
      <c r="C427" s="37" t="str">
        <f>Vask01!C456</f>
        <v>SKEI I JØLSTER</v>
      </c>
      <c r="D427" s="37">
        <f>Vask01!D456</f>
        <v>106177</v>
      </c>
      <c r="E427" s="37" t="str">
        <f>Vask01!E456</f>
        <v>Jølster legekontor</v>
      </c>
      <c r="F427" s="37">
        <f>Vask01!F456</f>
        <v>0</v>
      </c>
      <c r="G427" s="37">
        <f>Vask01!G456</f>
        <v>0</v>
      </c>
      <c r="H427" s="37">
        <f>Vask01!H456</f>
        <v>0</v>
      </c>
      <c r="I427" s="37">
        <f>Vask01!I456</f>
        <v>0</v>
      </c>
      <c r="J427" s="37">
        <f>Vask01!J456</f>
        <v>0</v>
      </c>
      <c r="K427" s="37">
        <f>Vask01!K456</f>
        <v>0</v>
      </c>
      <c r="L427" s="37">
        <f>Vask01!L456</f>
        <v>2</v>
      </c>
      <c r="M427" s="37">
        <f>Vask01!M456</f>
        <v>0</v>
      </c>
      <c r="N427" s="37">
        <f>Vask01!O456</f>
        <v>2</v>
      </c>
      <c r="O427" s="39">
        <f t="shared" si="192"/>
        <v>0</v>
      </c>
      <c r="P427" s="39">
        <f t="shared" si="192"/>
        <v>0</v>
      </c>
      <c r="Q427" s="39">
        <f t="shared" si="192"/>
        <v>0</v>
      </c>
      <c r="R427" s="39">
        <f t="shared" si="192"/>
        <v>0</v>
      </c>
      <c r="S427" s="39">
        <f t="shared" si="192"/>
        <v>0</v>
      </c>
      <c r="T427" s="39">
        <f t="shared" si="192"/>
        <v>0</v>
      </c>
      <c r="U427" s="39">
        <f t="shared" si="192"/>
        <v>2</v>
      </c>
      <c r="V427" s="39">
        <f t="shared" si="192"/>
        <v>0</v>
      </c>
      <c r="W427" s="39">
        <f>SUM(O427:V427)</f>
        <v>2</v>
      </c>
    </row>
    <row r="428" spans="1:23" x14ac:dyDescent="0.25">
      <c r="A428" s="37">
        <f>Vask01!A457</f>
        <v>390018469</v>
      </c>
      <c r="B428" s="37">
        <f>Vask01!B457</f>
        <v>6856</v>
      </c>
      <c r="C428" s="37" t="str">
        <f>Vask01!C457</f>
        <v>SOGNDAL</v>
      </c>
      <c r="D428" s="37">
        <f>Vask01!D457</f>
        <v>95976</v>
      </c>
      <c r="E428" s="37" t="str">
        <f>Vask01!E457</f>
        <v>Sogndal legesenter</v>
      </c>
      <c r="F428" s="37">
        <f>Vask01!F457</f>
        <v>0</v>
      </c>
      <c r="G428" s="37">
        <f>Vask01!G457</f>
        <v>1</v>
      </c>
      <c r="H428" s="37">
        <f>Vask01!H457</f>
        <v>0</v>
      </c>
      <c r="I428" s="37">
        <f>Vask01!I457</f>
        <v>0</v>
      </c>
      <c r="J428" s="37">
        <f>Vask01!J457</f>
        <v>0</v>
      </c>
      <c r="K428" s="37">
        <f>Vask01!K457</f>
        <v>0</v>
      </c>
      <c r="L428" s="37">
        <f>Vask01!L457</f>
        <v>0</v>
      </c>
      <c r="M428" s="37">
        <f>Vask01!M457</f>
        <v>0</v>
      </c>
      <c r="N428" s="37">
        <f>Vask01!O457</f>
        <v>1</v>
      </c>
      <c r="O428" s="39">
        <f t="shared" ref="O428:T428" si="193">F428</f>
        <v>0</v>
      </c>
      <c r="P428" s="39">
        <f t="shared" si="193"/>
        <v>1</v>
      </c>
      <c r="Q428" s="39">
        <f t="shared" si="193"/>
        <v>0</v>
      </c>
      <c r="R428" s="39">
        <f t="shared" si="193"/>
        <v>0</v>
      </c>
      <c r="S428" s="39">
        <f t="shared" si="193"/>
        <v>0</v>
      </c>
      <c r="T428" s="39">
        <f t="shared" si="193"/>
        <v>0</v>
      </c>
      <c r="U428" s="39">
        <v>3</v>
      </c>
      <c r="V428" s="39">
        <f>M428</f>
        <v>0</v>
      </c>
      <c r="W428" s="39">
        <f>SUM(O428:V428)</f>
        <v>4</v>
      </c>
    </row>
    <row r="429" spans="1:23" x14ac:dyDescent="0.25">
      <c r="A429" s="37">
        <f>Vask01!A458</f>
        <v>390018469</v>
      </c>
      <c r="B429" s="37">
        <f>Vask01!B458</f>
        <v>6856</v>
      </c>
      <c r="C429" s="37" t="str">
        <f>Vask01!C458</f>
        <v>SOGNDAL</v>
      </c>
      <c r="D429" s="37">
        <f>Vask01!D458</f>
        <v>95976</v>
      </c>
      <c r="E429" s="37" t="str">
        <f>Vask01!E458</f>
        <v>Sogndal legesenter</v>
      </c>
      <c r="F429" s="37">
        <f>Vask01!F458</f>
        <v>0</v>
      </c>
      <c r="G429" s="37">
        <f>Vask01!G458</f>
        <v>0</v>
      </c>
      <c r="H429" s="37">
        <f>Vask01!H458</f>
        <v>0</v>
      </c>
      <c r="I429" s="37">
        <f>Vask01!I458</f>
        <v>0</v>
      </c>
      <c r="J429" s="37">
        <f>Vask01!J458</f>
        <v>0</v>
      </c>
      <c r="K429" s="37">
        <f>Vask01!K458</f>
        <v>0</v>
      </c>
      <c r="L429" s="37">
        <f>Vask01!L458</f>
        <v>3</v>
      </c>
      <c r="M429" s="37">
        <f>Vask01!M458</f>
        <v>0</v>
      </c>
      <c r="N429" s="37">
        <f>Vask01!O458</f>
        <v>3</v>
      </c>
      <c r="O429" s="39"/>
      <c r="P429" s="39"/>
      <c r="Q429" s="39"/>
      <c r="R429" s="39"/>
      <c r="S429" s="39"/>
      <c r="T429" s="39"/>
      <c r="U429" s="39"/>
      <c r="V429" s="39"/>
      <c r="W429" s="39"/>
    </row>
    <row r="430" spans="1:23" x14ac:dyDescent="0.25">
      <c r="A430" s="37">
        <f>Vask01!A460</f>
        <v>390018362</v>
      </c>
      <c r="B430" s="37">
        <f>Vask01!B460</f>
        <v>6863</v>
      </c>
      <c r="C430" s="37" t="str">
        <f>Vask01!C460</f>
        <v>LEIKANGER</v>
      </c>
      <c r="D430" s="37">
        <f>Vask01!D460</f>
        <v>78576</v>
      </c>
      <c r="E430" s="37" t="str">
        <f>Vask01!E460</f>
        <v>Leikanger helsestasjon</v>
      </c>
      <c r="F430" s="37">
        <f>Vask01!F460</f>
        <v>1</v>
      </c>
      <c r="G430" s="37">
        <f>Vask01!G460</f>
        <v>0</v>
      </c>
      <c r="H430" s="37">
        <f>Vask01!H460</f>
        <v>0</v>
      </c>
      <c r="I430" s="37">
        <f>Vask01!I460</f>
        <v>0</v>
      </c>
      <c r="J430" s="37">
        <f>Vask01!J460</f>
        <v>0</v>
      </c>
      <c r="K430" s="37">
        <f>Vask01!K460</f>
        <v>0</v>
      </c>
      <c r="L430" s="37">
        <f>Vask01!L460</f>
        <v>0</v>
      </c>
      <c r="M430" s="37">
        <f>Vask01!M460</f>
        <v>0</v>
      </c>
      <c r="N430" s="37">
        <f>Vask01!O460</f>
        <v>1</v>
      </c>
      <c r="O430" s="39">
        <f t="shared" ref="O430:T430" si="194">F430</f>
        <v>1</v>
      </c>
      <c r="P430" s="39">
        <f t="shared" si="194"/>
        <v>0</v>
      </c>
      <c r="Q430" s="39">
        <f t="shared" si="194"/>
        <v>0</v>
      </c>
      <c r="R430" s="39">
        <f t="shared" si="194"/>
        <v>0</v>
      </c>
      <c r="S430" s="39">
        <f t="shared" si="194"/>
        <v>0</v>
      </c>
      <c r="T430" s="39">
        <f t="shared" si="194"/>
        <v>0</v>
      </c>
      <c r="U430" s="39">
        <v>2</v>
      </c>
      <c r="V430" s="39">
        <f>M430</f>
        <v>0</v>
      </c>
      <c r="W430" s="39">
        <f>SUM(O430:V430)</f>
        <v>3</v>
      </c>
    </row>
    <row r="431" spans="1:23" x14ac:dyDescent="0.25">
      <c r="A431" s="37">
        <f>Vask01!A459</f>
        <v>390018362</v>
      </c>
      <c r="B431" s="37">
        <f>Vask01!B459</f>
        <v>6863</v>
      </c>
      <c r="C431" s="37" t="str">
        <f>Vask01!C459</f>
        <v>LEIKANGER</v>
      </c>
      <c r="D431" s="37">
        <f>Vask01!D459</f>
        <v>78576</v>
      </c>
      <c r="E431" s="37" t="str">
        <f>Vask01!E459</f>
        <v>Leikanger helsestasjon</v>
      </c>
      <c r="F431" s="37">
        <f>Vask01!F459</f>
        <v>0</v>
      </c>
      <c r="G431" s="37">
        <f>Vask01!G459</f>
        <v>0</v>
      </c>
      <c r="H431" s="37">
        <f>Vask01!H459</f>
        <v>0</v>
      </c>
      <c r="I431" s="37">
        <f>Vask01!I459</f>
        <v>0</v>
      </c>
      <c r="J431" s="37">
        <f>Vask01!J459</f>
        <v>0</v>
      </c>
      <c r="K431" s="37">
        <f>Vask01!K459</f>
        <v>0</v>
      </c>
      <c r="L431" s="37">
        <f>Vask01!L459</f>
        <v>2</v>
      </c>
      <c r="M431" s="37">
        <f>Vask01!M459</f>
        <v>0</v>
      </c>
      <c r="N431" s="37">
        <f>Vask01!O459</f>
        <v>2</v>
      </c>
      <c r="O431" s="39"/>
      <c r="P431" s="39"/>
      <c r="Q431" s="39"/>
      <c r="R431" s="39"/>
      <c r="S431" s="39"/>
      <c r="T431" s="39"/>
      <c r="U431" s="39"/>
      <c r="V431" s="39"/>
      <c r="W431" s="39"/>
    </row>
    <row r="432" spans="1:23" x14ac:dyDescent="0.25">
      <c r="A432" s="37">
        <f>Vask01!A462</f>
        <v>390018431</v>
      </c>
      <c r="B432" s="37">
        <f>Vask01!B462</f>
        <v>6868</v>
      </c>
      <c r="C432" s="37" t="str">
        <f>Vask01!C462</f>
        <v>GAUPNE</v>
      </c>
      <c r="D432" s="37">
        <f>Vask01!D462</f>
        <v>85472</v>
      </c>
      <c r="E432" s="37" t="str">
        <f>Vask01!E462</f>
        <v>Luster helsestasjon</v>
      </c>
      <c r="F432" s="37">
        <f>Vask01!F462</f>
        <v>0</v>
      </c>
      <c r="G432" s="37">
        <f>Vask01!G462</f>
        <v>1</v>
      </c>
      <c r="H432" s="37">
        <f>Vask01!H462</f>
        <v>0</v>
      </c>
      <c r="I432" s="37">
        <f>Vask01!I462</f>
        <v>0</v>
      </c>
      <c r="J432" s="37">
        <f>Vask01!J462</f>
        <v>0</v>
      </c>
      <c r="K432" s="37">
        <f>Vask01!K462</f>
        <v>0</v>
      </c>
      <c r="L432" s="37">
        <f>Vask01!L462</f>
        <v>0</v>
      </c>
      <c r="M432" s="37">
        <f>Vask01!M462</f>
        <v>0</v>
      </c>
      <c r="N432" s="37">
        <f>Vask01!O462</f>
        <v>1</v>
      </c>
      <c r="O432" s="39">
        <f t="shared" ref="O432:T432" si="195">F432</f>
        <v>0</v>
      </c>
      <c r="P432" s="39">
        <f t="shared" si="195"/>
        <v>1</v>
      </c>
      <c r="Q432" s="39">
        <f t="shared" si="195"/>
        <v>0</v>
      </c>
      <c r="R432" s="39">
        <f t="shared" si="195"/>
        <v>0</v>
      </c>
      <c r="S432" s="39">
        <f t="shared" si="195"/>
        <v>0</v>
      </c>
      <c r="T432" s="39">
        <f t="shared" si="195"/>
        <v>0</v>
      </c>
      <c r="U432" s="39">
        <v>4</v>
      </c>
      <c r="V432" s="39">
        <f>M432</f>
        <v>0</v>
      </c>
      <c r="W432" s="39">
        <f>SUM(O432:V432)</f>
        <v>5</v>
      </c>
    </row>
    <row r="433" spans="1:23" x14ac:dyDescent="0.25">
      <c r="A433" s="37">
        <f>Vask01!A461</f>
        <v>390018431</v>
      </c>
      <c r="B433" s="37">
        <f>Vask01!B461</f>
        <v>6868</v>
      </c>
      <c r="C433" s="37" t="str">
        <f>Vask01!C461</f>
        <v>GAUPNE</v>
      </c>
      <c r="D433" s="37">
        <f>Vask01!D461</f>
        <v>85472</v>
      </c>
      <c r="E433" s="37" t="str">
        <f>Vask01!E461</f>
        <v>Luster helsestasjon</v>
      </c>
      <c r="F433" s="37">
        <f>Vask01!F461</f>
        <v>0</v>
      </c>
      <c r="G433" s="37">
        <f>Vask01!G461</f>
        <v>0</v>
      </c>
      <c r="H433" s="37">
        <f>Vask01!H461</f>
        <v>0</v>
      </c>
      <c r="I433" s="37">
        <f>Vask01!I461</f>
        <v>0</v>
      </c>
      <c r="J433" s="37">
        <f>Vask01!J461</f>
        <v>0</v>
      </c>
      <c r="K433" s="37">
        <f>Vask01!K461</f>
        <v>0</v>
      </c>
      <c r="L433" s="37">
        <f>Vask01!L461</f>
        <v>4</v>
      </c>
      <c r="M433" s="37">
        <f>Vask01!M461</f>
        <v>0</v>
      </c>
      <c r="N433" s="37">
        <f>Vask01!O461</f>
        <v>4</v>
      </c>
      <c r="O433" s="39"/>
      <c r="P433" s="39"/>
      <c r="Q433" s="39"/>
      <c r="R433" s="39"/>
      <c r="S433" s="39"/>
      <c r="T433" s="39"/>
      <c r="U433" s="39"/>
      <c r="V433" s="39"/>
      <c r="W433" s="39"/>
    </row>
    <row r="434" spans="1:23" x14ac:dyDescent="0.25">
      <c r="A434" s="37">
        <f>Vask01!A463</f>
        <v>390018339</v>
      </c>
      <c r="B434" s="37">
        <f>Vask01!B463</f>
        <v>6884</v>
      </c>
      <c r="C434" s="37" t="str">
        <f>Vask01!C463</f>
        <v>ØVRE ÅRDAL</v>
      </c>
      <c r="D434" s="37">
        <f>Vask01!D463</f>
        <v>31864</v>
      </c>
      <c r="E434" s="37" t="str">
        <f>Vask01!E463</f>
        <v>Årdal helsestasjon</v>
      </c>
      <c r="F434" s="37">
        <f>Vask01!F463</f>
        <v>0</v>
      </c>
      <c r="G434" s="37">
        <f>Vask01!G463</f>
        <v>1</v>
      </c>
      <c r="H434" s="37">
        <f>Vask01!H463</f>
        <v>0</v>
      </c>
      <c r="I434" s="37">
        <f>Vask01!I463</f>
        <v>0</v>
      </c>
      <c r="J434" s="37">
        <f>Vask01!J463</f>
        <v>0</v>
      </c>
      <c r="K434" s="37">
        <f>Vask01!K463</f>
        <v>0</v>
      </c>
      <c r="L434" s="37">
        <f>Vask01!L463</f>
        <v>0</v>
      </c>
      <c r="M434" s="37">
        <f>Vask01!M463</f>
        <v>0</v>
      </c>
      <c r="N434" s="37">
        <f>Vask01!O463</f>
        <v>1</v>
      </c>
      <c r="O434" s="39">
        <f t="shared" ref="O434:T434" si="196">F434</f>
        <v>0</v>
      </c>
      <c r="P434" s="39">
        <f t="shared" si="196"/>
        <v>1</v>
      </c>
      <c r="Q434" s="39">
        <f t="shared" si="196"/>
        <v>0</v>
      </c>
      <c r="R434" s="39">
        <f t="shared" si="196"/>
        <v>0</v>
      </c>
      <c r="S434" s="39">
        <f t="shared" si="196"/>
        <v>0</v>
      </c>
      <c r="T434" s="39">
        <f t="shared" si="196"/>
        <v>0</v>
      </c>
      <c r="U434" s="39">
        <v>4</v>
      </c>
      <c r="V434" s="39">
        <f>M434</f>
        <v>0</v>
      </c>
      <c r="W434" s="39">
        <f>SUM(O434:V434)</f>
        <v>5</v>
      </c>
    </row>
    <row r="435" spans="1:23" x14ac:dyDescent="0.25">
      <c r="A435" s="37">
        <f>Vask01!A464</f>
        <v>390018339</v>
      </c>
      <c r="B435" s="37">
        <f>Vask01!B464</f>
        <v>6884</v>
      </c>
      <c r="C435" s="37" t="str">
        <f>Vask01!C464</f>
        <v>ØVRE ÅRDAL</v>
      </c>
      <c r="D435" s="37">
        <f>Vask01!D464</f>
        <v>31864</v>
      </c>
      <c r="E435" s="37" t="str">
        <f>Vask01!E464</f>
        <v>Årdal helsestasjon</v>
      </c>
      <c r="F435" s="37">
        <f>Vask01!F464</f>
        <v>0</v>
      </c>
      <c r="G435" s="37">
        <f>Vask01!G464</f>
        <v>0</v>
      </c>
      <c r="H435" s="37">
        <f>Vask01!H464</f>
        <v>0</v>
      </c>
      <c r="I435" s="37">
        <f>Vask01!I464</f>
        <v>0</v>
      </c>
      <c r="J435" s="37">
        <f>Vask01!J464</f>
        <v>0</v>
      </c>
      <c r="K435" s="37">
        <f>Vask01!K464</f>
        <v>0</v>
      </c>
      <c r="L435" s="37">
        <f>Vask01!L464</f>
        <v>4</v>
      </c>
      <c r="M435" s="37">
        <f>Vask01!M464</f>
        <v>0</v>
      </c>
      <c r="N435" s="37">
        <f>Vask01!O464</f>
        <v>4</v>
      </c>
      <c r="O435" s="39"/>
      <c r="P435" s="39"/>
      <c r="Q435" s="39"/>
      <c r="R435" s="39"/>
      <c r="S435" s="39"/>
      <c r="T435" s="39"/>
      <c r="U435" s="39"/>
      <c r="V435" s="39"/>
      <c r="W435" s="39"/>
    </row>
    <row r="436" spans="1:23" x14ac:dyDescent="0.25">
      <c r="A436" s="37">
        <f>Vask01!A465</f>
        <v>390018443</v>
      </c>
      <c r="B436" s="37">
        <f>Vask01!B465</f>
        <v>6893</v>
      </c>
      <c r="C436" s="37" t="str">
        <f>Vask01!C465</f>
        <v>VIK I SOGN</v>
      </c>
      <c r="D436" s="37">
        <f>Vask01!D465</f>
        <v>22640</v>
      </c>
      <c r="E436" s="37" t="str">
        <f>Vask01!E465</f>
        <v>Vik legekontor</v>
      </c>
      <c r="F436" s="37">
        <f>Vask01!F465</f>
        <v>0</v>
      </c>
      <c r="G436" s="37">
        <f>Vask01!G465</f>
        <v>0</v>
      </c>
      <c r="H436" s="37">
        <f>Vask01!H465</f>
        <v>0</v>
      </c>
      <c r="I436" s="37">
        <f>Vask01!I465</f>
        <v>0</v>
      </c>
      <c r="J436" s="37">
        <f>Vask01!J465</f>
        <v>0</v>
      </c>
      <c r="K436" s="37">
        <f>Vask01!K465</f>
        <v>0</v>
      </c>
      <c r="L436" s="37">
        <f>Vask01!L465</f>
        <v>3</v>
      </c>
      <c r="M436" s="37">
        <f>Vask01!M465</f>
        <v>0</v>
      </c>
      <c r="N436" s="37">
        <f>Vask01!O465</f>
        <v>3</v>
      </c>
      <c r="O436" s="39">
        <f t="shared" ref="O436:V436" si="197">F436</f>
        <v>0</v>
      </c>
      <c r="P436" s="39">
        <f t="shared" si="197"/>
        <v>0</v>
      </c>
      <c r="Q436" s="39">
        <f t="shared" si="197"/>
        <v>0</v>
      </c>
      <c r="R436" s="39">
        <f t="shared" si="197"/>
        <v>0</v>
      </c>
      <c r="S436" s="39">
        <f t="shared" si="197"/>
        <v>0</v>
      </c>
      <c r="T436" s="39">
        <f t="shared" si="197"/>
        <v>0</v>
      </c>
      <c r="U436" s="39">
        <f t="shared" si="197"/>
        <v>3</v>
      </c>
      <c r="V436" s="39">
        <f t="shared" si="197"/>
        <v>0</v>
      </c>
      <c r="W436" s="39">
        <f>SUM(O436:V436)</f>
        <v>3</v>
      </c>
    </row>
    <row r="437" spans="1:23" x14ac:dyDescent="0.25">
      <c r="A437" s="37">
        <f>Vask01!A466</f>
        <v>390018358</v>
      </c>
      <c r="B437" s="37">
        <f>Vask01!B466</f>
        <v>6899</v>
      </c>
      <c r="C437" s="37" t="str">
        <f>Vask01!C466</f>
        <v>BALESTRAND</v>
      </c>
      <c r="D437" s="37">
        <f>Vask01!D466</f>
        <v>27524</v>
      </c>
      <c r="E437" s="37" t="str">
        <f>Vask01!E466</f>
        <v>Balestrand helsestasjon</v>
      </c>
      <c r="F437" s="37">
        <f>Vask01!F466</f>
        <v>0</v>
      </c>
      <c r="G437" s="37">
        <f>Vask01!G466</f>
        <v>0</v>
      </c>
      <c r="H437" s="37">
        <f>Vask01!H466</f>
        <v>0</v>
      </c>
      <c r="I437" s="37">
        <f>Vask01!I466</f>
        <v>0</v>
      </c>
      <c r="J437" s="37">
        <f>Vask01!J466</f>
        <v>0</v>
      </c>
      <c r="K437" s="37">
        <f>Vask01!K466</f>
        <v>0</v>
      </c>
      <c r="L437" s="37">
        <f>Vask01!L466</f>
        <v>1</v>
      </c>
      <c r="M437" s="37">
        <f>Vask01!M466</f>
        <v>0</v>
      </c>
      <c r="N437" s="37">
        <f>Vask01!O466</f>
        <v>1</v>
      </c>
      <c r="O437" s="39">
        <f>F437</f>
        <v>0</v>
      </c>
      <c r="P437" s="39">
        <v>1</v>
      </c>
      <c r="Q437" s="39">
        <f t="shared" ref="Q437:V437" si="198">H437</f>
        <v>0</v>
      </c>
      <c r="R437" s="39">
        <f t="shared" si="198"/>
        <v>0</v>
      </c>
      <c r="S437" s="39">
        <f t="shared" si="198"/>
        <v>0</v>
      </c>
      <c r="T437" s="39">
        <f t="shared" si="198"/>
        <v>0</v>
      </c>
      <c r="U437" s="39">
        <f t="shared" si="198"/>
        <v>1</v>
      </c>
      <c r="V437" s="39">
        <f t="shared" si="198"/>
        <v>0</v>
      </c>
      <c r="W437" s="39">
        <f>SUM(O437:V437)</f>
        <v>2</v>
      </c>
    </row>
    <row r="438" spans="1:23" x14ac:dyDescent="0.25">
      <c r="A438" s="37">
        <f>Vask01!A467</f>
        <v>390018358</v>
      </c>
      <c r="B438" s="37">
        <f>Vask01!B467</f>
        <v>6899</v>
      </c>
      <c r="C438" s="37" t="str">
        <f>Vask01!C467</f>
        <v>BALESTRAND</v>
      </c>
      <c r="D438" s="37">
        <f>Vask01!D467</f>
        <v>27524</v>
      </c>
      <c r="E438" s="37" t="str">
        <f>Vask01!E467</f>
        <v>Balestrand helsestasjon</v>
      </c>
      <c r="F438" s="37">
        <f>Vask01!F467</f>
        <v>0</v>
      </c>
      <c r="G438" s="37">
        <f>Vask01!G467</f>
        <v>1</v>
      </c>
      <c r="H438" s="37">
        <f>Vask01!H467</f>
        <v>0</v>
      </c>
      <c r="I438" s="37">
        <f>Vask01!I467</f>
        <v>0</v>
      </c>
      <c r="J438" s="37">
        <f>Vask01!J467</f>
        <v>0</v>
      </c>
      <c r="K438" s="37">
        <f>Vask01!K467</f>
        <v>0</v>
      </c>
      <c r="L438" s="37">
        <f>Vask01!L467</f>
        <v>0</v>
      </c>
      <c r="M438" s="37">
        <f>Vask01!M467</f>
        <v>0</v>
      </c>
      <c r="N438" s="37">
        <f>Vask01!O467</f>
        <v>1</v>
      </c>
      <c r="O438" s="39"/>
      <c r="P438" s="39"/>
      <c r="Q438" s="39"/>
      <c r="R438" s="39"/>
      <c r="S438" s="39"/>
      <c r="T438" s="39"/>
      <c r="U438" s="39"/>
      <c r="V438" s="39"/>
      <c r="W438" s="39"/>
    </row>
    <row r="439" spans="1:23" x14ac:dyDescent="0.25">
      <c r="A439" s="37">
        <f>Vask01!A468</f>
        <v>390018302</v>
      </c>
      <c r="B439" s="37">
        <f>Vask01!B468</f>
        <v>6905</v>
      </c>
      <c r="C439" s="37" t="str">
        <f>Vask01!C468</f>
        <v>FLORØ</v>
      </c>
      <c r="D439" s="37">
        <f>Vask01!D468</f>
        <v>103357</v>
      </c>
      <c r="E439" s="37" t="str">
        <f>Vask01!E468</f>
        <v>Legegruppa SMS AS</v>
      </c>
      <c r="F439" s="37">
        <f>Vask01!F468</f>
        <v>0</v>
      </c>
      <c r="G439" s="37">
        <f>Vask01!G468</f>
        <v>0</v>
      </c>
      <c r="H439" s="37">
        <f>Vask01!H468</f>
        <v>1</v>
      </c>
      <c r="I439" s="37">
        <f>Vask01!I468</f>
        <v>0</v>
      </c>
      <c r="J439" s="37">
        <f>Vask01!J468</f>
        <v>0</v>
      </c>
      <c r="K439" s="37">
        <f>Vask01!K468</f>
        <v>0</v>
      </c>
      <c r="L439" s="37">
        <f>Vask01!L468</f>
        <v>0</v>
      </c>
      <c r="M439" s="37">
        <f>Vask01!M468</f>
        <v>0</v>
      </c>
      <c r="N439" s="37">
        <f>Vask01!O468</f>
        <v>1</v>
      </c>
      <c r="O439" s="39">
        <f t="shared" ref="O439:T439" si="199">F439</f>
        <v>0</v>
      </c>
      <c r="P439" s="39">
        <f t="shared" si="199"/>
        <v>0</v>
      </c>
      <c r="Q439" s="39">
        <f t="shared" si="199"/>
        <v>1</v>
      </c>
      <c r="R439" s="39">
        <f t="shared" si="199"/>
        <v>0</v>
      </c>
      <c r="S439" s="39">
        <f t="shared" si="199"/>
        <v>0</v>
      </c>
      <c r="T439" s="39">
        <f t="shared" si="199"/>
        <v>0</v>
      </c>
      <c r="U439" s="39">
        <v>5</v>
      </c>
      <c r="V439" s="39">
        <f>M439</f>
        <v>0</v>
      </c>
      <c r="W439" s="39">
        <f>SUM(O439:V439)</f>
        <v>6</v>
      </c>
    </row>
    <row r="440" spans="1:23" x14ac:dyDescent="0.25">
      <c r="A440" s="37">
        <f>Vask01!A469</f>
        <v>390018302</v>
      </c>
      <c r="B440" s="37">
        <f>Vask01!B469</f>
        <v>6905</v>
      </c>
      <c r="C440" s="37" t="str">
        <f>Vask01!C469</f>
        <v>FLORØ</v>
      </c>
      <c r="D440" s="37">
        <f>Vask01!D469</f>
        <v>103357</v>
      </c>
      <c r="E440" s="37" t="str">
        <f>Vask01!E469</f>
        <v>Legegruppa SMS AS</v>
      </c>
      <c r="F440" s="37">
        <f>Vask01!F469</f>
        <v>0</v>
      </c>
      <c r="G440" s="37">
        <f>Vask01!G469</f>
        <v>0</v>
      </c>
      <c r="H440" s="37">
        <f>Vask01!H469</f>
        <v>0</v>
      </c>
      <c r="I440" s="37">
        <f>Vask01!I469</f>
        <v>0</v>
      </c>
      <c r="J440" s="37">
        <f>Vask01!J469</f>
        <v>0</v>
      </c>
      <c r="K440" s="37">
        <f>Vask01!K469</f>
        <v>0</v>
      </c>
      <c r="L440" s="37">
        <f>Vask01!L469</f>
        <v>5</v>
      </c>
      <c r="M440" s="37">
        <f>Vask01!M469</f>
        <v>0</v>
      </c>
      <c r="N440" s="37">
        <f>Vask01!O469</f>
        <v>5</v>
      </c>
      <c r="O440" s="39"/>
      <c r="P440" s="39"/>
      <c r="Q440" s="39"/>
      <c r="R440" s="39"/>
      <c r="S440" s="39"/>
      <c r="T440" s="39"/>
      <c r="U440" s="39"/>
      <c r="V440" s="39"/>
      <c r="W440" s="39"/>
    </row>
    <row r="441" spans="1:23" x14ac:dyDescent="0.25">
      <c r="A441" s="37">
        <f>Vask01!A470</f>
        <v>390018355</v>
      </c>
      <c r="B441" s="37">
        <f>Vask01!B470</f>
        <v>6957</v>
      </c>
      <c r="C441" s="37" t="str">
        <f>Vask01!C470</f>
        <v>HYLLESTAD</v>
      </c>
      <c r="D441" s="37">
        <f>Vask01!D470</f>
        <v>30759</v>
      </c>
      <c r="E441" s="37" t="str">
        <f>Vask01!E470</f>
        <v>Hyllestad legekontor</v>
      </c>
      <c r="F441" s="37">
        <f>Vask01!F470</f>
        <v>1</v>
      </c>
      <c r="G441" s="37">
        <f>Vask01!G470</f>
        <v>0</v>
      </c>
      <c r="H441" s="37">
        <f>Vask01!H470</f>
        <v>0</v>
      </c>
      <c r="I441" s="37">
        <f>Vask01!I470</f>
        <v>0</v>
      </c>
      <c r="J441" s="37">
        <f>Vask01!J470</f>
        <v>0</v>
      </c>
      <c r="K441" s="37">
        <f>Vask01!K470</f>
        <v>0</v>
      </c>
      <c r="L441" s="37">
        <f>Vask01!L470</f>
        <v>1</v>
      </c>
      <c r="M441" s="37">
        <f>Vask01!M470</f>
        <v>0</v>
      </c>
      <c r="N441" s="37">
        <f>Vask01!O470</f>
        <v>2</v>
      </c>
      <c r="O441" s="39">
        <f t="shared" ref="O441:V441" si="200">F441</f>
        <v>1</v>
      </c>
      <c r="P441" s="39">
        <f t="shared" si="200"/>
        <v>0</v>
      </c>
      <c r="Q441" s="39">
        <f t="shared" si="200"/>
        <v>0</v>
      </c>
      <c r="R441" s="39">
        <f t="shared" si="200"/>
        <v>0</v>
      </c>
      <c r="S441" s="39">
        <f t="shared" si="200"/>
        <v>0</v>
      </c>
      <c r="T441" s="39">
        <f t="shared" si="200"/>
        <v>0</v>
      </c>
      <c r="U441" s="39">
        <f t="shared" si="200"/>
        <v>1</v>
      </c>
      <c r="V441" s="39">
        <f t="shared" si="200"/>
        <v>0</v>
      </c>
      <c r="W441" s="39">
        <f>SUM(O441:V441)</f>
        <v>2</v>
      </c>
    </row>
    <row r="442" spans="1:23" x14ac:dyDescent="0.25">
      <c r="A442" s="37">
        <f>Vask01!A471</f>
        <v>390018337</v>
      </c>
      <c r="B442" s="37">
        <f>Vask01!B471</f>
        <v>6963</v>
      </c>
      <c r="C442" s="37" t="str">
        <f>Vask01!C471</f>
        <v>DALE I SUNNFJORD</v>
      </c>
      <c r="D442" s="37">
        <f>Vask01!D471</f>
        <v>53645</v>
      </c>
      <c r="E442" s="37" t="str">
        <f>Vask01!E471</f>
        <v>Kommunelegekontoret i Fjaler</v>
      </c>
      <c r="F442" s="37">
        <f>Vask01!F471</f>
        <v>1</v>
      </c>
      <c r="G442" s="37">
        <f>Vask01!G471</f>
        <v>0</v>
      </c>
      <c r="H442" s="37">
        <f>Vask01!H471</f>
        <v>0</v>
      </c>
      <c r="I442" s="37">
        <f>Vask01!I471</f>
        <v>0</v>
      </c>
      <c r="J442" s="37">
        <f>Vask01!J471</f>
        <v>0</v>
      </c>
      <c r="K442" s="37">
        <f>Vask01!K471</f>
        <v>0</v>
      </c>
      <c r="L442" s="37">
        <f>Vask01!L471</f>
        <v>0</v>
      </c>
      <c r="M442" s="37">
        <f>Vask01!M471</f>
        <v>0</v>
      </c>
      <c r="N442" s="37">
        <f>Vask01!O471</f>
        <v>1</v>
      </c>
      <c r="O442" s="39">
        <f t="shared" ref="O442:T442" si="201">F442</f>
        <v>1</v>
      </c>
      <c r="P442" s="39">
        <f t="shared" si="201"/>
        <v>0</v>
      </c>
      <c r="Q442" s="39">
        <f t="shared" si="201"/>
        <v>0</v>
      </c>
      <c r="R442" s="39">
        <f t="shared" si="201"/>
        <v>0</v>
      </c>
      <c r="S442" s="39">
        <f t="shared" si="201"/>
        <v>0</v>
      </c>
      <c r="T442" s="39">
        <f t="shared" si="201"/>
        <v>0</v>
      </c>
      <c r="U442" s="39">
        <v>2</v>
      </c>
      <c r="V442" s="39">
        <f>M442</f>
        <v>0</v>
      </c>
      <c r="W442" s="39">
        <f>SUM(O442:V442)</f>
        <v>3</v>
      </c>
    </row>
    <row r="443" spans="1:23" x14ac:dyDescent="0.25">
      <c r="A443" s="37">
        <f>Vask01!A472</f>
        <v>390018337</v>
      </c>
      <c r="B443" s="37">
        <f>Vask01!B472</f>
        <v>6963</v>
      </c>
      <c r="C443" s="37" t="str">
        <f>Vask01!C472</f>
        <v>DALE I SUNNFJORD</v>
      </c>
      <c r="D443" s="37">
        <f>Vask01!D472</f>
        <v>53645</v>
      </c>
      <c r="E443" s="37" t="str">
        <f>Vask01!E472</f>
        <v>Kommunelegekontoret i Fjaler</v>
      </c>
      <c r="F443" s="37">
        <f>Vask01!F472</f>
        <v>0</v>
      </c>
      <c r="G443" s="37">
        <f>Vask01!G472</f>
        <v>0</v>
      </c>
      <c r="H443" s="37">
        <f>Vask01!H472</f>
        <v>0</v>
      </c>
      <c r="I443" s="37">
        <f>Vask01!I472</f>
        <v>0</v>
      </c>
      <c r="J443" s="37">
        <f>Vask01!J472</f>
        <v>0</v>
      </c>
      <c r="K443" s="37">
        <f>Vask01!K472</f>
        <v>0</v>
      </c>
      <c r="L443" s="37">
        <f>Vask01!L472</f>
        <v>2</v>
      </c>
      <c r="M443" s="37">
        <f>Vask01!M472</f>
        <v>0</v>
      </c>
      <c r="N443" s="37">
        <f>Vask01!O472</f>
        <v>2</v>
      </c>
      <c r="O443" s="39"/>
      <c r="P443" s="39"/>
      <c r="Q443" s="39"/>
      <c r="R443" s="39"/>
      <c r="S443" s="39"/>
      <c r="T443" s="39"/>
      <c r="U443" s="39"/>
      <c r="V443" s="39"/>
      <c r="W443" s="39"/>
    </row>
    <row r="444" spans="1:23" x14ac:dyDescent="0.25">
      <c r="A444" s="37">
        <f>Vask01!A473</f>
        <v>390018397</v>
      </c>
      <c r="B444" s="37">
        <f>Vask01!B473</f>
        <v>6973</v>
      </c>
      <c r="C444" s="37" t="str">
        <f>Vask01!C473</f>
        <v>SANDE I SUNNFJORD</v>
      </c>
      <c r="D444" s="37">
        <f>Vask01!D473</f>
        <v>87122</v>
      </c>
      <c r="E444" s="37" t="str">
        <f>Vask01!E473</f>
        <v>Kommunelegekontoret i Gaular</v>
      </c>
      <c r="F444" s="37">
        <f>Vask01!F473</f>
        <v>1</v>
      </c>
      <c r="G444" s="37">
        <f>Vask01!G473</f>
        <v>0</v>
      </c>
      <c r="H444" s="37">
        <f>Vask01!H473</f>
        <v>0</v>
      </c>
      <c r="I444" s="37">
        <f>Vask01!I473</f>
        <v>0</v>
      </c>
      <c r="J444" s="37">
        <f>Vask01!J473</f>
        <v>0</v>
      </c>
      <c r="K444" s="37">
        <f>Vask01!K473</f>
        <v>0</v>
      </c>
      <c r="L444" s="37">
        <f>Vask01!L473</f>
        <v>1</v>
      </c>
      <c r="M444" s="37">
        <f>Vask01!M473</f>
        <v>0</v>
      </c>
      <c r="N444" s="37">
        <f>Vask01!O473</f>
        <v>2</v>
      </c>
      <c r="O444" s="39">
        <f t="shared" ref="O444:V444" si="202">F444</f>
        <v>1</v>
      </c>
      <c r="P444" s="39">
        <f t="shared" si="202"/>
        <v>0</v>
      </c>
      <c r="Q444" s="39">
        <f t="shared" si="202"/>
        <v>0</v>
      </c>
      <c r="R444" s="39">
        <f t="shared" si="202"/>
        <v>0</v>
      </c>
      <c r="S444" s="39">
        <f t="shared" si="202"/>
        <v>0</v>
      </c>
      <c r="T444" s="39">
        <f t="shared" si="202"/>
        <v>0</v>
      </c>
      <c r="U444" s="39">
        <f t="shared" si="202"/>
        <v>1</v>
      </c>
      <c r="V444" s="39">
        <f t="shared" si="202"/>
        <v>0</v>
      </c>
      <c r="W444" s="39">
        <f>SUM(O444:V444)</f>
        <v>2</v>
      </c>
    </row>
    <row r="445" spans="1:23" x14ac:dyDescent="0.25">
      <c r="A445" s="37">
        <f>Vask01!A475</f>
        <v>390018313</v>
      </c>
      <c r="B445" s="37">
        <f>Vask01!B475</f>
        <v>6980</v>
      </c>
      <c r="C445" s="37" t="str">
        <f>Vask01!C475</f>
        <v>ASKVOLL</v>
      </c>
      <c r="D445" s="37">
        <f>Vask01!D475</f>
        <v>1238</v>
      </c>
      <c r="E445" s="37" t="str">
        <f>Vask01!E475</f>
        <v>Askvoll legesenter</v>
      </c>
      <c r="F445" s="37">
        <f>Vask01!F475</f>
        <v>0</v>
      </c>
      <c r="G445" s="37">
        <f>Vask01!G475</f>
        <v>1</v>
      </c>
      <c r="H445" s="37">
        <f>Vask01!H475</f>
        <v>0</v>
      </c>
      <c r="I445" s="37">
        <f>Vask01!I475</f>
        <v>0</v>
      </c>
      <c r="J445" s="37">
        <f>Vask01!J475</f>
        <v>0</v>
      </c>
      <c r="K445" s="37">
        <f>Vask01!K475</f>
        <v>0</v>
      </c>
      <c r="L445" s="37">
        <f>Vask01!L475</f>
        <v>0</v>
      </c>
      <c r="M445" s="37">
        <f>Vask01!M475</f>
        <v>0</v>
      </c>
      <c r="N445" s="37">
        <f>Vask01!O475</f>
        <v>1</v>
      </c>
      <c r="O445" s="39">
        <f t="shared" ref="O445:T445" si="203">F445</f>
        <v>0</v>
      </c>
      <c r="P445" s="39">
        <f t="shared" si="203"/>
        <v>1</v>
      </c>
      <c r="Q445" s="39">
        <f t="shared" si="203"/>
        <v>0</v>
      </c>
      <c r="R445" s="39">
        <f t="shared" si="203"/>
        <v>0</v>
      </c>
      <c r="S445" s="39">
        <f t="shared" si="203"/>
        <v>0</v>
      </c>
      <c r="T445" s="39">
        <f t="shared" si="203"/>
        <v>0</v>
      </c>
      <c r="U445" s="39">
        <v>2</v>
      </c>
      <c r="V445" s="39">
        <f>M445</f>
        <v>0</v>
      </c>
      <c r="W445" s="39">
        <f>SUM(O445:V445)</f>
        <v>3</v>
      </c>
    </row>
    <row r="446" spans="1:23" x14ac:dyDescent="0.25">
      <c r="A446" s="37">
        <f>Vask01!A474</f>
        <v>390018313</v>
      </c>
      <c r="B446" s="37">
        <f>Vask01!B474</f>
        <v>6980</v>
      </c>
      <c r="C446" s="37" t="str">
        <f>Vask01!C474</f>
        <v>ASKVOLL</v>
      </c>
      <c r="D446" s="37">
        <f>Vask01!D474</f>
        <v>1238</v>
      </c>
      <c r="E446" s="37" t="str">
        <f>Vask01!E474</f>
        <v>Askvoll legesenter</v>
      </c>
      <c r="F446" s="37">
        <f>Vask01!F474</f>
        <v>0</v>
      </c>
      <c r="G446" s="37">
        <f>Vask01!G474</f>
        <v>0</v>
      </c>
      <c r="H446" s="37">
        <f>Vask01!H474</f>
        <v>0</v>
      </c>
      <c r="I446" s="37">
        <f>Vask01!I474</f>
        <v>0</v>
      </c>
      <c r="J446" s="37">
        <f>Vask01!J474</f>
        <v>0</v>
      </c>
      <c r="K446" s="37">
        <f>Vask01!K474</f>
        <v>0</v>
      </c>
      <c r="L446" s="37">
        <f>Vask01!L474</f>
        <v>2</v>
      </c>
      <c r="M446" s="37">
        <f>Vask01!M474</f>
        <v>0</v>
      </c>
      <c r="N446" s="37">
        <f>Vask01!O474</f>
        <v>2</v>
      </c>
      <c r="O446" s="39"/>
      <c r="P446" s="39"/>
      <c r="Q446" s="39"/>
      <c r="R446" s="39"/>
      <c r="S446" s="39"/>
      <c r="T446" s="39"/>
      <c r="U446" s="39"/>
      <c r="V446" s="39"/>
      <c r="W446" s="39"/>
    </row>
    <row r="447" spans="1:23" x14ac:dyDescent="0.25">
      <c r="A447" s="37">
        <f>Vask01!A476</f>
        <v>390018699</v>
      </c>
      <c r="B447" s="37">
        <f>Vask01!B476</f>
        <v>6993</v>
      </c>
      <c r="C447" s="37" t="str">
        <f>Vask01!C476</f>
        <v>HØYANGER</v>
      </c>
      <c r="D447" s="37">
        <f>Vask01!D476</f>
        <v>85365</v>
      </c>
      <c r="E447" s="37" t="str">
        <f>Vask01!E476</f>
        <v>Høyanger helsestasjon</v>
      </c>
      <c r="F447" s="37">
        <f>Vask01!F476</f>
        <v>1</v>
      </c>
      <c r="G447" s="37">
        <f>Vask01!G476</f>
        <v>0</v>
      </c>
      <c r="H447" s="37">
        <f>Vask01!H476</f>
        <v>0</v>
      </c>
      <c r="I447" s="37">
        <f>Vask01!I476</f>
        <v>0</v>
      </c>
      <c r="J447" s="37">
        <f>Vask01!J476</f>
        <v>0</v>
      </c>
      <c r="K447" s="37">
        <f>Vask01!K476</f>
        <v>0</v>
      </c>
      <c r="L447" s="37">
        <f>Vask01!L476</f>
        <v>3</v>
      </c>
      <c r="M447" s="37">
        <f>Vask01!M476</f>
        <v>0</v>
      </c>
      <c r="N447" s="37">
        <f>Vask01!O476</f>
        <v>4</v>
      </c>
      <c r="O447" s="39">
        <f t="shared" ref="O447:V447" si="204">F447</f>
        <v>1</v>
      </c>
      <c r="P447" s="39">
        <f t="shared" si="204"/>
        <v>0</v>
      </c>
      <c r="Q447" s="39">
        <f t="shared" si="204"/>
        <v>0</v>
      </c>
      <c r="R447" s="39">
        <f t="shared" si="204"/>
        <v>0</v>
      </c>
      <c r="S447" s="39">
        <f t="shared" si="204"/>
        <v>0</v>
      </c>
      <c r="T447" s="39">
        <f t="shared" si="204"/>
        <v>0</v>
      </c>
      <c r="U447" s="39">
        <f t="shared" si="204"/>
        <v>3</v>
      </c>
      <c r="V447" s="39">
        <f t="shared" si="204"/>
        <v>0</v>
      </c>
      <c r="W447" s="39">
        <f>SUM(O447:V447)</f>
        <v>4</v>
      </c>
    </row>
    <row r="448" spans="1:23" x14ac:dyDescent="0.25">
      <c r="A448" s="37">
        <f>Vask01!A478</f>
        <v>390018622</v>
      </c>
      <c r="B448" s="37">
        <f>Vask01!B478</f>
        <v>7012</v>
      </c>
      <c r="C448" s="37" t="str">
        <f>Vask01!C478</f>
        <v>TRONDHEIM</v>
      </c>
      <c r="D448" s="37">
        <f>Vask01!D478</f>
        <v>72132</v>
      </c>
      <c r="E448" s="37" t="str">
        <f>Vask01!E478</f>
        <v>Trondheim kommune</v>
      </c>
      <c r="F448" s="37">
        <f>Vask01!F478</f>
        <v>0</v>
      </c>
      <c r="G448" s="37">
        <f>Vask01!G478</f>
        <v>0</v>
      </c>
      <c r="H448" s="37">
        <f>Vask01!H478</f>
        <v>0</v>
      </c>
      <c r="I448" s="37">
        <f>Vask01!I478</f>
        <v>0</v>
      </c>
      <c r="J448" s="37">
        <f>Vask01!J478</f>
        <v>0</v>
      </c>
      <c r="K448" s="37">
        <f>Vask01!K478</f>
        <v>5</v>
      </c>
      <c r="L448" s="37">
        <f>Vask01!L478</f>
        <v>0</v>
      </c>
      <c r="M448" s="37">
        <f>Vask01!M478</f>
        <v>0</v>
      </c>
      <c r="N448" s="37">
        <f>Vask01!O478</f>
        <v>5</v>
      </c>
      <c r="O448" s="39">
        <f t="shared" ref="O448:T448" si="205">F448</f>
        <v>0</v>
      </c>
      <c r="P448" s="39">
        <f t="shared" si="205"/>
        <v>0</v>
      </c>
      <c r="Q448" s="39">
        <f t="shared" si="205"/>
        <v>0</v>
      </c>
      <c r="R448" s="39">
        <f t="shared" si="205"/>
        <v>0</v>
      </c>
      <c r="S448" s="39">
        <f t="shared" si="205"/>
        <v>0</v>
      </c>
      <c r="T448" s="39">
        <f t="shared" si="205"/>
        <v>5</v>
      </c>
      <c r="U448" s="39">
        <v>83</v>
      </c>
      <c r="V448" s="39">
        <f>M448</f>
        <v>0</v>
      </c>
      <c r="W448" s="39">
        <f>SUM(O448:V448)</f>
        <v>88</v>
      </c>
    </row>
    <row r="449" spans="1:23" x14ac:dyDescent="0.25">
      <c r="A449" s="37">
        <f>Vask01!A477</f>
        <v>390018622</v>
      </c>
      <c r="B449" s="37">
        <f>Vask01!B477</f>
        <v>7012</v>
      </c>
      <c r="C449" s="37" t="str">
        <f>Vask01!C477</f>
        <v>TRONDHEIM</v>
      </c>
      <c r="D449" s="37">
        <f>Vask01!D477</f>
        <v>72132</v>
      </c>
      <c r="E449" s="37" t="str">
        <f>Vask01!E477</f>
        <v>Trondheim kommune</v>
      </c>
      <c r="F449" s="37">
        <f>Vask01!F477</f>
        <v>0</v>
      </c>
      <c r="G449" s="37">
        <f>Vask01!G477</f>
        <v>0</v>
      </c>
      <c r="H449" s="37">
        <f>Vask01!H477</f>
        <v>0</v>
      </c>
      <c r="I449" s="37">
        <f>Vask01!I477</f>
        <v>0</v>
      </c>
      <c r="J449" s="37">
        <f>Vask01!J477</f>
        <v>0</v>
      </c>
      <c r="K449" s="37">
        <f>Vask01!K477</f>
        <v>0</v>
      </c>
      <c r="L449" s="37">
        <f>Vask01!L477</f>
        <v>83</v>
      </c>
      <c r="M449" s="37">
        <f>Vask01!M477</f>
        <v>0</v>
      </c>
      <c r="N449" s="37">
        <f>Vask01!O477</f>
        <v>83</v>
      </c>
      <c r="O449" s="39"/>
      <c r="P449" s="39"/>
      <c r="Q449" s="39"/>
      <c r="R449" s="39"/>
      <c r="S449" s="39"/>
      <c r="T449" s="39"/>
      <c r="U449" s="39"/>
      <c r="V449" s="39"/>
      <c r="W449" s="39"/>
    </row>
    <row r="450" spans="1:23" x14ac:dyDescent="0.25">
      <c r="A450" s="37">
        <f>Vask01!A479</f>
        <v>390018611</v>
      </c>
      <c r="B450" s="37">
        <f>Vask01!B479</f>
        <v>7030</v>
      </c>
      <c r="C450" s="37" t="str">
        <f>Vask01!C479</f>
        <v>TRONDHEIM</v>
      </c>
      <c r="D450" s="37">
        <f>Vask01!D479</f>
        <v>112361</v>
      </c>
      <c r="E450" s="37" t="str">
        <f>Vask01!E479</f>
        <v>St. Olavs Hospital HF BHT</v>
      </c>
      <c r="F450" s="37">
        <f>Vask01!F479</f>
        <v>1</v>
      </c>
      <c r="G450" s="37">
        <f>Vask01!G479</f>
        <v>0</v>
      </c>
      <c r="H450" s="37">
        <f>Vask01!H479</f>
        <v>0</v>
      </c>
      <c r="I450" s="37">
        <f>Vask01!I479</f>
        <v>0</v>
      </c>
      <c r="J450" s="37">
        <f>Vask01!J479</f>
        <v>0</v>
      </c>
      <c r="K450" s="37">
        <f>Vask01!K479</f>
        <v>0</v>
      </c>
      <c r="L450" s="37">
        <f>Vask01!L479</f>
        <v>29</v>
      </c>
      <c r="M450" s="37">
        <f>Vask01!M479</f>
        <v>0</v>
      </c>
      <c r="N450" s="37">
        <f>Vask01!O479</f>
        <v>30</v>
      </c>
      <c r="O450" s="39">
        <f t="shared" ref="O450:V452" si="206">F450</f>
        <v>1</v>
      </c>
      <c r="P450" s="39">
        <f t="shared" si="206"/>
        <v>0</v>
      </c>
      <c r="Q450" s="39">
        <f t="shared" si="206"/>
        <v>0</v>
      </c>
      <c r="R450" s="39">
        <f t="shared" si="206"/>
        <v>0</v>
      </c>
      <c r="S450" s="39">
        <f t="shared" si="206"/>
        <v>0</v>
      </c>
      <c r="T450" s="39">
        <f t="shared" si="206"/>
        <v>0</v>
      </c>
      <c r="U450" s="39">
        <f t="shared" si="206"/>
        <v>29</v>
      </c>
      <c r="V450" s="39">
        <f t="shared" si="206"/>
        <v>0</v>
      </c>
      <c r="W450" s="39">
        <f>SUM(O450:V450)</f>
        <v>30</v>
      </c>
    </row>
    <row r="451" spans="1:23" x14ac:dyDescent="0.25">
      <c r="A451" s="37">
        <f>Vask01!A480</f>
        <v>390018440</v>
      </c>
      <c r="B451" s="37">
        <f>Vask01!B480</f>
        <v>7100</v>
      </c>
      <c r="C451" s="37" t="str">
        <f>Vask01!C480</f>
        <v>RISSA</v>
      </c>
      <c r="D451" s="37">
        <f>Vask01!D480</f>
        <v>113080</v>
      </c>
      <c r="E451" s="37" t="str">
        <f>Vask01!E480</f>
        <v>Indre Fosen legesenter</v>
      </c>
      <c r="F451" s="37">
        <f>Vask01!F480</f>
        <v>0</v>
      </c>
      <c r="G451" s="37">
        <f>Vask01!G480</f>
        <v>0</v>
      </c>
      <c r="H451" s="37">
        <f>Vask01!H480</f>
        <v>0</v>
      </c>
      <c r="I451" s="37">
        <f>Vask01!I480</f>
        <v>0</v>
      </c>
      <c r="J451" s="37">
        <f>Vask01!J480</f>
        <v>0</v>
      </c>
      <c r="K451" s="37">
        <f>Vask01!K480</f>
        <v>0</v>
      </c>
      <c r="L451" s="37">
        <f>Vask01!L480</f>
        <v>5</v>
      </c>
      <c r="M451" s="37">
        <f>Vask01!M480</f>
        <v>0</v>
      </c>
      <c r="N451" s="37">
        <f>Vask01!O480</f>
        <v>5</v>
      </c>
      <c r="O451" s="39">
        <f t="shared" si="206"/>
        <v>0</v>
      </c>
      <c r="P451" s="39">
        <f t="shared" si="206"/>
        <v>0</v>
      </c>
      <c r="Q451" s="39">
        <f t="shared" si="206"/>
        <v>0</v>
      </c>
      <c r="R451" s="39">
        <f t="shared" si="206"/>
        <v>0</v>
      </c>
      <c r="S451" s="39">
        <f t="shared" si="206"/>
        <v>0</v>
      </c>
      <c r="T451" s="39">
        <f t="shared" si="206"/>
        <v>0</v>
      </c>
      <c r="U451" s="39">
        <f t="shared" si="206"/>
        <v>5</v>
      </c>
      <c r="V451" s="39">
        <f t="shared" si="206"/>
        <v>0</v>
      </c>
      <c r="W451" s="39">
        <f>SUM(O451:V451)</f>
        <v>5</v>
      </c>
    </row>
    <row r="452" spans="1:23" x14ac:dyDescent="0.25">
      <c r="A452" s="37">
        <f>Vask01!A481</f>
        <v>390018570</v>
      </c>
      <c r="B452" s="37">
        <f>Vask01!B481</f>
        <v>7130</v>
      </c>
      <c r="C452" s="37" t="str">
        <f>Vask01!C481</f>
        <v>BREKSTAD</v>
      </c>
      <c r="D452" s="37">
        <f>Vask01!D481</f>
        <v>1280</v>
      </c>
      <c r="E452" s="37" t="str">
        <f>Vask01!E481</f>
        <v>Ørland legesenter</v>
      </c>
      <c r="F452" s="37">
        <f>Vask01!F481</f>
        <v>1</v>
      </c>
      <c r="G452" s="37">
        <f>Vask01!G481</f>
        <v>0</v>
      </c>
      <c r="H452" s="37">
        <f>Vask01!H481</f>
        <v>0</v>
      </c>
      <c r="I452" s="37">
        <f>Vask01!I481</f>
        <v>0</v>
      </c>
      <c r="J452" s="37">
        <f>Vask01!J481</f>
        <v>0</v>
      </c>
      <c r="K452" s="37">
        <f>Vask01!K481</f>
        <v>0</v>
      </c>
      <c r="L452" s="37">
        <f>Vask01!L481</f>
        <v>2</v>
      </c>
      <c r="M452" s="37">
        <f>Vask01!M481</f>
        <v>0</v>
      </c>
      <c r="N452" s="37">
        <f>Vask01!O481</f>
        <v>3</v>
      </c>
      <c r="O452" s="39">
        <f t="shared" si="206"/>
        <v>1</v>
      </c>
      <c r="P452" s="39">
        <f t="shared" si="206"/>
        <v>0</v>
      </c>
      <c r="Q452" s="39">
        <f t="shared" si="206"/>
        <v>0</v>
      </c>
      <c r="R452" s="39">
        <f t="shared" si="206"/>
        <v>0</v>
      </c>
      <c r="S452" s="39">
        <f t="shared" si="206"/>
        <v>0</v>
      </c>
      <c r="T452" s="39">
        <f t="shared" si="206"/>
        <v>0</v>
      </c>
      <c r="U452" s="39">
        <f t="shared" si="206"/>
        <v>2</v>
      </c>
      <c r="V452" s="39">
        <f t="shared" si="206"/>
        <v>0</v>
      </c>
      <c r="W452" s="39">
        <f>SUM(O452:V452)</f>
        <v>3</v>
      </c>
    </row>
    <row r="453" spans="1:23" x14ac:dyDescent="0.25">
      <c r="A453" s="37">
        <f>Vask01!A483</f>
        <v>390018744</v>
      </c>
      <c r="B453" s="37">
        <f>Vask01!B483</f>
        <v>7160</v>
      </c>
      <c r="C453" s="37" t="str">
        <f>Vask01!C483</f>
        <v>BJUGN</v>
      </c>
      <c r="D453" s="37">
        <f>Vask01!D483</f>
        <v>104351</v>
      </c>
      <c r="E453" s="37" t="str">
        <f>Vask01!E483</f>
        <v>Bjugn Legekontor</v>
      </c>
      <c r="F453" s="37">
        <f>Vask01!F483</f>
        <v>1</v>
      </c>
      <c r="G453" s="37">
        <f>Vask01!G483</f>
        <v>0</v>
      </c>
      <c r="H453" s="37">
        <f>Vask01!H483</f>
        <v>0</v>
      </c>
      <c r="I453" s="37">
        <f>Vask01!I483</f>
        <v>0</v>
      </c>
      <c r="J453" s="37">
        <f>Vask01!J483</f>
        <v>0</v>
      </c>
      <c r="K453" s="37">
        <f>Vask01!K483</f>
        <v>0</v>
      </c>
      <c r="L453" s="37">
        <f>Vask01!L483</f>
        <v>0</v>
      </c>
      <c r="M453" s="37">
        <f>Vask01!M483</f>
        <v>0</v>
      </c>
      <c r="N453" s="37">
        <f>Vask01!O483</f>
        <v>1</v>
      </c>
      <c r="O453" s="39">
        <f t="shared" ref="O453:T453" si="207">F453</f>
        <v>1</v>
      </c>
      <c r="P453" s="39">
        <f t="shared" si="207"/>
        <v>0</v>
      </c>
      <c r="Q453" s="39">
        <f t="shared" si="207"/>
        <v>0</v>
      </c>
      <c r="R453" s="39">
        <f t="shared" si="207"/>
        <v>0</v>
      </c>
      <c r="S453" s="39">
        <f t="shared" si="207"/>
        <v>0</v>
      </c>
      <c r="T453" s="39">
        <f t="shared" si="207"/>
        <v>0</v>
      </c>
      <c r="U453" s="39">
        <v>3</v>
      </c>
      <c r="V453" s="39">
        <f>M453</f>
        <v>0</v>
      </c>
      <c r="W453" s="39">
        <f>SUM(O453:V453)</f>
        <v>4</v>
      </c>
    </row>
    <row r="454" spans="1:23" x14ac:dyDescent="0.25">
      <c r="A454" s="37">
        <f>Vask01!A482</f>
        <v>390018744</v>
      </c>
      <c r="B454" s="37">
        <f>Vask01!B482</f>
        <v>7160</v>
      </c>
      <c r="C454" s="37" t="str">
        <f>Vask01!C482</f>
        <v>BJUGN</v>
      </c>
      <c r="D454" s="37">
        <f>Vask01!D482</f>
        <v>104351</v>
      </c>
      <c r="E454" s="37" t="str">
        <f>Vask01!E482</f>
        <v>Bjugn Legekontor</v>
      </c>
      <c r="F454" s="37">
        <f>Vask01!F482</f>
        <v>0</v>
      </c>
      <c r="G454" s="37">
        <f>Vask01!G482</f>
        <v>0</v>
      </c>
      <c r="H454" s="37">
        <f>Vask01!H482</f>
        <v>0</v>
      </c>
      <c r="I454" s="37">
        <f>Vask01!I482</f>
        <v>0</v>
      </c>
      <c r="J454" s="37">
        <f>Vask01!J482</f>
        <v>0</v>
      </c>
      <c r="K454" s="37">
        <f>Vask01!K482</f>
        <v>0</v>
      </c>
      <c r="L454" s="37">
        <f>Vask01!L482</f>
        <v>3</v>
      </c>
      <c r="M454" s="37">
        <f>Vask01!M482</f>
        <v>0</v>
      </c>
      <c r="N454" s="37">
        <f>Vask01!O482</f>
        <v>3</v>
      </c>
      <c r="O454" s="39"/>
      <c r="P454" s="39"/>
      <c r="Q454" s="39"/>
      <c r="R454" s="39"/>
      <c r="S454" s="39"/>
      <c r="T454" s="39"/>
      <c r="U454" s="39"/>
      <c r="V454" s="39"/>
      <c r="W454" s="39"/>
    </row>
    <row r="455" spans="1:23" x14ac:dyDescent="0.25">
      <c r="A455" s="37">
        <f>Vask01!A484</f>
        <v>390018658</v>
      </c>
      <c r="B455" s="37">
        <f>Vask01!B484</f>
        <v>7170</v>
      </c>
      <c r="C455" s="37" t="str">
        <f>Vask01!C484</f>
        <v>ÅFJORD</v>
      </c>
      <c r="D455" s="37">
        <f>Vask01!D484</f>
        <v>111292</v>
      </c>
      <c r="E455" s="37" t="str">
        <f>Vask01!E484</f>
        <v>Åfjord og Roan legetjeneste</v>
      </c>
      <c r="F455" s="37">
        <f>Vask01!F484</f>
        <v>1</v>
      </c>
      <c r="G455" s="37">
        <f>Vask01!G484</f>
        <v>0</v>
      </c>
      <c r="H455" s="37">
        <f>Vask01!H484</f>
        <v>0</v>
      </c>
      <c r="I455" s="37">
        <f>Vask01!I484</f>
        <v>0</v>
      </c>
      <c r="J455" s="37">
        <f>Vask01!J484</f>
        <v>0</v>
      </c>
      <c r="K455" s="37">
        <f>Vask01!K484</f>
        <v>0</v>
      </c>
      <c r="L455" s="37">
        <f>Vask01!L484</f>
        <v>2</v>
      </c>
      <c r="M455" s="37">
        <f>Vask01!M484</f>
        <v>0</v>
      </c>
      <c r="N455" s="37">
        <f>Vask01!O484</f>
        <v>3</v>
      </c>
      <c r="O455" s="39">
        <f t="shared" ref="O455:V456" si="208">F455</f>
        <v>1</v>
      </c>
      <c r="P455" s="39">
        <f t="shared" si="208"/>
        <v>0</v>
      </c>
      <c r="Q455" s="39">
        <f t="shared" si="208"/>
        <v>0</v>
      </c>
      <c r="R455" s="39">
        <f t="shared" si="208"/>
        <v>0</v>
      </c>
      <c r="S455" s="39">
        <f t="shared" si="208"/>
        <v>0</v>
      </c>
      <c r="T455" s="39">
        <f t="shared" si="208"/>
        <v>0</v>
      </c>
      <c r="U455" s="39">
        <f t="shared" si="208"/>
        <v>2</v>
      </c>
      <c r="V455" s="39">
        <f t="shared" si="208"/>
        <v>0</v>
      </c>
      <c r="W455" s="39">
        <f>SUM(O455:V455)</f>
        <v>3</v>
      </c>
    </row>
    <row r="456" spans="1:23" x14ac:dyDescent="0.25">
      <c r="A456" s="37">
        <f>Vask01!A485</f>
        <v>390018342</v>
      </c>
      <c r="B456" s="37">
        <f>Vask01!B485</f>
        <v>7200</v>
      </c>
      <c r="C456" s="37" t="str">
        <f>Vask01!C485</f>
        <v>KYRKSÆTERØRA</v>
      </c>
      <c r="D456" s="37">
        <f>Vask01!D485</f>
        <v>86371</v>
      </c>
      <c r="E456" s="37" t="str">
        <f>Vask01!E485</f>
        <v>Hemne helsestasjon</v>
      </c>
      <c r="F456" s="37">
        <f>Vask01!F485</f>
        <v>1</v>
      </c>
      <c r="G456" s="37">
        <f>Vask01!G485</f>
        <v>0</v>
      </c>
      <c r="H456" s="37">
        <f>Vask01!H485</f>
        <v>0</v>
      </c>
      <c r="I456" s="37">
        <f>Vask01!I485</f>
        <v>0</v>
      </c>
      <c r="J456" s="37">
        <f>Vask01!J485</f>
        <v>0</v>
      </c>
      <c r="K456" s="37">
        <f>Vask01!K485</f>
        <v>0</v>
      </c>
      <c r="L456" s="37">
        <f>Vask01!L485</f>
        <v>2</v>
      </c>
      <c r="M456" s="37">
        <f>Vask01!M485</f>
        <v>0</v>
      </c>
      <c r="N456" s="37">
        <f>Vask01!O485</f>
        <v>3</v>
      </c>
      <c r="O456" s="39">
        <f t="shared" si="208"/>
        <v>1</v>
      </c>
      <c r="P456" s="39">
        <f t="shared" si="208"/>
        <v>0</v>
      </c>
      <c r="Q456" s="39">
        <f t="shared" si="208"/>
        <v>0</v>
      </c>
      <c r="R456" s="39">
        <f t="shared" si="208"/>
        <v>0</v>
      </c>
      <c r="S456" s="39">
        <f t="shared" si="208"/>
        <v>0</v>
      </c>
      <c r="T456" s="39">
        <f t="shared" si="208"/>
        <v>0</v>
      </c>
      <c r="U456" s="39">
        <f t="shared" si="208"/>
        <v>2</v>
      </c>
      <c r="V456" s="39">
        <f t="shared" si="208"/>
        <v>0</v>
      </c>
      <c r="W456" s="39">
        <f>SUM(O456:V456)</f>
        <v>3</v>
      </c>
    </row>
    <row r="457" spans="1:23" x14ac:dyDescent="0.25">
      <c r="A457" s="37">
        <f>Vask01!A486</f>
        <v>390018409</v>
      </c>
      <c r="B457" s="37">
        <f>Vask01!B486</f>
        <v>7224</v>
      </c>
      <c r="C457" s="37" t="str">
        <f>Vask01!C486</f>
        <v>MELHUS</v>
      </c>
      <c r="D457" s="37">
        <f>Vask01!D486</f>
        <v>78709</v>
      </c>
      <c r="E457" s="37" t="str">
        <f>Vask01!E486</f>
        <v>Melhus helsestasjon</v>
      </c>
      <c r="F457" s="37">
        <f>Vask01!F486</f>
        <v>0</v>
      </c>
      <c r="G457" s="37">
        <f>Vask01!G486</f>
        <v>1</v>
      </c>
      <c r="H457" s="37">
        <f>Vask01!H486</f>
        <v>0</v>
      </c>
      <c r="I457" s="37">
        <f>Vask01!I486</f>
        <v>0</v>
      </c>
      <c r="J457" s="37">
        <f>Vask01!J486</f>
        <v>0</v>
      </c>
      <c r="K457" s="37">
        <f>Vask01!K486</f>
        <v>0</v>
      </c>
      <c r="L457" s="37">
        <f>Vask01!L486</f>
        <v>0</v>
      </c>
      <c r="M457" s="37">
        <f>Vask01!M486</f>
        <v>0</v>
      </c>
      <c r="N457" s="37">
        <f>Vask01!O486</f>
        <v>1</v>
      </c>
      <c r="O457" s="39">
        <f t="shared" ref="O457:T457" si="209">F457</f>
        <v>0</v>
      </c>
      <c r="P457" s="39">
        <f t="shared" si="209"/>
        <v>1</v>
      </c>
      <c r="Q457" s="39">
        <f t="shared" si="209"/>
        <v>0</v>
      </c>
      <c r="R457" s="39">
        <f t="shared" si="209"/>
        <v>0</v>
      </c>
      <c r="S457" s="39">
        <f t="shared" si="209"/>
        <v>0</v>
      </c>
      <c r="T457" s="39">
        <f t="shared" si="209"/>
        <v>0</v>
      </c>
      <c r="U457" s="39">
        <v>8</v>
      </c>
      <c r="V457" s="39">
        <f>M457</f>
        <v>0</v>
      </c>
      <c r="W457" s="39">
        <f>SUM(O457:V457)</f>
        <v>9</v>
      </c>
    </row>
    <row r="458" spans="1:23" x14ac:dyDescent="0.25">
      <c r="A458" s="37">
        <f>Vask01!A487</f>
        <v>390018409</v>
      </c>
      <c r="B458" s="37">
        <f>Vask01!B487</f>
        <v>7224</v>
      </c>
      <c r="C458" s="37" t="str">
        <f>Vask01!C487</f>
        <v>MELHUS</v>
      </c>
      <c r="D458" s="37">
        <f>Vask01!D487</f>
        <v>78709</v>
      </c>
      <c r="E458" s="37" t="str">
        <f>Vask01!E487</f>
        <v>Melhus helsestasjon</v>
      </c>
      <c r="F458" s="37">
        <f>Vask01!F487</f>
        <v>0</v>
      </c>
      <c r="G458" s="37">
        <f>Vask01!G487</f>
        <v>0</v>
      </c>
      <c r="H458" s="37">
        <f>Vask01!H487</f>
        <v>0</v>
      </c>
      <c r="I458" s="37">
        <f>Vask01!I487</f>
        <v>0</v>
      </c>
      <c r="J458" s="37">
        <f>Vask01!J487</f>
        <v>0</v>
      </c>
      <c r="K458" s="37">
        <f>Vask01!K487</f>
        <v>0</v>
      </c>
      <c r="L458" s="37">
        <f>Vask01!L487</f>
        <v>8</v>
      </c>
      <c r="M458" s="37">
        <f>Vask01!M487</f>
        <v>0</v>
      </c>
      <c r="N458" s="37">
        <f>Vask01!O487</f>
        <v>8</v>
      </c>
      <c r="O458" s="39"/>
      <c r="P458" s="39"/>
      <c r="Q458" s="39"/>
      <c r="R458" s="39"/>
      <c r="S458" s="39"/>
      <c r="T458" s="39"/>
      <c r="U458" s="39"/>
      <c r="V458" s="39"/>
      <c r="W458" s="39"/>
    </row>
    <row r="459" spans="1:23" x14ac:dyDescent="0.25">
      <c r="A459" s="37">
        <f>Vask01!A488</f>
        <v>390018535</v>
      </c>
      <c r="B459" s="37">
        <f>Vask01!B488</f>
        <v>7240</v>
      </c>
      <c r="C459" s="37" t="str">
        <f>Vask01!C488</f>
        <v>HITRA</v>
      </c>
      <c r="D459" s="37">
        <f>Vask01!D488</f>
        <v>24711</v>
      </c>
      <c r="E459" s="37" t="str">
        <f>Vask01!E488</f>
        <v>Hitra legekontor</v>
      </c>
      <c r="F459" s="37">
        <f>Vask01!F488</f>
        <v>0</v>
      </c>
      <c r="G459" s="37">
        <f>Vask01!G488</f>
        <v>0</v>
      </c>
      <c r="H459" s="37">
        <f>Vask01!H488</f>
        <v>0</v>
      </c>
      <c r="I459" s="37">
        <f>Vask01!I488</f>
        <v>0</v>
      </c>
      <c r="J459" s="37">
        <f>Vask01!J488</f>
        <v>0</v>
      </c>
      <c r="K459" s="37">
        <f>Vask01!K488</f>
        <v>0</v>
      </c>
      <c r="L459" s="37">
        <f>Vask01!L488</f>
        <v>4</v>
      </c>
      <c r="M459" s="37">
        <f>Vask01!M488</f>
        <v>0</v>
      </c>
      <c r="N459" s="37">
        <f>Vask01!O488</f>
        <v>4</v>
      </c>
      <c r="O459" s="39">
        <f t="shared" ref="O459:O472" si="210">F459</f>
        <v>0</v>
      </c>
      <c r="P459" s="39">
        <f t="shared" ref="P459:P472" si="211">G459</f>
        <v>0</v>
      </c>
      <c r="Q459" s="39">
        <f t="shared" ref="Q459:Q472" si="212">H459</f>
        <v>0</v>
      </c>
      <c r="R459" s="39">
        <f t="shared" ref="R459:R472" si="213">I459</f>
        <v>0</v>
      </c>
      <c r="S459" s="39">
        <f t="shared" ref="S459:S472" si="214">J459</f>
        <v>0</v>
      </c>
      <c r="T459" s="39">
        <f t="shared" ref="T459:T472" si="215">K459</f>
        <v>0</v>
      </c>
      <c r="U459" s="39">
        <f t="shared" ref="U459:U472" si="216">L459</f>
        <v>4</v>
      </c>
      <c r="V459" s="39">
        <f t="shared" ref="V459:V472" si="217">M459</f>
        <v>0</v>
      </c>
      <c r="W459" s="39">
        <f t="shared" ref="W459:W473" si="218">SUM(O459:V459)</f>
        <v>4</v>
      </c>
    </row>
    <row r="460" spans="1:23" x14ac:dyDescent="0.25">
      <c r="A460" s="37">
        <f>Vask01!A489</f>
        <v>390018436</v>
      </c>
      <c r="B460" s="37">
        <f>Vask01!B489</f>
        <v>7257</v>
      </c>
      <c r="C460" s="37" t="str">
        <f>Vask01!C489</f>
        <v>SNILLFJORD</v>
      </c>
      <c r="D460" s="37">
        <f>Vask01!D489</f>
        <v>112398</v>
      </c>
      <c r="E460" s="37" t="str">
        <f>Vask01!E489</f>
        <v>Snillfjord omsorgssenter</v>
      </c>
      <c r="F460" s="37">
        <f>Vask01!F489</f>
        <v>0</v>
      </c>
      <c r="G460" s="37">
        <f>Vask01!G489</f>
        <v>1</v>
      </c>
      <c r="H460" s="37">
        <f>Vask01!H489</f>
        <v>0</v>
      </c>
      <c r="I460" s="37">
        <f>Vask01!I489</f>
        <v>0</v>
      </c>
      <c r="J460" s="37">
        <f>Vask01!J489</f>
        <v>0</v>
      </c>
      <c r="K460" s="37">
        <f>Vask01!K489</f>
        <v>0</v>
      </c>
      <c r="L460" s="37">
        <f>Vask01!L489</f>
        <v>0</v>
      </c>
      <c r="M460" s="37">
        <f>Vask01!M489</f>
        <v>0</v>
      </c>
      <c r="N460" s="37">
        <f>Vask01!O489</f>
        <v>1</v>
      </c>
      <c r="O460" s="39">
        <f t="shared" si="210"/>
        <v>0</v>
      </c>
      <c r="P460" s="39">
        <f t="shared" si="211"/>
        <v>1</v>
      </c>
      <c r="Q460" s="39">
        <f t="shared" si="212"/>
        <v>0</v>
      </c>
      <c r="R460" s="39">
        <f t="shared" si="213"/>
        <v>0</v>
      </c>
      <c r="S460" s="39">
        <f t="shared" si="214"/>
        <v>0</v>
      </c>
      <c r="T460" s="39">
        <f t="shared" si="215"/>
        <v>0</v>
      </c>
      <c r="U460" s="39">
        <f t="shared" si="216"/>
        <v>0</v>
      </c>
      <c r="V460" s="39">
        <f t="shared" si="217"/>
        <v>0</v>
      </c>
      <c r="W460" s="39">
        <f t="shared" si="218"/>
        <v>1</v>
      </c>
    </row>
    <row r="461" spans="1:23" x14ac:dyDescent="0.25">
      <c r="A461" s="37">
        <f>Vask01!A490</f>
        <v>390018671</v>
      </c>
      <c r="B461" s="37">
        <f>Vask01!B490</f>
        <v>7260</v>
      </c>
      <c r="C461" s="37" t="str">
        <f>Vask01!C490</f>
        <v>SISTRANDA</v>
      </c>
      <c r="D461" s="37">
        <f>Vask01!D490</f>
        <v>1275</v>
      </c>
      <c r="E461" s="37" t="str">
        <f>Vask01!E490</f>
        <v>Frøya legekontor</v>
      </c>
      <c r="F461" s="37">
        <f>Vask01!F490</f>
        <v>0</v>
      </c>
      <c r="G461" s="37">
        <f>Vask01!G490</f>
        <v>0</v>
      </c>
      <c r="H461" s="37">
        <f>Vask01!H490</f>
        <v>0</v>
      </c>
      <c r="I461" s="37">
        <f>Vask01!I490</f>
        <v>0</v>
      </c>
      <c r="J461" s="37">
        <f>Vask01!J490</f>
        <v>0</v>
      </c>
      <c r="K461" s="37">
        <f>Vask01!K490</f>
        <v>0</v>
      </c>
      <c r="L461" s="37">
        <f>Vask01!L490</f>
        <v>3</v>
      </c>
      <c r="M461" s="37">
        <f>Vask01!M490</f>
        <v>0</v>
      </c>
      <c r="N461" s="37">
        <f>Vask01!O490</f>
        <v>3</v>
      </c>
      <c r="O461" s="39">
        <f t="shared" si="210"/>
        <v>0</v>
      </c>
      <c r="P461" s="39">
        <f t="shared" si="211"/>
        <v>0</v>
      </c>
      <c r="Q461" s="39">
        <f t="shared" si="212"/>
        <v>0</v>
      </c>
      <c r="R461" s="39">
        <f t="shared" si="213"/>
        <v>0</v>
      </c>
      <c r="S461" s="39">
        <f t="shared" si="214"/>
        <v>0</v>
      </c>
      <c r="T461" s="39">
        <f t="shared" si="215"/>
        <v>0</v>
      </c>
      <c r="U461" s="39">
        <f t="shared" si="216"/>
        <v>3</v>
      </c>
      <c r="V461" s="39">
        <f t="shared" si="217"/>
        <v>0</v>
      </c>
      <c r="W461" s="39">
        <f t="shared" si="218"/>
        <v>3</v>
      </c>
    </row>
    <row r="462" spans="1:23" x14ac:dyDescent="0.25">
      <c r="A462" s="37">
        <f>Vask01!A492</f>
        <v>390018423</v>
      </c>
      <c r="B462" s="37">
        <f>Vask01!B492</f>
        <v>7290</v>
      </c>
      <c r="C462" s="37" t="str">
        <f>Vask01!C492</f>
        <v>STØREN</v>
      </c>
      <c r="D462" s="37">
        <f>Vask01!D492</f>
        <v>7062</v>
      </c>
      <c r="E462" s="37" t="str">
        <f>Vask01!E492</f>
        <v>Kommunelegekontoret i Midtre Gauldal</v>
      </c>
      <c r="F462" s="37">
        <f>Vask01!F492</f>
        <v>1</v>
      </c>
      <c r="G462" s="37">
        <f>Vask01!G492</f>
        <v>0</v>
      </c>
      <c r="H462" s="37">
        <f>Vask01!H492</f>
        <v>0</v>
      </c>
      <c r="I462" s="37">
        <f>Vask01!I492</f>
        <v>0</v>
      </c>
      <c r="J462" s="37">
        <f>Vask01!J492</f>
        <v>0</v>
      </c>
      <c r="K462" s="37">
        <f>Vask01!K492</f>
        <v>0</v>
      </c>
      <c r="L462" s="37">
        <f>Vask01!L492</f>
        <v>3</v>
      </c>
      <c r="M462" s="37">
        <f>Vask01!M492</f>
        <v>0</v>
      </c>
      <c r="N462" s="37">
        <f>Vask01!O492</f>
        <v>4</v>
      </c>
      <c r="O462" s="39">
        <f t="shared" si="210"/>
        <v>1</v>
      </c>
      <c r="P462" s="39">
        <f t="shared" si="211"/>
        <v>0</v>
      </c>
      <c r="Q462" s="39">
        <f t="shared" si="212"/>
        <v>0</v>
      </c>
      <c r="R462" s="39">
        <f t="shared" si="213"/>
        <v>0</v>
      </c>
      <c r="S462" s="39">
        <f t="shared" si="214"/>
        <v>0</v>
      </c>
      <c r="T462" s="39">
        <f t="shared" si="215"/>
        <v>0</v>
      </c>
      <c r="U462" s="39">
        <f t="shared" si="216"/>
        <v>3</v>
      </c>
      <c r="V462" s="39">
        <f t="shared" si="217"/>
        <v>0</v>
      </c>
      <c r="W462" s="39">
        <f t="shared" si="218"/>
        <v>4</v>
      </c>
    </row>
    <row r="463" spans="1:23" x14ac:dyDescent="0.25">
      <c r="A463" s="37">
        <f>Vask01!A493</f>
        <v>390018400</v>
      </c>
      <c r="B463" s="37">
        <f>Vask01!B493</f>
        <v>7300</v>
      </c>
      <c r="C463" s="37" t="str">
        <f>Vask01!C493</f>
        <v>ORKANGER</v>
      </c>
      <c r="D463" s="37">
        <f>Vask01!D493</f>
        <v>80580</v>
      </c>
      <c r="E463" s="37" t="str">
        <f>Vask01!E493</f>
        <v>Orkdal helsestasjon</v>
      </c>
      <c r="F463" s="37">
        <f>Vask01!F493</f>
        <v>1</v>
      </c>
      <c r="G463" s="37">
        <f>Vask01!G493</f>
        <v>0</v>
      </c>
      <c r="H463" s="37">
        <f>Vask01!H493</f>
        <v>0</v>
      </c>
      <c r="I463" s="37">
        <f>Vask01!I493</f>
        <v>0</v>
      </c>
      <c r="J463" s="37">
        <f>Vask01!J493</f>
        <v>0</v>
      </c>
      <c r="K463" s="37">
        <f>Vask01!K493</f>
        <v>0</v>
      </c>
      <c r="L463" s="37">
        <f>Vask01!L493</f>
        <v>6</v>
      </c>
      <c r="M463" s="37">
        <f>Vask01!M493</f>
        <v>0</v>
      </c>
      <c r="N463" s="37">
        <f>Vask01!O493</f>
        <v>7</v>
      </c>
      <c r="O463" s="39">
        <f t="shared" si="210"/>
        <v>1</v>
      </c>
      <c r="P463" s="39">
        <f t="shared" si="211"/>
        <v>0</v>
      </c>
      <c r="Q463" s="39">
        <f t="shared" si="212"/>
        <v>0</v>
      </c>
      <c r="R463" s="39">
        <f t="shared" si="213"/>
        <v>0</v>
      </c>
      <c r="S463" s="39">
        <f t="shared" si="214"/>
        <v>0</v>
      </c>
      <c r="T463" s="39">
        <f t="shared" si="215"/>
        <v>0</v>
      </c>
      <c r="U463" s="39">
        <f t="shared" si="216"/>
        <v>6</v>
      </c>
      <c r="V463" s="39">
        <f t="shared" si="217"/>
        <v>0</v>
      </c>
      <c r="W463" s="39">
        <f t="shared" si="218"/>
        <v>7</v>
      </c>
    </row>
    <row r="464" spans="1:23" x14ac:dyDescent="0.25">
      <c r="A464" s="37">
        <f>Vask01!A494</f>
        <v>390018377</v>
      </c>
      <c r="B464" s="37">
        <f>Vask01!B494</f>
        <v>7316</v>
      </c>
      <c r="C464" s="37" t="str">
        <f>Vask01!C494</f>
        <v>LENSVIK</v>
      </c>
      <c r="D464" s="37">
        <f>Vask01!D494</f>
        <v>112399</v>
      </c>
      <c r="E464" s="37" t="str">
        <f>Vask01!E494</f>
        <v>Agdenes legekontor</v>
      </c>
      <c r="F464" s="37">
        <f>Vask01!F494</f>
        <v>0</v>
      </c>
      <c r="G464" s="37">
        <f>Vask01!G494</f>
        <v>0</v>
      </c>
      <c r="H464" s="37">
        <f>Vask01!H494</f>
        <v>0</v>
      </c>
      <c r="I464" s="37">
        <f>Vask01!I494</f>
        <v>0</v>
      </c>
      <c r="J464" s="37">
        <f>Vask01!J494</f>
        <v>0</v>
      </c>
      <c r="K464" s="37">
        <f>Vask01!K494</f>
        <v>0</v>
      </c>
      <c r="L464" s="37">
        <f>Vask01!L494</f>
        <v>1</v>
      </c>
      <c r="M464" s="37">
        <f>Vask01!M494</f>
        <v>0</v>
      </c>
      <c r="N464" s="37">
        <f>Vask01!O494</f>
        <v>1</v>
      </c>
      <c r="O464" s="39">
        <f t="shared" si="210"/>
        <v>0</v>
      </c>
      <c r="P464" s="39">
        <f t="shared" si="211"/>
        <v>0</v>
      </c>
      <c r="Q464" s="39">
        <f t="shared" si="212"/>
        <v>0</v>
      </c>
      <c r="R464" s="39">
        <f t="shared" si="213"/>
        <v>0</v>
      </c>
      <c r="S464" s="39">
        <f t="shared" si="214"/>
        <v>0</v>
      </c>
      <c r="T464" s="39">
        <f t="shared" si="215"/>
        <v>0</v>
      </c>
      <c r="U464" s="39">
        <f t="shared" si="216"/>
        <v>1</v>
      </c>
      <c r="V464" s="39">
        <f t="shared" si="217"/>
        <v>0</v>
      </c>
      <c r="W464" s="39">
        <f t="shared" si="218"/>
        <v>1</v>
      </c>
    </row>
    <row r="465" spans="1:23" x14ac:dyDescent="0.25">
      <c r="A465" s="37">
        <f>Vask01!A495</f>
        <v>390018497</v>
      </c>
      <c r="B465" s="37">
        <f>Vask01!B495</f>
        <v>7336</v>
      </c>
      <c r="C465" s="37" t="str">
        <f>Vask01!C495</f>
        <v>MELDAL</v>
      </c>
      <c r="D465" s="37">
        <f>Vask01!D495</f>
        <v>45468</v>
      </c>
      <c r="E465" s="37" t="str">
        <f>Vask01!E495</f>
        <v>Meldal helsestasjon</v>
      </c>
      <c r="F465" s="37">
        <f>Vask01!F495</f>
        <v>0</v>
      </c>
      <c r="G465" s="37">
        <f>Vask01!G495</f>
        <v>0</v>
      </c>
      <c r="H465" s="37">
        <f>Vask01!H495</f>
        <v>0</v>
      </c>
      <c r="I465" s="37">
        <f>Vask01!I495</f>
        <v>0</v>
      </c>
      <c r="J465" s="37">
        <f>Vask01!J495</f>
        <v>0</v>
      </c>
      <c r="K465" s="37">
        <f>Vask01!K495</f>
        <v>0</v>
      </c>
      <c r="L465" s="37">
        <f>Vask01!L495</f>
        <v>3</v>
      </c>
      <c r="M465" s="37">
        <f>Vask01!M495</f>
        <v>0</v>
      </c>
      <c r="N465" s="37">
        <f>Vask01!O495</f>
        <v>3</v>
      </c>
      <c r="O465" s="39">
        <f t="shared" si="210"/>
        <v>0</v>
      </c>
      <c r="P465" s="39">
        <f t="shared" si="211"/>
        <v>0</v>
      </c>
      <c r="Q465" s="39">
        <f t="shared" si="212"/>
        <v>0</v>
      </c>
      <c r="R465" s="39">
        <f t="shared" si="213"/>
        <v>0</v>
      </c>
      <c r="S465" s="39">
        <f t="shared" si="214"/>
        <v>0</v>
      </c>
      <c r="T465" s="39">
        <f t="shared" si="215"/>
        <v>0</v>
      </c>
      <c r="U465" s="39">
        <f t="shared" si="216"/>
        <v>3</v>
      </c>
      <c r="V465" s="39">
        <f t="shared" si="217"/>
        <v>0</v>
      </c>
      <c r="W465" s="39">
        <f t="shared" si="218"/>
        <v>3</v>
      </c>
    </row>
    <row r="466" spans="1:23" x14ac:dyDescent="0.25">
      <c r="A466" s="37">
        <f>Vask01!A496</f>
        <v>390018430</v>
      </c>
      <c r="B466" s="37">
        <f>Vask01!B496</f>
        <v>7340</v>
      </c>
      <c r="C466" s="37" t="str">
        <f>Vask01!C496</f>
        <v>OPPDAL</v>
      </c>
      <c r="D466" s="37">
        <f>Vask01!D496</f>
        <v>53884</v>
      </c>
      <c r="E466" s="37" t="str">
        <f>Vask01!E496</f>
        <v>Miljørettet Helsevern</v>
      </c>
      <c r="F466" s="37">
        <f>Vask01!F496</f>
        <v>1</v>
      </c>
      <c r="G466" s="37">
        <f>Vask01!G496</f>
        <v>0</v>
      </c>
      <c r="H466" s="37">
        <f>Vask01!H496</f>
        <v>0</v>
      </c>
      <c r="I466" s="37">
        <f>Vask01!I496</f>
        <v>0</v>
      </c>
      <c r="J466" s="37">
        <f>Vask01!J496</f>
        <v>0</v>
      </c>
      <c r="K466" s="37">
        <f>Vask01!K496</f>
        <v>0</v>
      </c>
      <c r="L466" s="37">
        <f>Vask01!L496</f>
        <v>3</v>
      </c>
      <c r="M466" s="37">
        <f>Vask01!M496</f>
        <v>0</v>
      </c>
      <c r="N466" s="37">
        <f>Vask01!O496</f>
        <v>4</v>
      </c>
      <c r="O466" s="39">
        <f t="shared" si="210"/>
        <v>1</v>
      </c>
      <c r="P466" s="39">
        <f t="shared" si="211"/>
        <v>0</v>
      </c>
      <c r="Q466" s="39">
        <f t="shared" si="212"/>
        <v>0</v>
      </c>
      <c r="R466" s="39">
        <f t="shared" si="213"/>
        <v>0</v>
      </c>
      <c r="S466" s="39">
        <f t="shared" si="214"/>
        <v>0</v>
      </c>
      <c r="T466" s="39">
        <f t="shared" si="215"/>
        <v>0</v>
      </c>
      <c r="U466" s="39">
        <f t="shared" si="216"/>
        <v>3</v>
      </c>
      <c r="V466" s="39">
        <f t="shared" si="217"/>
        <v>0</v>
      </c>
      <c r="W466" s="39">
        <f t="shared" si="218"/>
        <v>4</v>
      </c>
    </row>
    <row r="467" spans="1:23" x14ac:dyDescent="0.25">
      <c r="A467" s="37">
        <f>Vask01!A497</f>
        <v>390018600</v>
      </c>
      <c r="B467" s="37">
        <f>Vask01!B497</f>
        <v>7353</v>
      </c>
      <c r="C467" s="37" t="str">
        <f>Vask01!C497</f>
        <v>BØRSA</v>
      </c>
      <c r="D467" s="37">
        <f>Vask01!D497</f>
        <v>2055</v>
      </c>
      <c r="E467" s="37" t="str">
        <f>Vask01!E497</f>
        <v>Kommunelegekontoret i Skaun</v>
      </c>
      <c r="F467" s="37">
        <f>Vask01!F497</f>
        <v>1</v>
      </c>
      <c r="G467" s="37">
        <f>Vask01!G497</f>
        <v>0</v>
      </c>
      <c r="H467" s="37">
        <f>Vask01!H497</f>
        <v>0</v>
      </c>
      <c r="I467" s="37">
        <f>Vask01!I497</f>
        <v>0</v>
      </c>
      <c r="J467" s="37">
        <f>Vask01!J497</f>
        <v>0</v>
      </c>
      <c r="K467" s="37">
        <f>Vask01!K497</f>
        <v>0</v>
      </c>
      <c r="L467" s="37">
        <f>Vask01!L497</f>
        <v>2</v>
      </c>
      <c r="M467" s="37">
        <f>Vask01!M497</f>
        <v>0</v>
      </c>
      <c r="N467" s="37">
        <f>Vask01!O497</f>
        <v>3</v>
      </c>
      <c r="O467" s="39">
        <f t="shared" si="210"/>
        <v>1</v>
      </c>
      <c r="P467" s="39">
        <f t="shared" si="211"/>
        <v>0</v>
      </c>
      <c r="Q467" s="39">
        <f t="shared" si="212"/>
        <v>0</v>
      </c>
      <c r="R467" s="39">
        <f t="shared" si="213"/>
        <v>0</v>
      </c>
      <c r="S467" s="39">
        <f t="shared" si="214"/>
        <v>0</v>
      </c>
      <c r="T467" s="39">
        <f t="shared" si="215"/>
        <v>0</v>
      </c>
      <c r="U467" s="39">
        <f t="shared" si="216"/>
        <v>2</v>
      </c>
      <c r="V467" s="39">
        <f t="shared" si="217"/>
        <v>0</v>
      </c>
      <c r="W467" s="39">
        <f t="shared" si="218"/>
        <v>3</v>
      </c>
    </row>
    <row r="468" spans="1:23" x14ac:dyDescent="0.25">
      <c r="A468" s="37">
        <f>Vask01!A498</f>
        <v>390018506</v>
      </c>
      <c r="B468" s="37">
        <f>Vask01!B498</f>
        <v>7374</v>
      </c>
      <c r="C468" s="37" t="str">
        <f>Vask01!C498</f>
        <v>RØROS</v>
      </c>
      <c r="D468" s="37">
        <f>Vask01!D498</f>
        <v>100829</v>
      </c>
      <c r="E468" s="37" t="str">
        <f>Vask01!E498</f>
        <v>Røros legesenter</v>
      </c>
      <c r="F468" s="37">
        <f>Vask01!F498</f>
        <v>1</v>
      </c>
      <c r="G468" s="37">
        <f>Vask01!G498</f>
        <v>0</v>
      </c>
      <c r="H468" s="37">
        <f>Vask01!H498</f>
        <v>0</v>
      </c>
      <c r="I468" s="37">
        <f>Vask01!I498</f>
        <v>0</v>
      </c>
      <c r="J468" s="37">
        <f>Vask01!J498</f>
        <v>0</v>
      </c>
      <c r="K468" s="37">
        <f>Vask01!K498</f>
        <v>0</v>
      </c>
      <c r="L468" s="37">
        <f>Vask01!L498</f>
        <v>4</v>
      </c>
      <c r="M468" s="37">
        <f>Vask01!M498</f>
        <v>0</v>
      </c>
      <c r="N468" s="37">
        <f>Vask01!O498</f>
        <v>5</v>
      </c>
      <c r="O468" s="39">
        <f t="shared" si="210"/>
        <v>1</v>
      </c>
      <c r="P468" s="39">
        <f t="shared" si="211"/>
        <v>0</v>
      </c>
      <c r="Q468" s="39">
        <f t="shared" si="212"/>
        <v>0</v>
      </c>
      <c r="R468" s="39">
        <f t="shared" si="213"/>
        <v>0</v>
      </c>
      <c r="S468" s="39">
        <f t="shared" si="214"/>
        <v>0</v>
      </c>
      <c r="T468" s="39">
        <f t="shared" si="215"/>
        <v>0</v>
      </c>
      <c r="U468" s="39">
        <f t="shared" si="216"/>
        <v>4</v>
      </c>
      <c r="V468" s="39">
        <f t="shared" si="217"/>
        <v>0</v>
      </c>
      <c r="W468" s="39">
        <f t="shared" si="218"/>
        <v>5</v>
      </c>
    </row>
    <row r="469" spans="1:23" x14ac:dyDescent="0.25">
      <c r="A469" s="37">
        <f>Vask01!A499</f>
        <v>390018322</v>
      </c>
      <c r="B469" s="37">
        <f>Vask01!B499</f>
        <v>7380</v>
      </c>
      <c r="C469" s="37" t="str">
        <f>Vask01!C499</f>
        <v>ÅLEN</v>
      </c>
      <c r="D469" s="37">
        <f>Vask01!D499</f>
        <v>35212</v>
      </c>
      <c r="E469" s="37" t="str">
        <f>Vask01!E499</f>
        <v>Kommunelegekontoret i Holtålen</v>
      </c>
      <c r="F469" s="37">
        <f>Vask01!F499</f>
        <v>0</v>
      </c>
      <c r="G469" s="37">
        <f>Vask01!G499</f>
        <v>0</v>
      </c>
      <c r="H469" s="37">
        <f>Vask01!H499</f>
        <v>0</v>
      </c>
      <c r="I469" s="37">
        <f>Vask01!I499</f>
        <v>0</v>
      </c>
      <c r="J469" s="37">
        <f>Vask01!J499</f>
        <v>0</v>
      </c>
      <c r="K469" s="37">
        <f>Vask01!K499</f>
        <v>0</v>
      </c>
      <c r="L469" s="37">
        <f>Vask01!L499</f>
        <v>1</v>
      </c>
      <c r="M469" s="37">
        <f>Vask01!M499</f>
        <v>0</v>
      </c>
      <c r="N469" s="37">
        <f>Vask01!O499</f>
        <v>1</v>
      </c>
      <c r="O469" s="39">
        <f t="shared" si="210"/>
        <v>0</v>
      </c>
      <c r="P469" s="39">
        <f t="shared" si="211"/>
        <v>0</v>
      </c>
      <c r="Q469" s="39">
        <f t="shared" si="212"/>
        <v>0</v>
      </c>
      <c r="R469" s="39">
        <f t="shared" si="213"/>
        <v>0</v>
      </c>
      <c r="S469" s="39">
        <f t="shared" si="214"/>
        <v>0</v>
      </c>
      <c r="T469" s="39">
        <f t="shared" si="215"/>
        <v>0</v>
      </c>
      <c r="U469" s="39">
        <f t="shared" si="216"/>
        <v>1</v>
      </c>
      <c r="V469" s="39">
        <f t="shared" si="217"/>
        <v>0</v>
      </c>
      <c r="W469" s="39">
        <f t="shared" si="218"/>
        <v>1</v>
      </c>
    </row>
    <row r="470" spans="1:23" x14ac:dyDescent="0.25">
      <c r="A470" s="37">
        <f>Vask01!A500</f>
        <v>390018468</v>
      </c>
      <c r="B470" s="37">
        <f>Vask01!B500</f>
        <v>7391</v>
      </c>
      <c r="C470" s="37" t="str">
        <f>Vask01!C500</f>
        <v>RENNEBU</v>
      </c>
      <c r="D470" s="37">
        <f>Vask01!D500</f>
        <v>77248</v>
      </c>
      <c r="E470" s="37" t="str">
        <f>Vask01!E500</f>
        <v>Rennebu helsestasjon</v>
      </c>
      <c r="F470" s="37">
        <f>Vask01!F500</f>
        <v>0</v>
      </c>
      <c r="G470" s="37">
        <f>Vask01!G500</f>
        <v>1</v>
      </c>
      <c r="H470" s="37">
        <f>Vask01!H500</f>
        <v>0</v>
      </c>
      <c r="I470" s="37">
        <f>Vask01!I500</f>
        <v>0</v>
      </c>
      <c r="J470" s="37">
        <f>Vask01!J500</f>
        <v>0</v>
      </c>
      <c r="K470" s="37">
        <f>Vask01!K500</f>
        <v>0</v>
      </c>
      <c r="L470" s="37">
        <f>Vask01!L500</f>
        <v>1</v>
      </c>
      <c r="M470" s="37">
        <f>Vask01!M500</f>
        <v>0</v>
      </c>
      <c r="N470" s="37">
        <f>Vask01!O500</f>
        <v>2</v>
      </c>
      <c r="O470" s="39">
        <f t="shared" si="210"/>
        <v>0</v>
      </c>
      <c r="P470" s="39">
        <f t="shared" si="211"/>
        <v>1</v>
      </c>
      <c r="Q470" s="39">
        <f t="shared" si="212"/>
        <v>0</v>
      </c>
      <c r="R470" s="39">
        <f t="shared" si="213"/>
        <v>0</v>
      </c>
      <c r="S470" s="39">
        <f t="shared" si="214"/>
        <v>0</v>
      </c>
      <c r="T470" s="39">
        <f t="shared" si="215"/>
        <v>0</v>
      </c>
      <c r="U470" s="39">
        <f t="shared" si="216"/>
        <v>1</v>
      </c>
      <c r="V470" s="39">
        <f t="shared" si="217"/>
        <v>0</v>
      </c>
      <c r="W470" s="39">
        <f t="shared" si="218"/>
        <v>2</v>
      </c>
    </row>
    <row r="471" spans="1:23" x14ac:dyDescent="0.25">
      <c r="A471" s="37">
        <f>Vask01!A501</f>
        <v>390018679</v>
      </c>
      <c r="B471" s="37">
        <f>Vask01!B501</f>
        <v>7500</v>
      </c>
      <c r="C471" s="37" t="str">
        <f>Vask01!C501</f>
        <v>STJØRDAL</v>
      </c>
      <c r="D471" s="37">
        <f>Vask01!D501</f>
        <v>78055</v>
      </c>
      <c r="E471" s="37" t="str">
        <f>Vask01!E501</f>
        <v>Stjørdal helsestasjon</v>
      </c>
      <c r="F471" s="37">
        <f>Vask01!F501</f>
        <v>1</v>
      </c>
      <c r="G471" s="37">
        <f>Vask01!G501</f>
        <v>0</v>
      </c>
      <c r="H471" s="37">
        <f>Vask01!H501</f>
        <v>0</v>
      </c>
      <c r="I471" s="37">
        <f>Vask01!I501</f>
        <v>0</v>
      </c>
      <c r="J471" s="37">
        <f>Vask01!J501</f>
        <v>0</v>
      </c>
      <c r="K471" s="37">
        <f>Vask01!K501</f>
        <v>0</v>
      </c>
      <c r="L471" s="37">
        <f>Vask01!L501</f>
        <v>9</v>
      </c>
      <c r="M471" s="37">
        <f>Vask01!M501</f>
        <v>0</v>
      </c>
      <c r="N471" s="37">
        <f>Vask01!O501</f>
        <v>10</v>
      </c>
      <c r="O471" s="39">
        <f t="shared" si="210"/>
        <v>1</v>
      </c>
      <c r="P471" s="39">
        <f t="shared" si="211"/>
        <v>0</v>
      </c>
      <c r="Q471" s="39">
        <f t="shared" si="212"/>
        <v>0</v>
      </c>
      <c r="R471" s="39">
        <f t="shared" si="213"/>
        <v>0</v>
      </c>
      <c r="S471" s="39">
        <f t="shared" si="214"/>
        <v>0</v>
      </c>
      <c r="T471" s="39">
        <f t="shared" si="215"/>
        <v>0</v>
      </c>
      <c r="U471" s="39">
        <f t="shared" si="216"/>
        <v>9</v>
      </c>
      <c r="V471" s="39">
        <f t="shared" si="217"/>
        <v>0</v>
      </c>
      <c r="W471" s="39">
        <f t="shared" si="218"/>
        <v>10</v>
      </c>
    </row>
    <row r="472" spans="1:23" x14ac:dyDescent="0.25">
      <c r="A472" s="37">
        <f>Vask01!A502</f>
        <v>390018647</v>
      </c>
      <c r="B472" s="37">
        <f>Vask01!B502</f>
        <v>7530</v>
      </c>
      <c r="C472" s="37" t="str">
        <f>Vask01!C502</f>
        <v>MERÅKER</v>
      </c>
      <c r="D472" s="37">
        <f>Vask01!D502</f>
        <v>28019</v>
      </c>
      <c r="E472" s="37" t="str">
        <f>Vask01!E502</f>
        <v>Meråker helsestasjon</v>
      </c>
      <c r="F472" s="37">
        <f>Vask01!F502</f>
        <v>0</v>
      </c>
      <c r="G472" s="37">
        <f>Vask01!G502</f>
        <v>1</v>
      </c>
      <c r="H472" s="37">
        <f>Vask01!H502</f>
        <v>0</v>
      </c>
      <c r="I472" s="37">
        <f>Vask01!I502</f>
        <v>0</v>
      </c>
      <c r="J472" s="37">
        <f>Vask01!J502</f>
        <v>0</v>
      </c>
      <c r="K472" s="37">
        <f>Vask01!K502</f>
        <v>0</v>
      </c>
      <c r="L472" s="37">
        <f>Vask01!L502</f>
        <v>0</v>
      </c>
      <c r="M472" s="37">
        <f>Vask01!M502</f>
        <v>0</v>
      </c>
      <c r="N472" s="37">
        <f>Vask01!O502</f>
        <v>1</v>
      </c>
      <c r="O472" s="39">
        <f t="shared" si="210"/>
        <v>0</v>
      </c>
      <c r="P472" s="39">
        <f t="shared" si="211"/>
        <v>1</v>
      </c>
      <c r="Q472" s="39">
        <f t="shared" si="212"/>
        <v>0</v>
      </c>
      <c r="R472" s="39">
        <f t="shared" si="213"/>
        <v>0</v>
      </c>
      <c r="S472" s="39">
        <f t="shared" si="214"/>
        <v>0</v>
      </c>
      <c r="T472" s="39">
        <f t="shared" si="215"/>
        <v>0</v>
      </c>
      <c r="U472" s="39">
        <f t="shared" si="216"/>
        <v>0</v>
      </c>
      <c r="V472" s="39">
        <f t="shared" si="217"/>
        <v>0</v>
      </c>
      <c r="W472" s="39">
        <f t="shared" si="218"/>
        <v>1</v>
      </c>
    </row>
    <row r="473" spans="1:23" x14ac:dyDescent="0.25">
      <c r="A473" s="37">
        <f>Vask01!A503</f>
        <v>390018415</v>
      </c>
      <c r="B473" s="37">
        <f>Vask01!B503</f>
        <v>7540</v>
      </c>
      <c r="C473" s="37" t="str">
        <f>Vask01!C503</f>
        <v>KLÆBU</v>
      </c>
      <c r="D473" s="37">
        <f>Vask01!D503</f>
        <v>1276</v>
      </c>
      <c r="E473" s="37" t="str">
        <f>Vask01!E503</f>
        <v>Klæbu helsestasjon</v>
      </c>
      <c r="F473" s="37">
        <f>Vask01!F503</f>
        <v>1</v>
      </c>
      <c r="G473" s="37">
        <f>Vask01!G503</f>
        <v>0</v>
      </c>
      <c r="H473" s="37">
        <f>Vask01!H503</f>
        <v>0</v>
      </c>
      <c r="I473" s="37">
        <f>Vask01!I503</f>
        <v>0</v>
      </c>
      <c r="J473" s="37">
        <f>Vask01!J503</f>
        <v>0</v>
      </c>
      <c r="K473" s="37">
        <f>Vask01!K503</f>
        <v>0</v>
      </c>
      <c r="L473" s="37">
        <f>Vask01!L503</f>
        <v>0</v>
      </c>
      <c r="M473" s="37">
        <f>Vask01!M503</f>
        <v>0</v>
      </c>
      <c r="N473" s="37">
        <f>Vask01!O503</f>
        <v>1</v>
      </c>
      <c r="O473" s="39">
        <f t="shared" ref="O473:T473" si="219">F473</f>
        <v>1</v>
      </c>
      <c r="P473" s="39">
        <f t="shared" si="219"/>
        <v>0</v>
      </c>
      <c r="Q473" s="39">
        <f t="shared" si="219"/>
        <v>0</v>
      </c>
      <c r="R473" s="39">
        <f t="shared" si="219"/>
        <v>0</v>
      </c>
      <c r="S473" s="39">
        <f t="shared" si="219"/>
        <v>0</v>
      </c>
      <c r="T473" s="39">
        <f t="shared" si="219"/>
        <v>0</v>
      </c>
      <c r="U473" s="39">
        <v>2</v>
      </c>
      <c r="V473" s="39">
        <f>M473</f>
        <v>0</v>
      </c>
      <c r="W473" s="39">
        <f t="shared" si="218"/>
        <v>3</v>
      </c>
    </row>
    <row r="474" spans="1:23" x14ac:dyDescent="0.25">
      <c r="A474" s="37">
        <f>Vask01!A504</f>
        <v>390018415</v>
      </c>
      <c r="B474" s="37">
        <f>Vask01!B504</f>
        <v>7540</v>
      </c>
      <c r="C474" s="37" t="str">
        <f>Vask01!C504</f>
        <v>KLÆBU</v>
      </c>
      <c r="D474" s="37">
        <f>Vask01!D504</f>
        <v>1276</v>
      </c>
      <c r="E474" s="37" t="str">
        <f>Vask01!E504</f>
        <v>Klæbu helsestasjon</v>
      </c>
      <c r="F474" s="37">
        <f>Vask01!F504</f>
        <v>0</v>
      </c>
      <c r="G474" s="37">
        <f>Vask01!G504</f>
        <v>0</v>
      </c>
      <c r="H474" s="37">
        <f>Vask01!H504</f>
        <v>0</v>
      </c>
      <c r="I474" s="37">
        <f>Vask01!I504</f>
        <v>0</v>
      </c>
      <c r="J474" s="37">
        <f>Vask01!J504</f>
        <v>0</v>
      </c>
      <c r="K474" s="37">
        <f>Vask01!K504</f>
        <v>0</v>
      </c>
      <c r="L474" s="37">
        <f>Vask01!L504</f>
        <v>2</v>
      </c>
      <c r="M474" s="37">
        <f>Vask01!M504</f>
        <v>0</v>
      </c>
      <c r="N474" s="37">
        <f>Vask01!O504</f>
        <v>2</v>
      </c>
      <c r="O474" s="39"/>
      <c r="P474" s="39"/>
      <c r="Q474" s="39"/>
      <c r="R474" s="39"/>
      <c r="S474" s="39"/>
      <c r="T474" s="39"/>
      <c r="U474" s="39"/>
      <c r="V474" s="39"/>
      <c r="W474" s="39"/>
    </row>
    <row r="475" spans="1:23" x14ac:dyDescent="0.25">
      <c r="A475" s="37">
        <f>Vask01!A505</f>
        <v>390018674</v>
      </c>
      <c r="B475" s="37">
        <f>Vask01!B505</f>
        <v>7550</v>
      </c>
      <c r="C475" s="37" t="str">
        <f>Vask01!C505</f>
        <v>HOMMELVIK</v>
      </c>
      <c r="D475" s="37">
        <f>Vask01!D505</f>
        <v>78667</v>
      </c>
      <c r="E475" s="37" t="str">
        <f>Vask01!E505</f>
        <v>Hommelvik legekontor</v>
      </c>
      <c r="F475" s="37">
        <f>Vask01!F505</f>
        <v>1</v>
      </c>
      <c r="G475" s="37">
        <f>Vask01!G505</f>
        <v>0</v>
      </c>
      <c r="H475" s="37">
        <f>Vask01!H505</f>
        <v>0</v>
      </c>
      <c r="I475" s="37">
        <f>Vask01!I505</f>
        <v>0</v>
      </c>
      <c r="J475" s="37">
        <f>Vask01!J505</f>
        <v>0</v>
      </c>
      <c r="K475" s="37">
        <f>Vask01!K505</f>
        <v>0</v>
      </c>
      <c r="L475" s="37">
        <f>Vask01!L505</f>
        <v>4</v>
      </c>
      <c r="M475" s="37">
        <f>Vask01!M505</f>
        <v>0</v>
      </c>
      <c r="N475" s="37">
        <f>Vask01!O505</f>
        <v>5</v>
      </c>
      <c r="O475" s="39">
        <f t="shared" ref="O475:V480" si="220">F475</f>
        <v>1</v>
      </c>
      <c r="P475" s="39">
        <f t="shared" si="220"/>
        <v>0</v>
      </c>
      <c r="Q475" s="39">
        <f t="shared" si="220"/>
        <v>0</v>
      </c>
      <c r="R475" s="39">
        <f t="shared" si="220"/>
        <v>0</v>
      </c>
      <c r="S475" s="39">
        <f t="shared" si="220"/>
        <v>0</v>
      </c>
      <c r="T475" s="39">
        <f t="shared" si="220"/>
        <v>0</v>
      </c>
      <c r="U475" s="39">
        <f t="shared" si="220"/>
        <v>4</v>
      </c>
      <c r="V475" s="39">
        <f t="shared" si="220"/>
        <v>0</v>
      </c>
      <c r="W475" s="39">
        <f t="shared" ref="W475:W481" si="221">SUM(O475:V475)</f>
        <v>5</v>
      </c>
    </row>
    <row r="476" spans="1:23" x14ac:dyDescent="0.25">
      <c r="A476" s="37">
        <f>Vask01!A506</f>
        <v>390018696</v>
      </c>
      <c r="B476" s="37">
        <f>Vask01!B506</f>
        <v>7580</v>
      </c>
      <c r="C476" s="37" t="str">
        <f>Vask01!C506</f>
        <v>SELBU</v>
      </c>
      <c r="D476" s="37">
        <f>Vask01!D506</f>
        <v>83089</v>
      </c>
      <c r="E476" s="37" t="str">
        <f>Vask01!E506</f>
        <v>Selbu helsestasjon</v>
      </c>
      <c r="F476" s="37">
        <f>Vask01!F506</f>
        <v>0</v>
      </c>
      <c r="G476" s="37">
        <f>Vask01!G506</f>
        <v>0</v>
      </c>
      <c r="H476" s="37">
        <f>Vask01!H506</f>
        <v>0</v>
      </c>
      <c r="I476" s="37">
        <f>Vask01!I506</f>
        <v>0</v>
      </c>
      <c r="J476" s="37">
        <f>Vask01!J506</f>
        <v>0</v>
      </c>
      <c r="K476" s="37">
        <f>Vask01!K506</f>
        <v>0</v>
      </c>
      <c r="L476" s="37">
        <f>Vask01!L506</f>
        <v>2</v>
      </c>
      <c r="M476" s="37">
        <f>Vask01!M506</f>
        <v>0</v>
      </c>
      <c r="N476" s="37">
        <f>Vask01!O506</f>
        <v>2</v>
      </c>
      <c r="O476" s="39">
        <f t="shared" si="220"/>
        <v>0</v>
      </c>
      <c r="P476" s="39">
        <f t="shared" si="220"/>
        <v>0</v>
      </c>
      <c r="Q476" s="39">
        <f t="shared" si="220"/>
        <v>0</v>
      </c>
      <c r="R476" s="39">
        <f t="shared" si="220"/>
        <v>0</v>
      </c>
      <c r="S476" s="39">
        <f t="shared" si="220"/>
        <v>0</v>
      </c>
      <c r="T476" s="39">
        <f t="shared" si="220"/>
        <v>0</v>
      </c>
      <c r="U476" s="39">
        <f t="shared" si="220"/>
        <v>2</v>
      </c>
      <c r="V476" s="39">
        <f t="shared" si="220"/>
        <v>0</v>
      </c>
      <c r="W476" s="39">
        <f t="shared" si="221"/>
        <v>2</v>
      </c>
    </row>
    <row r="477" spans="1:23" x14ac:dyDescent="0.25">
      <c r="A477" s="37">
        <f>Vask01!A507</f>
        <v>390018680</v>
      </c>
      <c r="B477" s="37">
        <f>Vask01!B507</f>
        <v>7590</v>
      </c>
      <c r="C477" s="37" t="str">
        <f>Vask01!C507</f>
        <v>TYDAL</v>
      </c>
      <c r="D477" s="37">
        <f>Vask01!D507</f>
        <v>81075</v>
      </c>
      <c r="E477" s="37" t="str">
        <f>Vask01!E507</f>
        <v>Tydal helsestasjon</v>
      </c>
      <c r="F477" s="37">
        <f>Vask01!F507</f>
        <v>0</v>
      </c>
      <c r="G477" s="37">
        <f>Vask01!G507</f>
        <v>0</v>
      </c>
      <c r="H477" s="37">
        <f>Vask01!H507</f>
        <v>0</v>
      </c>
      <c r="I477" s="37">
        <f>Vask01!I507</f>
        <v>0</v>
      </c>
      <c r="J477" s="37">
        <f>Vask01!J507</f>
        <v>0</v>
      </c>
      <c r="K477" s="37">
        <f>Vask01!K507</f>
        <v>0</v>
      </c>
      <c r="L477" s="37">
        <f>Vask01!L507</f>
        <v>1</v>
      </c>
      <c r="M477" s="37">
        <f>Vask01!M507</f>
        <v>0</v>
      </c>
      <c r="N477" s="37">
        <f>Vask01!O507</f>
        <v>1</v>
      </c>
      <c r="O477" s="39">
        <f t="shared" si="220"/>
        <v>0</v>
      </c>
      <c r="P477" s="39">
        <f t="shared" si="220"/>
        <v>0</v>
      </c>
      <c r="Q477" s="39">
        <f t="shared" si="220"/>
        <v>0</v>
      </c>
      <c r="R477" s="39">
        <f t="shared" si="220"/>
        <v>0</v>
      </c>
      <c r="S477" s="39">
        <f t="shared" si="220"/>
        <v>0</v>
      </c>
      <c r="T477" s="39">
        <f t="shared" si="220"/>
        <v>0</v>
      </c>
      <c r="U477" s="39">
        <f t="shared" si="220"/>
        <v>1</v>
      </c>
      <c r="V477" s="39">
        <f t="shared" si="220"/>
        <v>0</v>
      </c>
      <c r="W477" s="39">
        <f t="shared" si="221"/>
        <v>1</v>
      </c>
    </row>
    <row r="478" spans="1:23" x14ac:dyDescent="0.25">
      <c r="A478" s="37">
        <f>Vask01!A508</f>
        <v>390018432</v>
      </c>
      <c r="B478" s="37">
        <f>Vask01!B508</f>
        <v>7600</v>
      </c>
      <c r="C478" s="37" t="str">
        <f>Vask01!C508</f>
        <v>LEVANGER</v>
      </c>
      <c r="D478" s="37">
        <f>Vask01!D508</f>
        <v>20768</v>
      </c>
      <c r="E478" s="37" t="str">
        <f>Vask01!E508</f>
        <v>Sykehuset Levanger HF</v>
      </c>
      <c r="F478" s="37">
        <f>Vask01!F508</f>
        <v>1</v>
      </c>
      <c r="G478" s="37">
        <f>Vask01!G508</f>
        <v>0</v>
      </c>
      <c r="H478" s="37">
        <f>Vask01!H508</f>
        <v>0</v>
      </c>
      <c r="I478" s="37">
        <f>Vask01!I508</f>
        <v>0</v>
      </c>
      <c r="J478" s="37">
        <f>Vask01!J508</f>
        <v>0</v>
      </c>
      <c r="K478" s="37">
        <f>Vask01!K508</f>
        <v>0</v>
      </c>
      <c r="L478" s="37">
        <f>Vask01!L508</f>
        <v>6</v>
      </c>
      <c r="M478" s="37">
        <f>Vask01!M508</f>
        <v>0</v>
      </c>
      <c r="N478" s="37">
        <f>Vask01!O508</f>
        <v>7</v>
      </c>
      <c r="O478" s="39">
        <f t="shared" si="220"/>
        <v>1</v>
      </c>
      <c r="P478" s="39">
        <f t="shared" si="220"/>
        <v>0</v>
      </c>
      <c r="Q478" s="39">
        <f t="shared" si="220"/>
        <v>0</v>
      </c>
      <c r="R478" s="39">
        <f t="shared" si="220"/>
        <v>0</v>
      </c>
      <c r="S478" s="39">
        <f t="shared" si="220"/>
        <v>0</v>
      </c>
      <c r="T478" s="39">
        <f t="shared" si="220"/>
        <v>0</v>
      </c>
      <c r="U478" s="39">
        <f t="shared" si="220"/>
        <v>6</v>
      </c>
      <c r="V478" s="39">
        <f t="shared" si="220"/>
        <v>0</v>
      </c>
      <c r="W478" s="39">
        <f t="shared" si="221"/>
        <v>7</v>
      </c>
    </row>
    <row r="479" spans="1:23" x14ac:dyDescent="0.25">
      <c r="A479" s="37">
        <f>Vask01!A509</f>
        <v>390018389</v>
      </c>
      <c r="B479" s="37">
        <f>Vask01!B509</f>
        <v>7600</v>
      </c>
      <c r="C479" s="37" t="str">
        <f>Vask01!C509</f>
        <v>LEVANGER</v>
      </c>
      <c r="D479" s="37">
        <f>Vask01!D509</f>
        <v>33050</v>
      </c>
      <c r="E479" s="37" t="str">
        <f>Vask01!E509</f>
        <v>Levanger kommune</v>
      </c>
      <c r="F479" s="37">
        <f>Vask01!F509</f>
        <v>1</v>
      </c>
      <c r="G479" s="37">
        <f>Vask01!G509</f>
        <v>0</v>
      </c>
      <c r="H479" s="37">
        <f>Vask01!H509</f>
        <v>0</v>
      </c>
      <c r="I479" s="37">
        <f>Vask01!I509</f>
        <v>0</v>
      </c>
      <c r="J479" s="37">
        <f>Vask01!J509</f>
        <v>0</v>
      </c>
      <c r="K479" s="37">
        <f>Vask01!K509</f>
        <v>0</v>
      </c>
      <c r="L479" s="37">
        <f>Vask01!L509</f>
        <v>10</v>
      </c>
      <c r="M479" s="37">
        <f>Vask01!M509</f>
        <v>0</v>
      </c>
      <c r="N479" s="37">
        <f>Vask01!O509</f>
        <v>11</v>
      </c>
      <c r="O479" s="39">
        <f t="shared" si="220"/>
        <v>1</v>
      </c>
      <c r="P479" s="39">
        <f t="shared" si="220"/>
        <v>0</v>
      </c>
      <c r="Q479" s="39">
        <f t="shared" si="220"/>
        <v>0</v>
      </c>
      <c r="R479" s="39">
        <f t="shared" si="220"/>
        <v>0</v>
      </c>
      <c r="S479" s="39">
        <f t="shared" si="220"/>
        <v>0</v>
      </c>
      <c r="T479" s="39">
        <f t="shared" si="220"/>
        <v>0</v>
      </c>
      <c r="U479" s="39">
        <f t="shared" si="220"/>
        <v>10</v>
      </c>
      <c r="V479" s="39">
        <f t="shared" si="220"/>
        <v>0</v>
      </c>
      <c r="W479" s="39">
        <f t="shared" si="221"/>
        <v>11</v>
      </c>
    </row>
    <row r="480" spans="1:23" x14ac:dyDescent="0.25">
      <c r="A480" s="37">
        <f>Vask01!A510</f>
        <v>390018416</v>
      </c>
      <c r="B480" s="37">
        <f>Vask01!B510</f>
        <v>7633</v>
      </c>
      <c r="C480" s="37" t="str">
        <f>Vask01!C510</f>
        <v>FROSTA</v>
      </c>
      <c r="D480" s="37">
        <f>Vask01!D510</f>
        <v>50005</v>
      </c>
      <c r="E480" s="37" t="str">
        <f>Vask01!E510</f>
        <v>Frosta  legekontor</v>
      </c>
      <c r="F480" s="37">
        <f>Vask01!F510</f>
        <v>0</v>
      </c>
      <c r="G480" s="37">
        <f>Vask01!G510</f>
        <v>0</v>
      </c>
      <c r="H480" s="37">
        <f>Vask01!H510</f>
        <v>0</v>
      </c>
      <c r="I480" s="37">
        <f>Vask01!I510</f>
        <v>0</v>
      </c>
      <c r="J480" s="37">
        <f>Vask01!J510</f>
        <v>0</v>
      </c>
      <c r="K480" s="37">
        <f>Vask01!K510</f>
        <v>0</v>
      </c>
      <c r="L480" s="37">
        <f>Vask01!L510</f>
        <v>2</v>
      </c>
      <c r="M480" s="37">
        <f>Vask01!M510</f>
        <v>0</v>
      </c>
      <c r="N480" s="37">
        <f>Vask01!O510</f>
        <v>2</v>
      </c>
      <c r="O480" s="39">
        <f t="shared" si="220"/>
        <v>0</v>
      </c>
      <c r="P480" s="39">
        <f t="shared" si="220"/>
        <v>0</v>
      </c>
      <c r="Q480" s="39">
        <f t="shared" si="220"/>
        <v>0</v>
      </c>
      <c r="R480" s="39">
        <f t="shared" si="220"/>
        <v>0</v>
      </c>
      <c r="S480" s="39">
        <f t="shared" si="220"/>
        <v>0</v>
      </c>
      <c r="T480" s="39">
        <f t="shared" si="220"/>
        <v>0</v>
      </c>
      <c r="U480" s="39">
        <f t="shared" si="220"/>
        <v>2</v>
      </c>
      <c r="V480" s="39">
        <f t="shared" si="220"/>
        <v>0</v>
      </c>
      <c r="W480" s="39">
        <f t="shared" si="221"/>
        <v>2</v>
      </c>
    </row>
    <row r="481" spans="1:23" x14ac:dyDescent="0.25">
      <c r="A481" s="37">
        <f>Vask01!A511</f>
        <v>390018607</v>
      </c>
      <c r="B481" s="37">
        <f>Vask01!B511</f>
        <v>7650</v>
      </c>
      <c r="C481" s="37" t="str">
        <f>Vask01!C511</f>
        <v>VERDAL</v>
      </c>
      <c r="D481" s="37">
        <f>Vask01!D511</f>
        <v>78907</v>
      </c>
      <c r="E481" s="37" t="str">
        <f>Vask01!E511</f>
        <v>Verdal helsestasjon</v>
      </c>
      <c r="F481" s="37">
        <f>Vask01!F511</f>
        <v>0</v>
      </c>
      <c r="G481" s="37">
        <f>Vask01!G511</f>
        <v>0</v>
      </c>
      <c r="H481" s="37">
        <f>Vask01!H511</f>
        <v>0</v>
      </c>
      <c r="I481" s="37">
        <f>Vask01!I511</f>
        <v>0</v>
      </c>
      <c r="J481" s="37">
        <f>Vask01!J511</f>
        <v>0</v>
      </c>
      <c r="K481" s="37">
        <f>Vask01!K511</f>
        <v>1</v>
      </c>
      <c r="L481" s="37">
        <f>Vask01!L511</f>
        <v>0</v>
      </c>
      <c r="M481" s="37">
        <f>Vask01!M511</f>
        <v>0</v>
      </c>
      <c r="N481" s="37">
        <f>Vask01!O511</f>
        <v>1</v>
      </c>
      <c r="O481" s="39">
        <f t="shared" ref="O481:T481" si="222">F481</f>
        <v>0</v>
      </c>
      <c r="P481" s="39">
        <f t="shared" si="222"/>
        <v>0</v>
      </c>
      <c r="Q481" s="39">
        <f t="shared" si="222"/>
        <v>0</v>
      </c>
      <c r="R481" s="39">
        <f t="shared" si="222"/>
        <v>0</v>
      </c>
      <c r="S481" s="39">
        <f t="shared" si="222"/>
        <v>0</v>
      </c>
      <c r="T481" s="39">
        <f t="shared" si="222"/>
        <v>1</v>
      </c>
      <c r="U481" s="39">
        <v>9</v>
      </c>
      <c r="V481" s="39">
        <f>M481</f>
        <v>0</v>
      </c>
      <c r="W481" s="39">
        <f t="shared" si="221"/>
        <v>10</v>
      </c>
    </row>
    <row r="482" spans="1:23" x14ac:dyDescent="0.25">
      <c r="A482" s="37">
        <f>Vask01!A512</f>
        <v>390018607</v>
      </c>
      <c r="B482" s="37">
        <f>Vask01!B512</f>
        <v>7650</v>
      </c>
      <c r="C482" s="37" t="str">
        <f>Vask01!C512</f>
        <v>VERDAL</v>
      </c>
      <c r="D482" s="37">
        <f>Vask01!D512</f>
        <v>78907</v>
      </c>
      <c r="E482" s="37" t="str">
        <f>Vask01!E512</f>
        <v>Verdal helsestasjon</v>
      </c>
      <c r="F482" s="37">
        <f>Vask01!F512</f>
        <v>0</v>
      </c>
      <c r="G482" s="37">
        <f>Vask01!G512</f>
        <v>0</v>
      </c>
      <c r="H482" s="37">
        <f>Vask01!H512</f>
        <v>0</v>
      </c>
      <c r="I482" s="37">
        <f>Vask01!I512</f>
        <v>0</v>
      </c>
      <c r="J482" s="37">
        <f>Vask01!J512</f>
        <v>0</v>
      </c>
      <c r="K482" s="37">
        <f>Vask01!K512</f>
        <v>0</v>
      </c>
      <c r="L482" s="37">
        <f>Vask01!L512</f>
        <v>9</v>
      </c>
      <c r="M482" s="37">
        <f>Vask01!M512</f>
        <v>0</v>
      </c>
      <c r="N482" s="37">
        <f>Vask01!O512</f>
        <v>9</v>
      </c>
      <c r="O482" s="39"/>
      <c r="P482" s="39"/>
      <c r="Q482" s="39"/>
      <c r="R482" s="39"/>
      <c r="S482" s="39"/>
      <c r="T482" s="39"/>
      <c r="U482" s="39"/>
      <c r="V482" s="39"/>
      <c r="W482" s="39"/>
    </row>
    <row r="483" spans="1:23" x14ac:dyDescent="0.25">
      <c r="A483" s="37">
        <f>Vask01!A514</f>
        <v>390018312</v>
      </c>
      <c r="B483" s="37">
        <f>Vask01!B514</f>
        <v>7670</v>
      </c>
      <c r="C483" s="37" t="str">
        <f>Vask01!C514</f>
        <v>INDERØY</v>
      </c>
      <c r="D483" s="37">
        <f>Vask01!D514</f>
        <v>97394</v>
      </c>
      <c r="E483" s="37" t="str">
        <f>Vask01!E514</f>
        <v>Inderøy legesenter A/S</v>
      </c>
      <c r="F483" s="37">
        <f>Vask01!F514</f>
        <v>0</v>
      </c>
      <c r="G483" s="37">
        <f>Vask01!G514</f>
        <v>1</v>
      </c>
      <c r="H483" s="37">
        <f>Vask01!H514</f>
        <v>0</v>
      </c>
      <c r="I483" s="37">
        <f>Vask01!I514</f>
        <v>0</v>
      </c>
      <c r="J483" s="37">
        <f>Vask01!J514</f>
        <v>0</v>
      </c>
      <c r="K483" s="37">
        <f>Vask01!K514</f>
        <v>0</v>
      </c>
      <c r="L483" s="37">
        <f>Vask01!L514</f>
        <v>0</v>
      </c>
      <c r="M483" s="37">
        <f>Vask01!M514</f>
        <v>0</v>
      </c>
      <c r="N483" s="37">
        <f>Vask01!O514</f>
        <v>1</v>
      </c>
      <c r="O483" s="39">
        <f t="shared" ref="O483:T483" si="223">F483</f>
        <v>0</v>
      </c>
      <c r="P483" s="39">
        <f t="shared" si="223"/>
        <v>1</v>
      </c>
      <c r="Q483" s="39">
        <f t="shared" si="223"/>
        <v>0</v>
      </c>
      <c r="R483" s="39">
        <f t="shared" si="223"/>
        <v>0</v>
      </c>
      <c r="S483" s="39">
        <f t="shared" si="223"/>
        <v>0</v>
      </c>
      <c r="T483" s="39">
        <f t="shared" si="223"/>
        <v>0</v>
      </c>
      <c r="U483" s="39">
        <v>4</v>
      </c>
      <c r="V483" s="39">
        <f>M483</f>
        <v>0</v>
      </c>
      <c r="W483" s="39">
        <f>SUM(O483:V483)</f>
        <v>5</v>
      </c>
    </row>
    <row r="484" spans="1:23" x14ac:dyDescent="0.25">
      <c r="A484" s="37">
        <f>Vask01!A513</f>
        <v>390018312</v>
      </c>
      <c r="B484" s="37">
        <f>Vask01!B513</f>
        <v>7670</v>
      </c>
      <c r="C484" s="37" t="str">
        <f>Vask01!C513</f>
        <v>INDERØY</v>
      </c>
      <c r="D484" s="37">
        <f>Vask01!D513</f>
        <v>97394</v>
      </c>
      <c r="E484" s="37" t="str">
        <f>Vask01!E513</f>
        <v>Inderøy legesenter A/S</v>
      </c>
      <c r="F484" s="37">
        <f>Vask01!F513</f>
        <v>0</v>
      </c>
      <c r="G484" s="37">
        <f>Vask01!G513</f>
        <v>0</v>
      </c>
      <c r="H484" s="37">
        <f>Vask01!H513</f>
        <v>0</v>
      </c>
      <c r="I484" s="37">
        <f>Vask01!I513</f>
        <v>0</v>
      </c>
      <c r="J484" s="37">
        <f>Vask01!J513</f>
        <v>0</v>
      </c>
      <c r="K484" s="37">
        <f>Vask01!K513</f>
        <v>0</v>
      </c>
      <c r="L484" s="37">
        <f>Vask01!L513</f>
        <v>4</v>
      </c>
      <c r="M484" s="37">
        <f>Vask01!M513</f>
        <v>0</v>
      </c>
      <c r="N484" s="37">
        <f>Vask01!O513</f>
        <v>4</v>
      </c>
      <c r="O484" s="39"/>
      <c r="P484" s="39"/>
      <c r="Q484" s="39"/>
      <c r="R484" s="39"/>
      <c r="S484" s="39"/>
      <c r="T484" s="39"/>
      <c r="U484" s="39"/>
      <c r="V484" s="39"/>
      <c r="W484" s="39"/>
    </row>
    <row r="485" spans="1:23" x14ac:dyDescent="0.25">
      <c r="A485" s="37">
        <f>Vask01!A516</f>
        <v>390018503</v>
      </c>
      <c r="B485" s="37">
        <f>Vask01!B516</f>
        <v>7713</v>
      </c>
      <c r="C485" s="37" t="str">
        <f>Vask01!C516</f>
        <v>STEINKJER</v>
      </c>
      <c r="D485" s="37">
        <f>Vask01!D516</f>
        <v>110565</v>
      </c>
      <c r="E485" s="37" t="str">
        <f>Vask01!E516</f>
        <v>Steinkjer vaksinasjonskontor</v>
      </c>
      <c r="F485" s="37">
        <f>Vask01!F516</f>
        <v>1</v>
      </c>
      <c r="G485" s="37">
        <f>Vask01!G516</f>
        <v>0</v>
      </c>
      <c r="H485" s="37">
        <f>Vask01!H516</f>
        <v>0</v>
      </c>
      <c r="I485" s="37">
        <f>Vask01!I516</f>
        <v>0</v>
      </c>
      <c r="J485" s="37">
        <f>Vask01!J516</f>
        <v>0</v>
      </c>
      <c r="K485" s="37">
        <f>Vask01!K516</f>
        <v>0</v>
      </c>
      <c r="L485" s="37">
        <f>Vask01!L516</f>
        <v>0</v>
      </c>
      <c r="M485" s="37">
        <f>Vask01!M516</f>
        <v>0</v>
      </c>
      <c r="N485" s="37">
        <f>Vask01!O516</f>
        <v>1</v>
      </c>
      <c r="O485" s="39">
        <f t="shared" ref="O485:T485" si="224">F485</f>
        <v>1</v>
      </c>
      <c r="P485" s="39">
        <f t="shared" si="224"/>
        <v>0</v>
      </c>
      <c r="Q485" s="39">
        <f t="shared" si="224"/>
        <v>0</v>
      </c>
      <c r="R485" s="39">
        <f t="shared" si="224"/>
        <v>0</v>
      </c>
      <c r="S485" s="39">
        <f t="shared" si="224"/>
        <v>0</v>
      </c>
      <c r="T485" s="39">
        <f t="shared" si="224"/>
        <v>0</v>
      </c>
      <c r="U485" s="39">
        <v>14</v>
      </c>
      <c r="V485" s="39">
        <f>M485</f>
        <v>0</v>
      </c>
      <c r="W485" s="39">
        <f>SUM(O485:V485)</f>
        <v>15</v>
      </c>
    </row>
    <row r="486" spans="1:23" x14ac:dyDescent="0.25">
      <c r="A486" s="37">
        <f>Vask01!A515</f>
        <v>390018503</v>
      </c>
      <c r="B486" s="37">
        <f>Vask01!B515</f>
        <v>7713</v>
      </c>
      <c r="C486" s="37" t="str">
        <f>Vask01!C515</f>
        <v>STEINKJER</v>
      </c>
      <c r="D486" s="37">
        <f>Vask01!D515</f>
        <v>110565</v>
      </c>
      <c r="E486" s="37" t="str">
        <f>Vask01!E515</f>
        <v>Steinkjer vaksinasjonskontor</v>
      </c>
      <c r="F486" s="37">
        <f>Vask01!F515</f>
        <v>0</v>
      </c>
      <c r="G486" s="37">
        <f>Vask01!G515</f>
        <v>0</v>
      </c>
      <c r="H486" s="37">
        <f>Vask01!H515</f>
        <v>0</v>
      </c>
      <c r="I486" s="37">
        <f>Vask01!I515</f>
        <v>0</v>
      </c>
      <c r="J486" s="37">
        <f>Vask01!J515</f>
        <v>0</v>
      </c>
      <c r="K486" s="37">
        <f>Vask01!K515</f>
        <v>0</v>
      </c>
      <c r="L486" s="37">
        <f>Vask01!L515</f>
        <v>14</v>
      </c>
      <c r="M486" s="37">
        <f>Vask01!M515</f>
        <v>0</v>
      </c>
      <c r="N486" s="37">
        <f>Vask01!O515</f>
        <v>14</v>
      </c>
      <c r="O486" s="39"/>
      <c r="P486" s="39"/>
      <c r="Q486" s="39"/>
      <c r="R486" s="39"/>
      <c r="S486" s="39"/>
      <c r="T486" s="39"/>
      <c r="U486" s="39"/>
      <c r="V486" s="39"/>
      <c r="W486" s="39"/>
    </row>
    <row r="487" spans="1:23" x14ac:dyDescent="0.25">
      <c r="A487" s="37">
        <f>Vask01!A517</f>
        <v>390018733</v>
      </c>
      <c r="B487" s="37">
        <f>Vask01!B517</f>
        <v>7740</v>
      </c>
      <c r="C487" s="37" t="str">
        <f>Vask01!C517</f>
        <v>STEINSDALEN</v>
      </c>
      <c r="D487" s="37">
        <f>Vask01!D517</f>
        <v>32763</v>
      </c>
      <c r="E487" s="37" t="str">
        <f>Vask01!E517</f>
        <v>Osen legekontor 4 BLO</v>
      </c>
      <c r="F487" s="37">
        <f>Vask01!F517</f>
        <v>0</v>
      </c>
      <c r="G487" s="37">
        <f>Vask01!G517</f>
        <v>0</v>
      </c>
      <c r="H487" s="37">
        <f>Vask01!H517</f>
        <v>0</v>
      </c>
      <c r="I487" s="37">
        <f>Vask01!I517</f>
        <v>0</v>
      </c>
      <c r="J487" s="37">
        <f>Vask01!J517</f>
        <v>0</v>
      </c>
      <c r="K487" s="37">
        <f>Vask01!K517</f>
        <v>0</v>
      </c>
      <c r="L487" s="37">
        <f>Vask01!L517</f>
        <v>1</v>
      </c>
      <c r="M487" s="37">
        <f>Vask01!M517</f>
        <v>0</v>
      </c>
      <c r="N487" s="37">
        <f>Vask01!O517</f>
        <v>1</v>
      </c>
      <c r="O487" s="39">
        <f t="shared" ref="O487:V488" si="225">F487</f>
        <v>0</v>
      </c>
      <c r="P487" s="39">
        <f t="shared" si="225"/>
        <v>0</v>
      </c>
      <c r="Q487" s="39">
        <f t="shared" si="225"/>
        <v>0</v>
      </c>
      <c r="R487" s="39">
        <f t="shared" si="225"/>
        <v>0</v>
      </c>
      <c r="S487" s="39">
        <f t="shared" si="225"/>
        <v>0</v>
      </c>
      <c r="T487" s="39">
        <f t="shared" si="225"/>
        <v>0</v>
      </c>
      <c r="U487" s="39">
        <f t="shared" si="225"/>
        <v>1</v>
      </c>
      <c r="V487" s="39">
        <f t="shared" si="225"/>
        <v>0</v>
      </c>
      <c r="W487" s="39">
        <f>SUM(O487:V487)</f>
        <v>1</v>
      </c>
    </row>
    <row r="488" spans="1:23" x14ac:dyDescent="0.25">
      <c r="A488" s="37">
        <f>Vask01!A519</f>
        <v>390018422</v>
      </c>
      <c r="B488" s="37">
        <f>Vask01!B519</f>
        <v>7750</v>
      </c>
      <c r="C488" s="37" t="str">
        <f>Vask01!C519</f>
        <v>NAMDALSEID</v>
      </c>
      <c r="D488" s="37">
        <f>Vask01!D519</f>
        <v>104796</v>
      </c>
      <c r="E488" s="37" t="str">
        <f>Vask01!E519</f>
        <v>Namdalseid legekontor</v>
      </c>
      <c r="F488" s="37">
        <f>Vask01!F519</f>
        <v>0</v>
      </c>
      <c r="G488" s="37">
        <f>Vask01!G519</f>
        <v>0</v>
      </c>
      <c r="H488" s="37">
        <f>Vask01!H519</f>
        <v>0</v>
      </c>
      <c r="I488" s="37">
        <f>Vask01!I519</f>
        <v>0</v>
      </c>
      <c r="J488" s="37">
        <f>Vask01!J519</f>
        <v>0</v>
      </c>
      <c r="K488" s="37">
        <f>Vask01!K519</f>
        <v>0</v>
      </c>
      <c r="L488" s="37">
        <f>Vask01!L519</f>
        <v>1</v>
      </c>
      <c r="M488" s="37">
        <f>Vask01!M519</f>
        <v>0</v>
      </c>
      <c r="N488" s="37">
        <f>Vask01!O519</f>
        <v>1</v>
      </c>
      <c r="O488" s="39">
        <f t="shared" si="225"/>
        <v>0</v>
      </c>
      <c r="P488" s="39">
        <f t="shared" si="225"/>
        <v>0</v>
      </c>
      <c r="Q488" s="39">
        <f t="shared" si="225"/>
        <v>0</v>
      </c>
      <c r="R488" s="39">
        <f t="shared" si="225"/>
        <v>0</v>
      </c>
      <c r="S488" s="39">
        <f t="shared" si="225"/>
        <v>0</v>
      </c>
      <c r="T488" s="39">
        <f t="shared" si="225"/>
        <v>0</v>
      </c>
      <c r="U488" s="39">
        <f t="shared" si="225"/>
        <v>1</v>
      </c>
      <c r="V488" s="39">
        <f t="shared" si="225"/>
        <v>0</v>
      </c>
      <c r="W488" s="39">
        <f>SUM(O488:V488)</f>
        <v>1</v>
      </c>
    </row>
    <row r="489" spans="1:23" x14ac:dyDescent="0.25">
      <c r="A489" s="37">
        <f>Vask01!A521</f>
        <v>390018404</v>
      </c>
      <c r="B489" s="37">
        <f>Vask01!B521</f>
        <v>7760</v>
      </c>
      <c r="C489" s="37" t="str">
        <f>Vask01!C521</f>
        <v>SNÅSA</v>
      </c>
      <c r="D489" s="37">
        <f>Vask01!D521</f>
        <v>75291</v>
      </c>
      <c r="E489" s="37" t="str">
        <f>Vask01!E521</f>
        <v>Snåsa legekontor</v>
      </c>
      <c r="F489" s="37">
        <f>Vask01!F521</f>
        <v>1</v>
      </c>
      <c r="G489" s="37">
        <f>Vask01!G521</f>
        <v>0</v>
      </c>
      <c r="H489" s="37">
        <f>Vask01!H521</f>
        <v>0</v>
      </c>
      <c r="I489" s="37">
        <f>Vask01!I521</f>
        <v>0</v>
      </c>
      <c r="J489" s="37">
        <f>Vask01!J521</f>
        <v>0</v>
      </c>
      <c r="K489" s="37">
        <f>Vask01!K521</f>
        <v>0</v>
      </c>
      <c r="L489" s="37">
        <f>Vask01!L521</f>
        <v>0</v>
      </c>
      <c r="M489" s="37">
        <f>Vask01!M521</f>
        <v>0</v>
      </c>
      <c r="N489" s="37">
        <f>Vask01!O521</f>
        <v>1</v>
      </c>
      <c r="O489" s="39">
        <f t="shared" ref="O489:T489" si="226">F489</f>
        <v>1</v>
      </c>
      <c r="P489" s="39">
        <f t="shared" si="226"/>
        <v>0</v>
      </c>
      <c r="Q489" s="39">
        <f t="shared" si="226"/>
        <v>0</v>
      </c>
      <c r="R489" s="39">
        <f t="shared" si="226"/>
        <v>0</v>
      </c>
      <c r="S489" s="39">
        <f t="shared" si="226"/>
        <v>0</v>
      </c>
      <c r="T489" s="39">
        <f t="shared" si="226"/>
        <v>0</v>
      </c>
      <c r="U489" s="39">
        <v>2</v>
      </c>
      <c r="V489" s="39">
        <f>M489</f>
        <v>0</v>
      </c>
      <c r="W489" s="39">
        <f>SUM(O489:V489)</f>
        <v>3</v>
      </c>
    </row>
    <row r="490" spans="1:23" x14ac:dyDescent="0.25">
      <c r="A490" s="37">
        <f>Vask01!A520</f>
        <v>390018404</v>
      </c>
      <c r="B490" s="37">
        <f>Vask01!B520</f>
        <v>7760</v>
      </c>
      <c r="C490" s="37" t="str">
        <f>Vask01!C520</f>
        <v>SNÅSA</v>
      </c>
      <c r="D490" s="37">
        <f>Vask01!D520</f>
        <v>75291</v>
      </c>
      <c r="E490" s="37" t="str">
        <f>Vask01!E520</f>
        <v>Snåsa legekontor</v>
      </c>
      <c r="F490" s="37">
        <f>Vask01!F520</f>
        <v>0</v>
      </c>
      <c r="G490" s="37">
        <f>Vask01!G520</f>
        <v>0</v>
      </c>
      <c r="H490" s="37">
        <f>Vask01!H520</f>
        <v>0</v>
      </c>
      <c r="I490" s="37">
        <f>Vask01!I520</f>
        <v>0</v>
      </c>
      <c r="J490" s="37">
        <f>Vask01!J520</f>
        <v>0</v>
      </c>
      <c r="K490" s="37">
        <f>Vask01!K520</f>
        <v>0</v>
      </c>
      <c r="L490" s="37">
        <f>Vask01!L520</f>
        <v>2</v>
      </c>
      <c r="M490" s="37">
        <f>Vask01!M520</f>
        <v>0</v>
      </c>
      <c r="N490" s="37">
        <f>Vask01!O520</f>
        <v>2</v>
      </c>
      <c r="O490" s="39"/>
      <c r="P490" s="39"/>
      <c r="Q490" s="39"/>
      <c r="R490" s="39"/>
      <c r="S490" s="39"/>
      <c r="T490" s="39"/>
      <c r="U490" s="39"/>
      <c r="V490" s="39"/>
      <c r="W490" s="39"/>
    </row>
    <row r="491" spans="1:23" x14ac:dyDescent="0.25">
      <c r="A491" s="37">
        <f>Vask01!A522</f>
        <v>390018581</v>
      </c>
      <c r="B491" s="37">
        <f>Vask01!B522</f>
        <v>7800</v>
      </c>
      <c r="C491" s="37" t="str">
        <f>Vask01!C522</f>
        <v>NAMSOS</v>
      </c>
      <c r="D491" s="37">
        <f>Vask01!D522</f>
        <v>27722</v>
      </c>
      <c r="E491" s="37" t="str">
        <f>Vask01!E522</f>
        <v>Namsos helsestasjon</v>
      </c>
      <c r="F491" s="37">
        <f>Vask01!F522</f>
        <v>0</v>
      </c>
      <c r="G491" s="37">
        <f>Vask01!G522</f>
        <v>0</v>
      </c>
      <c r="H491" s="37">
        <f>Vask01!H522</f>
        <v>0</v>
      </c>
      <c r="I491" s="37">
        <f>Vask01!I522</f>
        <v>0</v>
      </c>
      <c r="J491" s="37">
        <f>Vask01!J522</f>
        <v>0</v>
      </c>
      <c r="K491" s="37">
        <f>Vask01!K522</f>
        <v>0</v>
      </c>
      <c r="L491" s="37">
        <f>Vask01!L522</f>
        <v>8</v>
      </c>
      <c r="M491" s="37">
        <f>Vask01!M522</f>
        <v>0</v>
      </c>
      <c r="N491" s="37">
        <f>Vask01!O522</f>
        <v>8</v>
      </c>
      <c r="O491" s="39">
        <f t="shared" ref="O491:O499" si="227">F491</f>
        <v>0</v>
      </c>
      <c r="P491" s="39">
        <f t="shared" ref="P491:P499" si="228">G491</f>
        <v>0</v>
      </c>
      <c r="Q491" s="39">
        <f t="shared" ref="Q491:Q499" si="229">H491</f>
        <v>0</v>
      </c>
      <c r="R491" s="39">
        <f t="shared" ref="R491:R499" si="230">I491</f>
        <v>0</v>
      </c>
      <c r="S491" s="39">
        <f t="shared" ref="S491:S499" si="231">J491</f>
        <v>0</v>
      </c>
      <c r="T491" s="39">
        <f t="shared" ref="T491:T499" si="232">K491</f>
        <v>0</v>
      </c>
      <c r="U491" s="39">
        <f t="shared" ref="U491:U499" si="233">L491</f>
        <v>8</v>
      </c>
      <c r="V491" s="39">
        <f t="shared" ref="V491:V499" si="234">M491</f>
        <v>0</v>
      </c>
      <c r="W491" s="39">
        <f t="shared" ref="W491:W499" si="235">SUM(O491:V491)</f>
        <v>8</v>
      </c>
    </row>
    <row r="492" spans="1:23" x14ac:dyDescent="0.25">
      <c r="A492" s="37">
        <f>Vask01!A523</f>
        <v>390018515</v>
      </c>
      <c r="B492" s="37">
        <f>Vask01!B523</f>
        <v>7856</v>
      </c>
      <c r="C492" s="37" t="str">
        <f>Vask01!C523</f>
        <v>JØA</v>
      </c>
      <c r="D492" s="37">
        <f>Vask01!D523</f>
        <v>85357</v>
      </c>
      <c r="E492" s="37" t="str">
        <f>Vask01!E523</f>
        <v>Fosnes helsestasjon</v>
      </c>
      <c r="F492" s="37">
        <f>Vask01!F523</f>
        <v>0</v>
      </c>
      <c r="G492" s="37">
        <f>Vask01!G523</f>
        <v>1</v>
      </c>
      <c r="H492" s="37">
        <f>Vask01!H523</f>
        <v>0</v>
      </c>
      <c r="I492" s="37">
        <f>Vask01!I523</f>
        <v>0</v>
      </c>
      <c r="J492" s="37">
        <f>Vask01!J523</f>
        <v>0</v>
      </c>
      <c r="K492" s="37">
        <f>Vask01!K523</f>
        <v>0</v>
      </c>
      <c r="L492" s="37">
        <f>Vask01!L523</f>
        <v>0</v>
      </c>
      <c r="M492" s="37">
        <f>Vask01!M523</f>
        <v>0</v>
      </c>
      <c r="N492" s="37">
        <f>Vask01!O523</f>
        <v>1</v>
      </c>
      <c r="O492" s="39">
        <f t="shared" si="227"/>
        <v>0</v>
      </c>
      <c r="P492" s="39">
        <f t="shared" si="228"/>
        <v>1</v>
      </c>
      <c r="Q492" s="39">
        <f t="shared" si="229"/>
        <v>0</v>
      </c>
      <c r="R492" s="39">
        <f t="shared" si="230"/>
        <v>0</v>
      </c>
      <c r="S492" s="39">
        <f t="shared" si="231"/>
        <v>0</v>
      </c>
      <c r="T492" s="39">
        <f t="shared" si="232"/>
        <v>0</v>
      </c>
      <c r="U492" s="39">
        <f t="shared" si="233"/>
        <v>0</v>
      </c>
      <c r="V492" s="39">
        <f t="shared" si="234"/>
        <v>0</v>
      </c>
      <c r="W492" s="39">
        <f t="shared" si="235"/>
        <v>1</v>
      </c>
    </row>
    <row r="493" spans="1:23" x14ac:dyDescent="0.25">
      <c r="A493" s="37">
        <f>Vask01!A524</f>
        <v>390018636</v>
      </c>
      <c r="B493" s="37">
        <f>Vask01!B524</f>
        <v>7863</v>
      </c>
      <c r="C493" s="37" t="str">
        <f>Vask01!C524</f>
        <v>OVERHALLA</v>
      </c>
      <c r="D493" s="37">
        <f>Vask01!D524</f>
        <v>28530</v>
      </c>
      <c r="E493" s="37" t="str">
        <f>Vask01!E524</f>
        <v>Overhalla helsestasjon</v>
      </c>
      <c r="F493" s="37">
        <f>Vask01!F524</f>
        <v>0</v>
      </c>
      <c r="G493" s="37">
        <f>Vask01!G524</f>
        <v>0</v>
      </c>
      <c r="H493" s="37">
        <f>Vask01!H524</f>
        <v>0</v>
      </c>
      <c r="I493" s="37">
        <f>Vask01!I524</f>
        <v>0</v>
      </c>
      <c r="J493" s="37">
        <f>Vask01!J524</f>
        <v>0</v>
      </c>
      <c r="K493" s="37">
        <f>Vask01!K524</f>
        <v>0</v>
      </c>
      <c r="L493" s="37">
        <f>Vask01!L524</f>
        <v>2</v>
      </c>
      <c r="M493" s="37">
        <f>Vask01!M524</f>
        <v>0</v>
      </c>
      <c r="N493" s="37">
        <f>Vask01!O524</f>
        <v>2</v>
      </c>
      <c r="O493" s="39">
        <f t="shared" si="227"/>
        <v>0</v>
      </c>
      <c r="P493" s="39">
        <f t="shared" si="228"/>
        <v>0</v>
      </c>
      <c r="Q493" s="39">
        <f t="shared" si="229"/>
        <v>0</v>
      </c>
      <c r="R493" s="39">
        <f t="shared" si="230"/>
        <v>0</v>
      </c>
      <c r="S493" s="39">
        <f t="shared" si="231"/>
        <v>0</v>
      </c>
      <c r="T493" s="39">
        <f t="shared" si="232"/>
        <v>0</v>
      </c>
      <c r="U493" s="39">
        <f t="shared" si="233"/>
        <v>2</v>
      </c>
      <c r="V493" s="39">
        <f t="shared" si="234"/>
        <v>0</v>
      </c>
      <c r="W493" s="39">
        <f t="shared" si="235"/>
        <v>2</v>
      </c>
    </row>
    <row r="494" spans="1:23" x14ac:dyDescent="0.25">
      <c r="A494" s="37">
        <f>Vask01!A525</f>
        <v>390018310</v>
      </c>
      <c r="B494" s="37">
        <f>Vask01!B525</f>
        <v>7870</v>
      </c>
      <c r="C494" s="37" t="str">
        <f>Vask01!C525</f>
        <v>GRONG</v>
      </c>
      <c r="D494" s="37">
        <f>Vask01!D525</f>
        <v>88450</v>
      </c>
      <c r="E494" s="37" t="str">
        <f>Vask01!E525</f>
        <v>Grong legekontor</v>
      </c>
      <c r="F494" s="37">
        <f>Vask01!F525</f>
        <v>0</v>
      </c>
      <c r="G494" s="37">
        <f>Vask01!G525</f>
        <v>0</v>
      </c>
      <c r="H494" s="37">
        <f>Vask01!H525</f>
        <v>0</v>
      </c>
      <c r="I494" s="37">
        <f>Vask01!I525</f>
        <v>0</v>
      </c>
      <c r="J494" s="37">
        <f>Vask01!J525</f>
        <v>0</v>
      </c>
      <c r="K494" s="37">
        <f>Vask01!K525</f>
        <v>0</v>
      </c>
      <c r="L494" s="37">
        <f>Vask01!L525</f>
        <v>2</v>
      </c>
      <c r="M494" s="37">
        <f>Vask01!M525</f>
        <v>0</v>
      </c>
      <c r="N494" s="37">
        <f>Vask01!O525</f>
        <v>2</v>
      </c>
      <c r="O494" s="39">
        <f t="shared" si="227"/>
        <v>0</v>
      </c>
      <c r="P494" s="39">
        <f t="shared" si="228"/>
        <v>0</v>
      </c>
      <c r="Q494" s="39">
        <f t="shared" si="229"/>
        <v>0</v>
      </c>
      <c r="R494" s="39">
        <f t="shared" si="230"/>
        <v>0</v>
      </c>
      <c r="S494" s="39">
        <f t="shared" si="231"/>
        <v>0</v>
      </c>
      <c r="T494" s="39">
        <f t="shared" si="232"/>
        <v>0</v>
      </c>
      <c r="U494" s="39">
        <f t="shared" si="233"/>
        <v>2</v>
      </c>
      <c r="V494" s="39">
        <f t="shared" si="234"/>
        <v>0</v>
      </c>
      <c r="W494" s="39">
        <f t="shared" si="235"/>
        <v>2</v>
      </c>
    </row>
    <row r="495" spans="1:23" x14ac:dyDescent="0.25">
      <c r="A495" s="37">
        <f>Vask01!A526</f>
        <v>390018554</v>
      </c>
      <c r="B495" s="37">
        <f>Vask01!B526</f>
        <v>7882</v>
      </c>
      <c r="C495" s="37" t="str">
        <f>Vask01!C526</f>
        <v>NORDLI</v>
      </c>
      <c r="D495" s="37">
        <f>Vask01!D526</f>
        <v>76745</v>
      </c>
      <c r="E495" s="37" t="str">
        <f>Vask01!E526</f>
        <v>Lierne helsestasjon</v>
      </c>
      <c r="F495" s="37">
        <f>Vask01!F526</f>
        <v>0</v>
      </c>
      <c r="G495" s="37">
        <f>Vask01!G526</f>
        <v>0</v>
      </c>
      <c r="H495" s="37">
        <f>Vask01!H526</f>
        <v>0</v>
      </c>
      <c r="I495" s="37">
        <f>Vask01!I526</f>
        <v>0</v>
      </c>
      <c r="J495" s="37">
        <f>Vask01!J526</f>
        <v>0</v>
      </c>
      <c r="K495" s="37">
        <f>Vask01!K526</f>
        <v>0</v>
      </c>
      <c r="L495" s="37">
        <f>Vask01!L526</f>
        <v>1</v>
      </c>
      <c r="M495" s="37">
        <f>Vask01!M526</f>
        <v>0</v>
      </c>
      <c r="N495" s="37">
        <f>Vask01!O526</f>
        <v>1</v>
      </c>
      <c r="O495" s="39">
        <f t="shared" si="227"/>
        <v>0</v>
      </c>
      <c r="P495" s="39">
        <f t="shared" si="228"/>
        <v>0</v>
      </c>
      <c r="Q495" s="39">
        <f t="shared" si="229"/>
        <v>0</v>
      </c>
      <c r="R495" s="39">
        <f t="shared" si="230"/>
        <v>0</v>
      </c>
      <c r="S495" s="39">
        <f t="shared" si="231"/>
        <v>0</v>
      </c>
      <c r="T495" s="39">
        <f t="shared" si="232"/>
        <v>0</v>
      </c>
      <c r="U495" s="39">
        <f t="shared" si="233"/>
        <v>1</v>
      </c>
      <c r="V495" s="39">
        <f t="shared" si="234"/>
        <v>0</v>
      </c>
      <c r="W495" s="39">
        <f t="shared" si="235"/>
        <v>1</v>
      </c>
    </row>
    <row r="496" spans="1:23" x14ac:dyDescent="0.25">
      <c r="A496" s="37">
        <f>Vask01!A528</f>
        <v>390018751</v>
      </c>
      <c r="B496" s="37">
        <f>Vask01!B528</f>
        <v>7898</v>
      </c>
      <c r="C496" s="37" t="str">
        <f>Vask01!C528</f>
        <v>LIMINGEN</v>
      </c>
      <c r="D496" s="37">
        <f>Vask01!D528</f>
        <v>77255</v>
      </c>
      <c r="E496" s="37" t="str">
        <f>Vask01!E528</f>
        <v>Røyrvik helsestasjon</v>
      </c>
      <c r="F496" s="37">
        <f>Vask01!F528</f>
        <v>0</v>
      </c>
      <c r="G496" s="37">
        <f>Vask01!G528</f>
        <v>1</v>
      </c>
      <c r="H496" s="37">
        <f>Vask01!H528</f>
        <v>0</v>
      </c>
      <c r="I496" s="37">
        <f>Vask01!I528</f>
        <v>0</v>
      </c>
      <c r="J496" s="37">
        <f>Vask01!J528</f>
        <v>0</v>
      </c>
      <c r="K496" s="37">
        <f>Vask01!K528</f>
        <v>0</v>
      </c>
      <c r="L496" s="37">
        <f>Vask01!L528</f>
        <v>0</v>
      </c>
      <c r="M496" s="37">
        <f>Vask01!M528</f>
        <v>0</v>
      </c>
      <c r="N496" s="37">
        <f>Vask01!O528</f>
        <v>1</v>
      </c>
      <c r="O496" s="39">
        <f t="shared" si="227"/>
        <v>0</v>
      </c>
      <c r="P496" s="39">
        <f t="shared" si="228"/>
        <v>1</v>
      </c>
      <c r="Q496" s="39">
        <f t="shared" si="229"/>
        <v>0</v>
      </c>
      <c r="R496" s="39">
        <f t="shared" si="230"/>
        <v>0</v>
      </c>
      <c r="S496" s="39">
        <f t="shared" si="231"/>
        <v>0</v>
      </c>
      <c r="T496" s="39">
        <f t="shared" si="232"/>
        <v>0</v>
      </c>
      <c r="U496" s="39">
        <f t="shared" si="233"/>
        <v>0</v>
      </c>
      <c r="V496" s="39">
        <f t="shared" si="234"/>
        <v>0</v>
      </c>
      <c r="W496" s="39">
        <f t="shared" si="235"/>
        <v>1</v>
      </c>
    </row>
    <row r="497" spans="1:23" x14ac:dyDescent="0.25">
      <c r="A497" s="37">
        <f>Vask01!A529</f>
        <v>390018283</v>
      </c>
      <c r="B497" s="37">
        <f>Vask01!B529</f>
        <v>7900</v>
      </c>
      <c r="C497" s="37" t="str">
        <f>Vask01!C529</f>
        <v>RØRVIK</v>
      </c>
      <c r="D497" s="37">
        <f>Vask01!D529</f>
        <v>539</v>
      </c>
      <c r="E497" s="37" t="str">
        <f>Vask01!E529</f>
        <v>Rørvik helsestasjon</v>
      </c>
      <c r="F497" s="37">
        <f>Vask01!F529</f>
        <v>0</v>
      </c>
      <c r="G497" s="37">
        <f>Vask01!G529</f>
        <v>0</v>
      </c>
      <c r="H497" s="37">
        <f>Vask01!H529</f>
        <v>0</v>
      </c>
      <c r="I497" s="37">
        <f>Vask01!I529</f>
        <v>0</v>
      </c>
      <c r="J497" s="37">
        <f>Vask01!J529</f>
        <v>0</v>
      </c>
      <c r="K497" s="37">
        <f>Vask01!K529</f>
        <v>0</v>
      </c>
      <c r="L497" s="37">
        <f>Vask01!L529</f>
        <v>2</v>
      </c>
      <c r="M497" s="37">
        <f>Vask01!M529</f>
        <v>0</v>
      </c>
      <c r="N497" s="37">
        <f>Vask01!O529</f>
        <v>2</v>
      </c>
      <c r="O497" s="39">
        <f t="shared" si="227"/>
        <v>0</v>
      </c>
      <c r="P497" s="39">
        <f t="shared" si="228"/>
        <v>0</v>
      </c>
      <c r="Q497" s="39">
        <f t="shared" si="229"/>
        <v>0</v>
      </c>
      <c r="R497" s="39">
        <f t="shared" si="230"/>
        <v>0</v>
      </c>
      <c r="S497" s="39">
        <f t="shared" si="231"/>
        <v>0</v>
      </c>
      <c r="T497" s="39">
        <f t="shared" si="232"/>
        <v>0</v>
      </c>
      <c r="U497" s="39">
        <f t="shared" si="233"/>
        <v>2</v>
      </c>
      <c r="V497" s="39">
        <f t="shared" si="234"/>
        <v>0</v>
      </c>
      <c r="W497" s="39">
        <f t="shared" si="235"/>
        <v>2</v>
      </c>
    </row>
    <row r="498" spans="1:23" x14ac:dyDescent="0.25">
      <c r="A498" s="37">
        <f>Vask01!A530</f>
        <v>390018406</v>
      </c>
      <c r="B498" s="37">
        <f>Vask01!B530</f>
        <v>7970</v>
      </c>
      <c r="C498" s="37" t="str">
        <f>Vask01!C530</f>
        <v>KOLVEREID</v>
      </c>
      <c r="D498" s="37">
        <f>Vask01!D530</f>
        <v>87619</v>
      </c>
      <c r="E498" s="37" t="str">
        <f>Vask01!E530</f>
        <v>Kolvereid helsestasjon</v>
      </c>
      <c r="F498" s="37">
        <f>Vask01!F530</f>
        <v>0</v>
      </c>
      <c r="G498" s="37">
        <f>Vask01!G530</f>
        <v>0</v>
      </c>
      <c r="H498" s="37">
        <f>Vask01!H530</f>
        <v>0</v>
      </c>
      <c r="I498" s="37">
        <f>Vask01!I530</f>
        <v>0</v>
      </c>
      <c r="J498" s="37">
        <f>Vask01!J530</f>
        <v>0</v>
      </c>
      <c r="K498" s="37">
        <f>Vask01!K530</f>
        <v>0</v>
      </c>
      <c r="L498" s="37">
        <f>Vask01!L530</f>
        <v>3</v>
      </c>
      <c r="M498" s="37">
        <f>Vask01!M530</f>
        <v>0</v>
      </c>
      <c r="N498" s="37">
        <f>Vask01!O530</f>
        <v>3</v>
      </c>
      <c r="O498" s="39">
        <f t="shared" si="227"/>
        <v>0</v>
      </c>
      <c r="P498" s="39">
        <f t="shared" si="228"/>
        <v>0</v>
      </c>
      <c r="Q498" s="39">
        <f t="shared" si="229"/>
        <v>0</v>
      </c>
      <c r="R498" s="39">
        <f t="shared" si="230"/>
        <v>0</v>
      </c>
      <c r="S498" s="39">
        <f t="shared" si="231"/>
        <v>0</v>
      </c>
      <c r="T498" s="39">
        <f t="shared" si="232"/>
        <v>0</v>
      </c>
      <c r="U498" s="39">
        <f t="shared" si="233"/>
        <v>3</v>
      </c>
      <c r="V498" s="39">
        <f t="shared" si="234"/>
        <v>0</v>
      </c>
      <c r="W498" s="39">
        <f t="shared" si="235"/>
        <v>3</v>
      </c>
    </row>
    <row r="499" spans="1:23" x14ac:dyDescent="0.25">
      <c r="A499" s="37">
        <f>Vask01!A531</f>
        <v>390018413</v>
      </c>
      <c r="B499" s="37">
        <f>Vask01!B531</f>
        <v>7977</v>
      </c>
      <c r="C499" s="37" t="str">
        <f>Vask01!C531</f>
        <v>HØYLANDET</v>
      </c>
      <c r="D499" s="37">
        <f>Vask01!D531</f>
        <v>87510</v>
      </c>
      <c r="E499" s="37" t="str">
        <f>Vask01!E531</f>
        <v>Høylandet helsestasjon</v>
      </c>
      <c r="F499" s="37">
        <f>Vask01!F531</f>
        <v>0</v>
      </c>
      <c r="G499" s="37">
        <f>Vask01!G531</f>
        <v>0</v>
      </c>
      <c r="H499" s="37">
        <f>Vask01!H531</f>
        <v>0</v>
      </c>
      <c r="I499" s="37">
        <f>Vask01!I531</f>
        <v>0</v>
      </c>
      <c r="J499" s="37">
        <f>Vask01!J531</f>
        <v>0</v>
      </c>
      <c r="K499" s="37">
        <f>Vask01!K531</f>
        <v>0</v>
      </c>
      <c r="L499" s="37">
        <f>Vask01!L531</f>
        <v>1</v>
      </c>
      <c r="M499" s="37">
        <f>Vask01!M531</f>
        <v>0</v>
      </c>
      <c r="N499" s="37">
        <f>Vask01!O531</f>
        <v>1</v>
      </c>
      <c r="O499" s="39">
        <f t="shared" si="227"/>
        <v>0</v>
      </c>
      <c r="P499" s="39">
        <f t="shared" si="228"/>
        <v>0</v>
      </c>
      <c r="Q499" s="39">
        <f t="shared" si="229"/>
        <v>0</v>
      </c>
      <c r="R499" s="39">
        <f t="shared" si="230"/>
        <v>0</v>
      </c>
      <c r="S499" s="39">
        <f t="shared" si="231"/>
        <v>0</v>
      </c>
      <c r="T499" s="39">
        <f t="shared" si="232"/>
        <v>0</v>
      </c>
      <c r="U499" s="39">
        <f t="shared" si="233"/>
        <v>1</v>
      </c>
      <c r="V499" s="39">
        <f t="shared" si="234"/>
        <v>0</v>
      </c>
      <c r="W499" s="39">
        <f t="shared" si="235"/>
        <v>1</v>
      </c>
    </row>
    <row r="500" spans="1:23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4">
        <f>SUM(N4:N499)</f>
        <v>2671</v>
      </c>
      <c r="O500" s="42"/>
      <c r="P500" s="42"/>
      <c r="Q500" s="42"/>
      <c r="R500" s="42"/>
      <c r="S500" s="42"/>
      <c r="T500" s="42"/>
      <c r="U500" s="42"/>
      <c r="V500" s="42"/>
      <c r="W500" s="41">
        <f>SUM(W4:W499)</f>
        <v>2671</v>
      </c>
    </row>
  </sheetData>
  <mergeCells count="7">
    <mergeCell ref="T2:V2"/>
    <mergeCell ref="O1:W1"/>
    <mergeCell ref="F2:J2"/>
    <mergeCell ref="K2:M2"/>
    <mergeCell ref="A2:E2"/>
    <mergeCell ref="F1:N1"/>
    <mergeCell ref="O2:S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2"/>
  <sheetViews>
    <sheetView topLeftCell="A337" workbookViewId="0">
      <selection activeCell="E348" sqref="E348:E351"/>
    </sheetView>
  </sheetViews>
  <sheetFormatPr baseColWidth="10" defaultColWidth="9.140625" defaultRowHeight="15" x14ac:dyDescent="0.25"/>
  <cols>
    <col min="1" max="1" width="10" bestFit="1" customWidth="1"/>
    <col min="2" max="2" width="7.28515625" bestFit="1" customWidth="1"/>
    <col min="3" max="3" width="19.42578125" bestFit="1" customWidth="1"/>
    <col min="5" max="5" width="41.28515625" bestFit="1" customWidth="1"/>
    <col min="6" max="9" width="4.5703125" bestFit="1" customWidth="1"/>
    <col min="10" max="10" width="5.5703125" bestFit="1" customWidth="1"/>
    <col min="11" max="11" width="11.42578125" bestFit="1" customWidth="1"/>
    <col min="12" max="12" width="12.5703125" bestFit="1" customWidth="1"/>
    <col min="13" max="13" width="13.140625" bestFit="1" customWidth="1"/>
    <col min="14" max="14" width="10.5703125" bestFit="1" customWidth="1"/>
  </cols>
  <sheetData>
    <row r="1" spans="1:14" x14ac:dyDescent="0.25">
      <c r="A1" s="131" t="str">
        <f>Vask02!F1</f>
        <v>FHI DATA</v>
      </c>
      <c r="B1" s="131"/>
      <c r="C1" s="131"/>
      <c r="D1" s="131"/>
      <c r="E1" s="131"/>
      <c r="F1" s="131" t="str">
        <f>Vask02!O1</f>
        <v>WC KORREKSJON</v>
      </c>
      <c r="G1" s="131"/>
      <c r="H1" s="131"/>
      <c r="I1" s="131"/>
      <c r="J1" s="131"/>
      <c r="K1" s="131"/>
      <c r="L1" s="131"/>
      <c r="M1" s="131"/>
      <c r="N1" s="131"/>
    </row>
    <row r="2" spans="1:14" x14ac:dyDescent="0.25">
      <c r="A2" s="37"/>
      <c r="B2" s="37"/>
      <c r="C2" s="37"/>
      <c r="D2" s="37"/>
      <c r="E2" s="37"/>
      <c r="F2" s="131" t="str">
        <f>Vask02!O2</f>
        <v>Oppsamlingsesker</v>
      </c>
      <c r="G2" s="131"/>
      <c r="H2" s="131"/>
      <c r="I2" s="131"/>
      <c r="J2" s="131"/>
      <c r="K2" s="131" t="str">
        <f>Vask02!T2</f>
        <v>Produktesker</v>
      </c>
      <c r="L2" s="131"/>
      <c r="M2" s="131"/>
      <c r="N2" s="37"/>
    </row>
    <row r="3" spans="1:14" x14ac:dyDescent="0.25">
      <c r="A3" s="37" t="str">
        <f>Vask02!A3</f>
        <v>Ordrenr.</v>
      </c>
      <c r="B3" s="37" t="str">
        <f>Vask02!B3</f>
        <v>Postnr.</v>
      </c>
      <c r="C3" s="37" t="str">
        <f>Vask02!C3</f>
        <v>Poststed</v>
      </c>
      <c r="D3" s="37" t="str">
        <f>Vask02!D3</f>
        <v>Kundenr.</v>
      </c>
      <c r="E3" s="37" t="str">
        <f>Vask02!E3</f>
        <v>Kunde</v>
      </c>
      <c r="F3" s="37" t="str">
        <f>Vask02!O3</f>
        <v>Nr 0</v>
      </c>
      <c r="G3" s="37" t="str">
        <f>Vask02!P3</f>
        <v>Nr 1</v>
      </c>
      <c r="H3" s="37" t="str">
        <f>Vask02!Q3</f>
        <v>Nr 3</v>
      </c>
      <c r="I3" s="37" t="str">
        <f>Vask02!R3</f>
        <v>Nr 7</v>
      </c>
      <c r="J3" s="37" t="str">
        <f>Vask02!S3</f>
        <v>Nr 10</v>
      </c>
      <c r="K3" s="37" t="str">
        <f>Vask02!T3</f>
        <v>Pneumovax</v>
      </c>
      <c r="L3" s="37" t="str">
        <f>Vask02!U3</f>
        <v>Vaxigriptetra</v>
      </c>
      <c r="M3" s="37" t="str">
        <f>Vask02!V3</f>
        <v>Influvac Tetra</v>
      </c>
      <c r="N3" s="37" t="str">
        <f>Vask02!W3</f>
        <v>Antall kolli</v>
      </c>
    </row>
    <row r="4" spans="1:14" x14ac:dyDescent="0.25">
      <c r="A4" s="37">
        <f>Vask02!A4</f>
        <v>390018344</v>
      </c>
      <c r="B4" s="37">
        <f>Vask02!B4</f>
        <v>26</v>
      </c>
      <c r="C4" s="37" t="str">
        <f>Vask02!C4</f>
        <v>OSLO</v>
      </c>
      <c r="D4" s="37">
        <f>Vask02!D4</f>
        <v>12534</v>
      </c>
      <c r="E4" s="37" t="str">
        <f>Vask02!E4</f>
        <v>Stortinget</v>
      </c>
      <c r="F4" s="37">
        <f>Vask02!O4</f>
        <v>1</v>
      </c>
      <c r="G4" s="37">
        <f>Vask02!P4</f>
        <v>0</v>
      </c>
      <c r="H4" s="37">
        <f>Vask02!Q4</f>
        <v>0</v>
      </c>
      <c r="I4" s="37">
        <f>Vask02!R4</f>
        <v>0</v>
      </c>
      <c r="J4" s="37">
        <f>Vask02!S4</f>
        <v>0</v>
      </c>
      <c r="K4" s="37">
        <f>Vask02!T4</f>
        <v>0</v>
      </c>
      <c r="L4" s="37">
        <f>Vask02!U4</f>
        <v>0</v>
      </c>
      <c r="M4" s="37">
        <f>Vask02!V4</f>
        <v>0</v>
      </c>
      <c r="N4" s="37">
        <f>SUM(F4:M4)</f>
        <v>1</v>
      </c>
    </row>
    <row r="5" spans="1:14" x14ac:dyDescent="0.25">
      <c r="A5" s="37">
        <f>Vask02!A5</f>
        <v>390018748</v>
      </c>
      <c r="B5" s="37">
        <f>Vask02!B5</f>
        <v>159</v>
      </c>
      <c r="C5" s="37" t="str">
        <f>Vask02!C5</f>
        <v>OSLO</v>
      </c>
      <c r="D5" s="37">
        <f>Vask02!D5</f>
        <v>10082</v>
      </c>
      <c r="E5" s="37" t="str">
        <f>Vask02!E5</f>
        <v>Oslo Akutten</v>
      </c>
      <c r="F5" s="37">
        <f>Vask02!O5</f>
        <v>0</v>
      </c>
      <c r="G5" s="37">
        <f>Vask02!P5</f>
        <v>1</v>
      </c>
      <c r="H5" s="37">
        <f>Vask02!Q5</f>
        <v>0</v>
      </c>
      <c r="I5" s="37">
        <f>Vask02!R5</f>
        <v>0</v>
      </c>
      <c r="J5" s="37">
        <f>Vask02!S5</f>
        <v>0</v>
      </c>
      <c r="K5" s="37">
        <f>Vask02!T5</f>
        <v>0</v>
      </c>
      <c r="L5" s="37">
        <f>Vask02!U5</f>
        <v>0</v>
      </c>
      <c r="M5" s="37">
        <f>Vask02!V5</f>
        <v>1</v>
      </c>
      <c r="N5" s="37">
        <f t="shared" ref="N5:N67" si="0">SUM(F5:M5)</f>
        <v>2</v>
      </c>
    </row>
    <row r="6" spans="1:14" x14ac:dyDescent="0.25">
      <c r="A6" s="37">
        <f>Vask02!A6</f>
        <v>390018654</v>
      </c>
      <c r="B6" s="37">
        <f>Vask02!B6</f>
        <v>170</v>
      </c>
      <c r="C6" s="37" t="str">
        <f>Vask02!C6</f>
        <v>OSLO</v>
      </c>
      <c r="D6" s="37">
        <f>Vask02!D6</f>
        <v>100467</v>
      </c>
      <c r="E6" s="37" t="str">
        <f>Vask02!E6</f>
        <v>St.Hanshaugen/Ullevål helsestasjon</v>
      </c>
      <c r="F6" s="37">
        <f>Vask02!O6</f>
        <v>0</v>
      </c>
      <c r="G6" s="37">
        <f>Vask02!P6</f>
        <v>0</v>
      </c>
      <c r="H6" s="37">
        <f>Vask02!Q6</f>
        <v>0</v>
      </c>
      <c r="I6" s="37">
        <f>Vask02!R6</f>
        <v>0</v>
      </c>
      <c r="J6" s="37">
        <f>Vask02!S6</f>
        <v>0</v>
      </c>
      <c r="K6" s="37">
        <f>Vask02!T6</f>
        <v>2</v>
      </c>
      <c r="L6" s="37">
        <f>Vask02!U6</f>
        <v>22</v>
      </c>
      <c r="M6" s="37">
        <f>Vask02!V6</f>
        <v>0</v>
      </c>
      <c r="N6" s="37">
        <f t="shared" si="0"/>
        <v>24</v>
      </c>
    </row>
    <row r="7" spans="1:14" x14ac:dyDescent="0.25">
      <c r="A7" s="37">
        <f>Vask02!A8</f>
        <v>390018631</v>
      </c>
      <c r="B7" s="37">
        <f>Vask02!B8</f>
        <v>188</v>
      </c>
      <c r="C7" s="37" t="str">
        <f>Vask02!C8</f>
        <v>OSLO</v>
      </c>
      <c r="D7" s="37">
        <f>Vask02!D8</f>
        <v>1340</v>
      </c>
      <c r="E7" s="37" t="str">
        <f>Vask02!E8</f>
        <v>Bydel Gamle Oslo</v>
      </c>
      <c r="F7" s="37">
        <f>Vask02!O8</f>
        <v>0</v>
      </c>
      <c r="G7" s="37">
        <f>Vask02!P8</f>
        <v>0</v>
      </c>
      <c r="H7" s="37">
        <f>Vask02!Q8</f>
        <v>0</v>
      </c>
      <c r="I7" s="37">
        <f>Vask02!R8</f>
        <v>0</v>
      </c>
      <c r="J7" s="37">
        <f>Vask02!S8</f>
        <v>0</v>
      </c>
      <c r="K7" s="37">
        <f>Vask02!T8</f>
        <v>2</v>
      </c>
      <c r="L7" s="37">
        <f>Vask02!U8</f>
        <v>0</v>
      </c>
      <c r="M7" s="37">
        <f>Vask02!V8</f>
        <v>9</v>
      </c>
      <c r="N7" s="37">
        <f t="shared" si="0"/>
        <v>11</v>
      </c>
    </row>
    <row r="8" spans="1:14" x14ac:dyDescent="0.25">
      <c r="A8" s="37">
        <f>Vask02!A10</f>
        <v>390018668</v>
      </c>
      <c r="B8" s="37">
        <f>Vask02!B10</f>
        <v>271</v>
      </c>
      <c r="C8" s="37" t="str">
        <f>Vask02!C10</f>
        <v>OSLO</v>
      </c>
      <c r="D8" s="37">
        <f>Vask02!D10</f>
        <v>28498</v>
      </c>
      <c r="E8" s="37" t="str">
        <f>Vask02!E10</f>
        <v>Frogner helsestasjon</v>
      </c>
      <c r="F8" s="37">
        <f>Vask02!O10</f>
        <v>0</v>
      </c>
      <c r="G8" s="37">
        <f>Vask02!P10</f>
        <v>0</v>
      </c>
      <c r="H8" s="37">
        <f>Vask02!Q10</f>
        <v>0</v>
      </c>
      <c r="I8" s="37">
        <f>Vask02!R10</f>
        <v>0</v>
      </c>
      <c r="J8" s="37">
        <f>Vask02!S10</f>
        <v>0</v>
      </c>
      <c r="K8" s="37">
        <f>Vask02!T10</f>
        <v>2</v>
      </c>
      <c r="L8" s="37">
        <f>Vask02!U10</f>
        <v>27</v>
      </c>
      <c r="M8" s="37">
        <f>Vask02!V10</f>
        <v>0</v>
      </c>
      <c r="N8" s="37">
        <f t="shared" si="0"/>
        <v>29</v>
      </c>
    </row>
    <row r="9" spans="1:14" x14ac:dyDescent="0.25">
      <c r="A9" s="37">
        <f>Vask02!A12</f>
        <v>390018670</v>
      </c>
      <c r="B9" s="37">
        <f>Vask02!B12</f>
        <v>364</v>
      </c>
      <c r="C9" s="37" t="str">
        <f>Vask02!C12</f>
        <v>OSLO</v>
      </c>
      <c r="D9" s="37">
        <f>Vask02!D12</f>
        <v>108764</v>
      </c>
      <c r="E9" s="37" t="str">
        <f>Vask02!E12</f>
        <v>Majorstuhuset Legegruppe DA</v>
      </c>
      <c r="F9" s="37">
        <f>Vask02!O12</f>
        <v>1</v>
      </c>
      <c r="G9" s="37">
        <f>Vask02!P12</f>
        <v>0</v>
      </c>
      <c r="H9" s="37">
        <f>Vask02!Q12</f>
        <v>0</v>
      </c>
      <c r="I9" s="37">
        <f>Vask02!R12</f>
        <v>0</v>
      </c>
      <c r="J9" s="37">
        <f>Vask02!S12</f>
        <v>0</v>
      </c>
      <c r="K9" s="37">
        <f>Vask02!T12</f>
        <v>0</v>
      </c>
      <c r="L9" s="37">
        <f>Vask02!U12</f>
        <v>0</v>
      </c>
      <c r="M9" s="37">
        <f>Vask02!V12</f>
        <v>1</v>
      </c>
      <c r="N9" s="37">
        <f t="shared" si="0"/>
        <v>2</v>
      </c>
    </row>
    <row r="10" spans="1:14" x14ac:dyDescent="0.25">
      <c r="A10" s="37">
        <f>Vask02!A13</f>
        <v>390018698</v>
      </c>
      <c r="B10" s="37">
        <f>Vask02!B13</f>
        <v>372</v>
      </c>
      <c r="C10" s="37" t="str">
        <f>Vask02!C13</f>
        <v>OSLO</v>
      </c>
      <c r="D10" s="37">
        <f>Vask02!D13</f>
        <v>112362</v>
      </c>
      <c r="E10" s="37" t="str">
        <f>Vask02!E13</f>
        <v>Rikshospitalet Smittevern</v>
      </c>
      <c r="F10" s="37">
        <f>Vask02!O13</f>
        <v>1</v>
      </c>
      <c r="G10" s="37">
        <f>Vask02!P13</f>
        <v>0</v>
      </c>
      <c r="H10" s="37">
        <f>Vask02!Q13</f>
        <v>0</v>
      </c>
      <c r="I10" s="37">
        <f>Vask02!R13</f>
        <v>0</v>
      </c>
      <c r="J10" s="37">
        <f>Vask02!S13</f>
        <v>0</v>
      </c>
      <c r="K10" s="37">
        <f>Vask02!T13</f>
        <v>0</v>
      </c>
      <c r="L10" s="37">
        <f>Vask02!U13</f>
        <v>67</v>
      </c>
      <c r="M10" s="37">
        <f>Vask02!V13</f>
        <v>0</v>
      </c>
      <c r="N10" s="37">
        <f t="shared" si="0"/>
        <v>68</v>
      </c>
    </row>
    <row r="11" spans="1:14" x14ac:dyDescent="0.25">
      <c r="A11" s="37">
        <f>Vask02!A14</f>
        <v>390018708</v>
      </c>
      <c r="B11" s="37">
        <f>Vask02!B14</f>
        <v>377</v>
      </c>
      <c r="C11" s="37" t="str">
        <f>Vask02!C14</f>
        <v>OSLO</v>
      </c>
      <c r="D11" s="37">
        <f>Vask02!D14</f>
        <v>29041</v>
      </c>
      <c r="E11" s="37" t="str">
        <f>Vask02!E14</f>
        <v>Ullern helsestasjon</v>
      </c>
      <c r="F11" s="37">
        <f>Vask02!O14</f>
        <v>0</v>
      </c>
      <c r="G11" s="37">
        <f>Vask02!P14</f>
        <v>0</v>
      </c>
      <c r="H11" s="37">
        <f>Vask02!Q14</f>
        <v>0</v>
      </c>
      <c r="I11" s="37">
        <f>Vask02!R14</f>
        <v>0</v>
      </c>
      <c r="J11" s="37">
        <f>Vask02!S14</f>
        <v>0</v>
      </c>
      <c r="K11" s="37">
        <f>Vask02!T14</f>
        <v>4</v>
      </c>
      <c r="L11" s="37">
        <f>Vask02!U14</f>
        <v>25</v>
      </c>
      <c r="M11" s="37">
        <f>Vask02!V14</f>
        <v>0</v>
      </c>
      <c r="N11" s="37">
        <f t="shared" si="0"/>
        <v>29</v>
      </c>
    </row>
    <row r="12" spans="1:14" x14ac:dyDescent="0.25">
      <c r="A12" s="37">
        <f>Vask02!A16</f>
        <v>390018452</v>
      </c>
      <c r="B12" s="37">
        <f>Vask02!B16</f>
        <v>456</v>
      </c>
      <c r="C12" s="37" t="str">
        <f>Vask02!C16</f>
        <v>OSLO</v>
      </c>
      <c r="D12" s="37">
        <f>Vask02!D16</f>
        <v>21014</v>
      </c>
      <c r="E12" s="37" t="str">
        <f>Vask02!E16</f>
        <v>Lovisenberg Diakonale sykehus AS</v>
      </c>
      <c r="F12" s="37">
        <f>Vask02!O16</f>
        <v>0</v>
      </c>
      <c r="G12" s="37">
        <f>Vask02!P16</f>
        <v>0</v>
      </c>
      <c r="H12" s="37">
        <f>Vask02!Q16</f>
        <v>0</v>
      </c>
      <c r="I12" s="37">
        <f>Vask02!R16</f>
        <v>0</v>
      </c>
      <c r="J12" s="37">
        <f>Vask02!S16</f>
        <v>0</v>
      </c>
      <c r="K12" s="37">
        <f>Vask02!T16</f>
        <v>0</v>
      </c>
      <c r="L12" s="37">
        <f>Vask02!U16</f>
        <v>0</v>
      </c>
      <c r="M12" s="37">
        <f>Vask02!V16</f>
        <v>5</v>
      </c>
      <c r="N12" s="37">
        <f t="shared" si="0"/>
        <v>5</v>
      </c>
    </row>
    <row r="13" spans="1:14" x14ac:dyDescent="0.25">
      <c r="A13" s="37">
        <f>Vask02!A17</f>
        <v>390018552</v>
      </c>
      <c r="B13" s="37">
        <f>Vask02!B17</f>
        <v>477</v>
      </c>
      <c r="C13" s="37" t="str">
        <f>Vask02!C17</f>
        <v>OSLO</v>
      </c>
      <c r="D13" s="37">
        <f>Vask02!D17</f>
        <v>110356</v>
      </c>
      <c r="E13" s="37" t="str">
        <f>Vask02!E17</f>
        <v>Sagene Lokal med Senter</v>
      </c>
      <c r="F13" s="37">
        <f>Vask02!O17</f>
        <v>0</v>
      </c>
      <c r="G13" s="37">
        <f>Vask02!P17</f>
        <v>1</v>
      </c>
      <c r="H13" s="37">
        <f>Vask02!Q17</f>
        <v>0</v>
      </c>
      <c r="I13" s="37">
        <f>Vask02!R17</f>
        <v>0</v>
      </c>
      <c r="J13" s="37">
        <f>Vask02!S17</f>
        <v>0</v>
      </c>
      <c r="K13" s="37">
        <f>Vask02!T17</f>
        <v>0</v>
      </c>
      <c r="L13" s="37">
        <f>Vask02!U17</f>
        <v>0</v>
      </c>
      <c r="M13" s="37">
        <f>Vask02!V17</f>
        <v>10</v>
      </c>
      <c r="N13" s="37">
        <f t="shared" si="0"/>
        <v>11</v>
      </c>
    </row>
    <row r="14" spans="1:14" x14ac:dyDescent="0.25">
      <c r="A14" s="37">
        <f>Vask02!A19</f>
        <v>390018721</v>
      </c>
      <c r="B14" s="37">
        <f>Vask02!B19</f>
        <v>484</v>
      </c>
      <c r="C14" s="37" t="str">
        <f>Vask02!C19</f>
        <v>OSLO</v>
      </c>
      <c r="D14" s="37">
        <f>Vask02!D19</f>
        <v>105898</v>
      </c>
      <c r="E14" s="37" t="str">
        <f>Vask02!E19</f>
        <v>Bydel Nordre Aker</v>
      </c>
      <c r="F14" s="37">
        <f>Vask02!O19</f>
        <v>0</v>
      </c>
      <c r="G14" s="37">
        <f>Vask02!P19</f>
        <v>0</v>
      </c>
      <c r="H14" s="37">
        <f>Vask02!Q19</f>
        <v>0</v>
      </c>
      <c r="I14" s="37">
        <f>Vask02!R19</f>
        <v>0</v>
      </c>
      <c r="J14" s="37">
        <f>Vask02!S19</f>
        <v>0</v>
      </c>
      <c r="K14" s="37">
        <f>Vask02!T19</f>
        <v>2</v>
      </c>
      <c r="L14" s="37">
        <f>Vask02!U19</f>
        <v>30</v>
      </c>
      <c r="M14" s="37">
        <f>Vask02!V19</f>
        <v>0</v>
      </c>
      <c r="N14" s="37">
        <f t="shared" si="0"/>
        <v>32</v>
      </c>
    </row>
    <row r="15" spans="1:14" x14ac:dyDescent="0.25">
      <c r="A15" s="37">
        <f>Vask02!A21</f>
        <v>390018488</v>
      </c>
      <c r="B15" s="37">
        <f>Vask02!B21</f>
        <v>569</v>
      </c>
      <c r="C15" s="37" t="str">
        <f>Vask02!C21</f>
        <v>OSLO</v>
      </c>
      <c r="D15" s="37">
        <f>Vask02!D21</f>
        <v>102117</v>
      </c>
      <c r="E15" s="37" t="str">
        <f>Vask02!E21</f>
        <v>Grunerløkka smittevern</v>
      </c>
      <c r="F15" s="37">
        <f>Vask02!O21</f>
        <v>0</v>
      </c>
      <c r="G15" s="37">
        <f>Vask02!P21</f>
        <v>0</v>
      </c>
      <c r="H15" s="37">
        <f>Vask02!Q21</f>
        <v>1</v>
      </c>
      <c r="I15" s="37">
        <f>Vask02!R21</f>
        <v>0</v>
      </c>
      <c r="J15" s="37">
        <f>Vask02!S21</f>
        <v>0</v>
      </c>
      <c r="K15" s="37">
        <f>Vask02!T21</f>
        <v>0</v>
      </c>
      <c r="L15" s="37">
        <f>Vask02!U21</f>
        <v>0</v>
      </c>
      <c r="M15" s="37">
        <f>Vask02!V21</f>
        <v>30</v>
      </c>
      <c r="N15" s="37">
        <f t="shared" si="0"/>
        <v>31</v>
      </c>
    </row>
    <row r="16" spans="1:14" x14ac:dyDescent="0.25">
      <c r="A16" s="37">
        <f>Vask02!A23</f>
        <v>390018730</v>
      </c>
      <c r="B16" s="37">
        <f>Vask02!B23</f>
        <v>581</v>
      </c>
      <c r="C16" s="37" t="str">
        <f>Vask02!C23</f>
        <v>OSLO</v>
      </c>
      <c r="D16" s="37">
        <f>Vask02!D23</f>
        <v>112794</v>
      </c>
      <c r="E16" s="37" t="str">
        <f>Vask02!E23</f>
        <v>Unicare Hjemmetjenester AS</v>
      </c>
      <c r="F16" s="37">
        <f>Vask02!O23</f>
        <v>1</v>
      </c>
      <c r="G16" s="37">
        <f>Vask02!P23</f>
        <v>0</v>
      </c>
      <c r="H16" s="37">
        <f>Vask02!Q23</f>
        <v>0</v>
      </c>
      <c r="I16" s="37">
        <f>Vask02!R23</f>
        <v>0</v>
      </c>
      <c r="J16" s="37">
        <f>Vask02!S23</f>
        <v>0</v>
      </c>
      <c r="K16" s="37">
        <f>Vask02!T23</f>
        <v>0</v>
      </c>
      <c r="L16" s="37">
        <f>Vask02!U23</f>
        <v>0</v>
      </c>
      <c r="M16" s="37">
        <f>Vask02!V23</f>
        <v>0</v>
      </c>
      <c r="N16" s="37">
        <f t="shared" si="0"/>
        <v>1</v>
      </c>
    </row>
    <row r="17" spans="1:14" x14ac:dyDescent="0.25">
      <c r="A17" s="37">
        <f>Vask02!A24</f>
        <v>390018578</v>
      </c>
      <c r="B17" s="37">
        <f>Vask02!B24</f>
        <v>586</v>
      </c>
      <c r="C17" s="37" t="str">
        <f>Vask02!C24</f>
        <v>OSLO</v>
      </c>
      <c r="D17" s="37">
        <f>Vask02!D24</f>
        <v>112049</v>
      </c>
      <c r="E17" s="37" t="str">
        <f>Vask02!E24</f>
        <v>Kommunal akutt døgnenhet</v>
      </c>
      <c r="F17" s="37">
        <f>Vask02!O24</f>
        <v>0</v>
      </c>
      <c r="G17" s="37">
        <f>Vask02!P24</f>
        <v>1</v>
      </c>
      <c r="H17" s="37">
        <f>Vask02!Q24</f>
        <v>0</v>
      </c>
      <c r="I17" s="37">
        <f>Vask02!R24</f>
        <v>0</v>
      </c>
      <c r="J17" s="37">
        <f>Vask02!S24</f>
        <v>0</v>
      </c>
      <c r="K17" s="37">
        <f>Vask02!T24</f>
        <v>0</v>
      </c>
      <c r="L17" s="37">
        <f>Vask02!U24</f>
        <v>0</v>
      </c>
      <c r="M17" s="37">
        <f>Vask02!V24</f>
        <v>0</v>
      </c>
      <c r="N17" s="37">
        <f t="shared" si="0"/>
        <v>1</v>
      </c>
    </row>
    <row r="18" spans="1:14" x14ac:dyDescent="0.25">
      <c r="A18" s="37">
        <f>Vask02!A25</f>
        <v>390018614</v>
      </c>
      <c r="B18" s="37">
        <f>Vask02!B25</f>
        <v>596</v>
      </c>
      <c r="C18" s="37" t="str">
        <f>Vask02!C25</f>
        <v>OSLO</v>
      </c>
      <c r="D18" s="37">
        <f>Vask02!D25</f>
        <v>27896</v>
      </c>
      <c r="E18" s="37" t="str">
        <f>Vask02!E25</f>
        <v>Bjerke Familiesenter</v>
      </c>
      <c r="F18" s="37">
        <f>Vask02!O25</f>
        <v>0</v>
      </c>
      <c r="G18" s="37">
        <f>Vask02!P25</f>
        <v>0</v>
      </c>
      <c r="H18" s="37">
        <f>Vask02!Q25</f>
        <v>1</v>
      </c>
      <c r="I18" s="37">
        <f>Vask02!R25</f>
        <v>0</v>
      </c>
      <c r="J18" s="37">
        <f>Vask02!S25</f>
        <v>0</v>
      </c>
      <c r="K18" s="37">
        <f>Vask02!T25</f>
        <v>0</v>
      </c>
      <c r="L18" s="37">
        <f>Vask02!U25</f>
        <v>0</v>
      </c>
      <c r="M18" s="37">
        <f>Vask02!V25</f>
        <v>6</v>
      </c>
      <c r="N18" s="37">
        <f t="shared" si="0"/>
        <v>7</v>
      </c>
    </row>
    <row r="19" spans="1:14" x14ac:dyDescent="0.25">
      <c r="A19" s="37">
        <f>Vask02!A27</f>
        <v>390018519</v>
      </c>
      <c r="B19" s="37">
        <f>Vask02!B27</f>
        <v>693</v>
      </c>
      <c r="C19" s="37" t="str">
        <f>Vask02!C27</f>
        <v>OSLO</v>
      </c>
      <c r="D19" s="37">
        <f>Vask02!D27</f>
        <v>29173</v>
      </c>
      <c r="E19" s="37" t="str">
        <f>Vask02!E27</f>
        <v>Østensjø helsestasjon</v>
      </c>
      <c r="F19" s="37">
        <f>Vask02!O27</f>
        <v>0</v>
      </c>
      <c r="G19" s="37">
        <f>Vask02!P27</f>
        <v>0</v>
      </c>
      <c r="H19" s="37">
        <f>Vask02!Q27</f>
        <v>1</v>
      </c>
      <c r="I19" s="37">
        <f>Vask02!R27</f>
        <v>0</v>
      </c>
      <c r="J19" s="37">
        <f>Vask02!S27</f>
        <v>0</v>
      </c>
      <c r="K19" s="37">
        <f>Vask02!T27</f>
        <v>0</v>
      </c>
      <c r="L19" s="37">
        <f>Vask02!U27</f>
        <v>0</v>
      </c>
      <c r="M19" s="37">
        <f>Vask02!V27</f>
        <v>15</v>
      </c>
      <c r="N19" s="37">
        <f t="shared" si="0"/>
        <v>16</v>
      </c>
    </row>
    <row r="20" spans="1:14" x14ac:dyDescent="0.25">
      <c r="A20" s="37">
        <f>Vask02!A29</f>
        <v>390018557</v>
      </c>
      <c r="B20" s="37">
        <f>Vask02!B29</f>
        <v>754</v>
      </c>
      <c r="C20" s="37" t="str">
        <f>Vask02!C29</f>
        <v>OSLO</v>
      </c>
      <c r="D20" s="37">
        <f>Vask02!D29</f>
        <v>108021</v>
      </c>
      <c r="E20" s="37" t="str">
        <f>Vask02!E29</f>
        <v>Bydel Vestre Aker</v>
      </c>
      <c r="F20" s="37">
        <f>Vask02!O29</f>
        <v>1</v>
      </c>
      <c r="G20" s="37">
        <f>Vask02!P29</f>
        <v>0</v>
      </c>
      <c r="H20" s="37">
        <f>Vask02!Q29</f>
        <v>0</v>
      </c>
      <c r="I20" s="37">
        <f>Vask02!R29</f>
        <v>0</v>
      </c>
      <c r="J20" s="37">
        <f>Vask02!S29</f>
        <v>0</v>
      </c>
      <c r="K20" s="37">
        <f>Vask02!T29</f>
        <v>0</v>
      </c>
      <c r="L20" s="37">
        <f>Vask02!U29</f>
        <v>0</v>
      </c>
      <c r="M20" s="37">
        <f>Vask02!V29</f>
        <v>17</v>
      </c>
      <c r="N20" s="37">
        <f t="shared" si="0"/>
        <v>18</v>
      </c>
    </row>
    <row r="21" spans="1:14" x14ac:dyDescent="0.25">
      <c r="A21" s="37">
        <f>Vask02!A31</f>
        <v>390018517</v>
      </c>
      <c r="B21" s="37">
        <f>Vask02!B31</f>
        <v>855</v>
      </c>
      <c r="C21" s="37" t="str">
        <f>Vask02!C31</f>
        <v>OSLO</v>
      </c>
      <c r="D21" s="37">
        <f>Vask02!D31</f>
        <v>46029</v>
      </c>
      <c r="E21" s="37" t="str">
        <f>Vask02!E31</f>
        <v>Stamina Helse Ullevål 2210</v>
      </c>
      <c r="F21" s="37">
        <f>Vask02!O31</f>
        <v>0</v>
      </c>
      <c r="G21" s="37">
        <f>Vask02!P31</f>
        <v>0</v>
      </c>
      <c r="H21" s="37">
        <f>Vask02!Q31</f>
        <v>0</v>
      </c>
      <c r="I21" s="37">
        <f>Vask02!R31</f>
        <v>0</v>
      </c>
      <c r="J21" s="37">
        <f>Vask02!S31</f>
        <v>0</v>
      </c>
      <c r="K21" s="37">
        <f>Vask02!T31</f>
        <v>0</v>
      </c>
      <c r="L21" s="37">
        <f>Vask02!U31</f>
        <v>0</v>
      </c>
      <c r="M21" s="37">
        <f>Vask02!V31</f>
        <v>3</v>
      </c>
      <c r="N21" s="37">
        <f t="shared" si="0"/>
        <v>3</v>
      </c>
    </row>
    <row r="22" spans="1:14" x14ac:dyDescent="0.25">
      <c r="A22" s="37">
        <f>Vask02!A32</f>
        <v>390018429</v>
      </c>
      <c r="B22" s="37">
        <f>Vask02!B32</f>
        <v>958</v>
      </c>
      <c r="C22" s="37" t="str">
        <f>Vask02!C32</f>
        <v>OSLO</v>
      </c>
      <c r="D22" s="37">
        <f>Vask02!D32</f>
        <v>100947</v>
      </c>
      <c r="E22" s="37" t="str">
        <f>Vask02!E32</f>
        <v>Bydelsoverlegen, Grorud</v>
      </c>
      <c r="F22" s="37">
        <f>Vask02!O32</f>
        <v>0</v>
      </c>
      <c r="G22" s="37">
        <f>Vask02!P32</f>
        <v>0</v>
      </c>
      <c r="H22" s="37">
        <f>Vask02!Q32</f>
        <v>0</v>
      </c>
      <c r="I22" s="37">
        <f>Vask02!R32</f>
        <v>0</v>
      </c>
      <c r="J22" s="37">
        <f>Vask02!S32</f>
        <v>0</v>
      </c>
      <c r="K22" s="37">
        <f>Vask02!T32</f>
        <v>0</v>
      </c>
      <c r="L22" s="37">
        <f>Vask02!U32</f>
        <v>0</v>
      </c>
      <c r="M22" s="37">
        <f>Vask02!V32</f>
        <v>7</v>
      </c>
      <c r="N22" s="37">
        <f t="shared" si="0"/>
        <v>7</v>
      </c>
    </row>
    <row r="23" spans="1:14" x14ac:dyDescent="0.25">
      <c r="A23" s="37">
        <f>Vask02!A33</f>
        <v>390018585</v>
      </c>
      <c r="B23" s="37">
        <f>Vask02!B33</f>
        <v>985</v>
      </c>
      <c r="C23" s="37" t="str">
        <f>Vask02!C33</f>
        <v>OSLO</v>
      </c>
      <c r="D23" s="37">
        <f>Vask02!D33</f>
        <v>102746</v>
      </c>
      <c r="E23" s="37" t="str">
        <f>Vask02!E33</f>
        <v>Bydel Stovner</v>
      </c>
      <c r="F23" s="37">
        <f>Vask02!O33</f>
        <v>0</v>
      </c>
      <c r="G23" s="37">
        <f>Vask02!P33</f>
        <v>0</v>
      </c>
      <c r="H23" s="37">
        <f>Vask02!Q33</f>
        <v>0</v>
      </c>
      <c r="I23" s="37">
        <f>Vask02!R33</f>
        <v>0</v>
      </c>
      <c r="J23" s="37">
        <f>Vask02!S33</f>
        <v>0</v>
      </c>
      <c r="K23" s="37">
        <f>Vask02!T33</f>
        <v>1</v>
      </c>
      <c r="L23" s="37">
        <f>Vask02!U33</f>
        <v>0</v>
      </c>
      <c r="M23" s="37">
        <f>Vask02!V33</f>
        <v>8</v>
      </c>
      <c r="N23" s="37">
        <f t="shared" si="0"/>
        <v>9</v>
      </c>
    </row>
    <row r="24" spans="1:14" x14ac:dyDescent="0.25">
      <c r="A24" s="37">
        <f>Vask02!A35</f>
        <v>390018657</v>
      </c>
      <c r="B24" s="37">
        <f>Vask02!B35</f>
        <v>1051</v>
      </c>
      <c r="C24" s="37" t="str">
        <f>Vask02!C35</f>
        <v>OSLO</v>
      </c>
      <c r="D24" s="37">
        <f>Vask02!D35</f>
        <v>103929</v>
      </c>
      <c r="E24" s="37" t="str">
        <f>Vask02!E35</f>
        <v>Alna Bydelsadministrasjon</v>
      </c>
      <c r="F24" s="37">
        <f>Vask02!O35</f>
        <v>0</v>
      </c>
      <c r="G24" s="37">
        <f>Vask02!P35</f>
        <v>0</v>
      </c>
      <c r="H24" s="37">
        <f>Vask02!Q35</f>
        <v>0</v>
      </c>
      <c r="I24" s="37">
        <f>Vask02!R35</f>
        <v>0</v>
      </c>
      <c r="J24" s="37">
        <f>Vask02!S35</f>
        <v>0</v>
      </c>
      <c r="K24" s="37">
        <f>Vask02!T35</f>
        <v>1</v>
      </c>
      <c r="L24" s="37">
        <f>Vask02!U35</f>
        <v>19</v>
      </c>
      <c r="M24" s="37">
        <f>Vask02!V35</f>
        <v>0</v>
      </c>
      <c r="N24" s="37">
        <f t="shared" si="0"/>
        <v>20</v>
      </c>
    </row>
    <row r="25" spans="1:14" x14ac:dyDescent="0.25">
      <c r="A25" s="37">
        <f>Vask02!A37</f>
        <v>390018595</v>
      </c>
      <c r="B25" s="37">
        <f>Vask02!B37</f>
        <v>1153</v>
      </c>
      <c r="C25" s="37" t="str">
        <f>Vask02!C37</f>
        <v>OSLO</v>
      </c>
      <c r="D25" s="37">
        <f>Vask02!D37</f>
        <v>856</v>
      </c>
      <c r="E25" s="37" t="str">
        <f>Vask02!E37</f>
        <v>Bydel Nordstrand</v>
      </c>
      <c r="F25" s="37">
        <f>Vask02!O37</f>
        <v>0</v>
      </c>
      <c r="G25" s="37">
        <f>Vask02!P37</f>
        <v>1</v>
      </c>
      <c r="H25" s="37">
        <f>Vask02!Q37</f>
        <v>0</v>
      </c>
      <c r="I25" s="37">
        <f>Vask02!R37</f>
        <v>0</v>
      </c>
      <c r="J25" s="37">
        <f>Vask02!S37</f>
        <v>0</v>
      </c>
      <c r="K25" s="37">
        <f>Vask02!T37</f>
        <v>0</v>
      </c>
      <c r="L25" s="37">
        <f>Vask02!U37</f>
        <v>0</v>
      </c>
      <c r="M25" s="37">
        <f>Vask02!V37</f>
        <v>19</v>
      </c>
      <c r="N25" s="37">
        <f t="shared" si="0"/>
        <v>20</v>
      </c>
    </row>
    <row r="26" spans="1:14" x14ac:dyDescent="0.25">
      <c r="A26" s="37">
        <f>Vask02!A39</f>
        <v>390018634</v>
      </c>
      <c r="B26" s="37">
        <f>Vask02!B39</f>
        <v>1188</v>
      </c>
      <c r="C26" s="37" t="str">
        <f>Vask02!C39</f>
        <v>OSLO</v>
      </c>
      <c r="D26" s="37">
        <f>Vask02!D39</f>
        <v>25882</v>
      </c>
      <c r="E26" s="37" t="str">
        <f>Vask02!E39</f>
        <v>Langerud sykehjem</v>
      </c>
      <c r="F26" s="37">
        <f>Vask02!O39</f>
        <v>0</v>
      </c>
      <c r="G26" s="37">
        <f>Vask02!P39</f>
        <v>0</v>
      </c>
      <c r="H26" s="37">
        <f>Vask02!Q39</f>
        <v>0</v>
      </c>
      <c r="I26" s="37">
        <f>Vask02!R39</f>
        <v>0</v>
      </c>
      <c r="J26" s="37">
        <f>Vask02!S39</f>
        <v>0</v>
      </c>
      <c r="K26" s="37">
        <f>Vask02!T39</f>
        <v>5</v>
      </c>
      <c r="L26" s="37">
        <f>Vask02!U39</f>
        <v>0</v>
      </c>
      <c r="M26" s="37">
        <f>Vask02!V39</f>
        <v>24</v>
      </c>
      <c r="N26" s="37">
        <f t="shared" si="0"/>
        <v>29</v>
      </c>
    </row>
    <row r="27" spans="1:14" x14ac:dyDescent="0.25">
      <c r="A27" s="37">
        <f>Vask02!A41</f>
        <v>390018608</v>
      </c>
      <c r="B27" s="37">
        <f>Vask02!B41</f>
        <v>1254</v>
      </c>
      <c r="C27" s="37" t="str">
        <f>Vask02!C41</f>
        <v>OSLO</v>
      </c>
      <c r="D27" s="37">
        <f>Vask02!D41</f>
        <v>112372</v>
      </c>
      <c r="E27" s="37" t="str">
        <f>Vask02!E41</f>
        <v>Oslo Syd Lokalmedisinske senter</v>
      </c>
      <c r="F27" s="37">
        <f>Vask02!O41</f>
        <v>0</v>
      </c>
      <c r="G27" s="37">
        <f>Vask02!P41</f>
        <v>0</v>
      </c>
      <c r="H27" s="37">
        <f>Vask02!Q41</f>
        <v>0</v>
      </c>
      <c r="I27" s="37">
        <f>Vask02!R41</f>
        <v>0</v>
      </c>
      <c r="J27" s="37">
        <f>Vask02!S41</f>
        <v>0</v>
      </c>
      <c r="K27" s="37">
        <f>Vask02!T41</f>
        <v>0</v>
      </c>
      <c r="L27" s="37">
        <f>Vask02!U41</f>
        <v>0</v>
      </c>
      <c r="M27" s="37">
        <f>Vask02!V41</f>
        <v>10</v>
      </c>
      <c r="N27" s="37">
        <f t="shared" si="0"/>
        <v>10</v>
      </c>
    </row>
    <row r="28" spans="1:14" x14ac:dyDescent="0.25">
      <c r="A28" s="37">
        <f>Vask02!A42</f>
        <v>390018623</v>
      </c>
      <c r="B28" s="37">
        <f>Vask02!B42</f>
        <v>1337</v>
      </c>
      <c r="C28" s="37" t="str">
        <f>Vask02!C42</f>
        <v>SANDVIKA</v>
      </c>
      <c r="D28" s="37">
        <f>Vask02!D42</f>
        <v>74229</v>
      </c>
      <c r="E28" s="37" t="str">
        <f>Vask02!E42</f>
        <v>Bærum kommune</v>
      </c>
      <c r="F28" s="37">
        <f>Vask02!O42</f>
        <v>0</v>
      </c>
      <c r="G28" s="37">
        <f>Vask02!P42</f>
        <v>0</v>
      </c>
      <c r="H28" s="37">
        <f>Vask02!Q42</f>
        <v>0</v>
      </c>
      <c r="I28" s="37">
        <f>Vask02!R42</f>
        <v>0</v>
      </c>
      <c r="J28" s="37">
        <f>Vask02!S42</f>
        <v>0</v>
      </c>
      <c r="K28" s="37">
        <f>Vask02!T42</f>
        <v>6</v>
      </c>
      <c r="L28" s="37">
        <f>Vask02!U42</f>
        <v>0</v>
      </c>
      <c r="M28" s="37">
        <f>Vask02!V42</f>
        <v>58</v>
      </c>
      <c r="N28" s="37">
        <f t="shared" si="0"/>
        <v>64</v>
      </c>
    </row>
    <row r="29" spans="1:14" x14ac:dyDescent="0.25">
      <c r="A29" s="37">
        <f>Vask02!A44</f>
        <v>390018561</v>
      </c>
      <c r="B29" s="37">
        <f>Vask02!B44</f>
        <v>1360</v>
      </c>
      <c r="C29" s="37" t="str">
        <f>Vask02!C44</f>
        <v>FORNEBU</v>
      </c>
      <c r="D29" s="37">
        <f>Vask02!D44</f>
        <v>100054</v>
      </c>
      <c r="E29" s="37" t="str">
        <f>Vask02!E44</f>
        <v>Snarøya Legesenter A/S</v>
      </c>
      <c r="F29" s="37">
        <f>Vask02!O44</f>
        <v>0</v>
      </c>
      <c r="G29" s="37">
        <f>Vask02!P44</f>
        <v>1</v>
      </c>
      <c r="H29" s="37">
        <f>Vask02!Q44</f>
        <v>0</v>
      </c>
      <c r="I29" s="37">
        <f>Vask02!R44</f>
        <v>0</v>
      </c>
      <c r="J29" s="37">
        <f>Vask02!S44</f>
        <v>0</v>
      </c>
      <c r="K29" s="37">
        <f>Vask02!T44</f>
        <v>0</v>
      </c>
      <c r="L29" s="37">
        <f>Vask02!U44</f>
        <v>0</v>
      </c>
      <c r="M29" s="37">
        <f>Vask02!V44</f>
        <v>0</v>
      </c>
      <c r="N29" s="37">
        <f t="shared" si="0"/>
        <v>1</v>
      </c>
    </row>
    <row r="30" spans="1:14" x14ac:dyDescent="0.25">
      <c r="A30" s="37">
        <f>Vask02!A45</f>
        <v>390018629</v>
      </c>
      <c r="B30" s="37">
        <f>Vask02!B45</f>
        <v>1383</v>
      </c>
      <c r="C30" s="37" t="str">
        <f>Vask02!C45</f>
        <v>ASKER</v>
      </c>
      <c r="D30" s="37">
        <f>Vask02!D45</f>
        <v>30072</v>
      </c>
      <c r="E30" s="37" t="str">
        <f>Vask02!E45</f>
        <v>Asker kommune</v>
      </c>
      <c r="F30" s="37">
        <f>Vask02!O45</f>
        <v>0</v>
      </c>
      <c r="G30" s="37">
        <f>Vask02!P45</f>
        <v>0</v>
      </c>
      <c r="H30" s="37">
        <f>Vask02!Q45</f>
        <v>0</v>
      </c>
      <c r="I30" s="37">
        <f>Vask02!R45</f>
        <v>0</v>
      </c>
      <c r="J30" s="37">
        <f>Vask02!S45</f>
        <v>0</v>
      </c>
      <c r="K30" s="37">
        <f>Vask02!T45</f>
        <v>4</v>
      </c>
      <c r="L30" s="37">
        <f>Vask02!U45</f>
        <v>0</v>
      </c>
      <c r="M30" s="37">
        <f>Vask02!V45</f>
        <v>27</v>
      </c>
      <c r="N30" s="37">
        <f t="shared" si="0"/>
        <v>31</v>
      </c>
    </row>
    <row r="31" spans="1:14" x14ac:dyDescent="0.25">
      <c r="A31" s="37">
        <f>Vask02!A47</f>
        <v>390018633</v>
      </c>
      <c r="B31" s="37">
        <f>Vask02!B47</f>
        <v>1400</v>
      </c>
      <c r="C31" s="37" t="str">
        <f>Vask02!C47</f>
        <v>SKI</v>
      </c>
      <c r="D31" s="37">
        <f>Vask02!D47</f>
        <v>112788</v>
      </c>
      <c r="E31" s="37" t="str">
        <f>Vask02!E47</f>
        <v>Ski kommunale fastlegekontor</v>
      </c>
      <c r="F31" s="37">
        <f>Vask02!O47</f>
        <v>0</v>
      </c>
      <c r="G31" s="37">
        <f>Vask02!P47</f>
        <v>0</v>
      </c>
      <c r="H31" s="37">
        <f>Vask02!Q47</f>
        <v>0</v>
      </c>
      <c r="I31" s="37">
        <f>Vask02!R47</f>
        <v>0</v>
      </c>
      <c r="J31" s="37">
        <f>Vask02!S47</f>
        <v>0</v>
      </c>
      <c r="K31" s="37">
        <f>Vask02!T47</f>
        <v>1</v>
      </c>
      <c r="L31" s="37">
        <f>Vask02!U47</f>
        <v>0</v>
      </c>
      <c r="M31" s="37">
        <f>Vask02!V47</f>
        <v>8</v>
      </c>
      <c r="N31" s="37">
        <f t="shared" si="0"/>
        <v>9</v>
      </c>
    </row>
    <row r="32" spans="1:14" x14ac:dyDescent="0.25">
      <c r="A32" s="37">
        <f>Vask02!A49</f>
        <v>390018550</v>
      </c>
      <c r="B32" s="37">
        <f>Vask02!B49</f>
        <v>1410</v>
      </c>
      <c r="C32" s="37" t="str">
        <f>Vask02!C49</f>
        <v>KOLBOTN</v>
      </c>
      <c r="D32" s="37">
        <f>Vask02!D49</f>
        <v>27946</v>
      </c>
      <c r="E32" s="37" t="str">
        <f>Vask02!E49</f>
        <v>Kolbotn helsestasjon</v>
      </c>
      <c r="F32" s="37">
        <f>Vask02!O49</f>
        <v>0</v>
      </c>
      <c r="G32" s="37">
        <f>Vask02!P49</f>
        <v>1</v>
      </c>
      <c r="H32" s="37">
        <f>Vask02!Q49</f>
        <v>0</v>
      </c>
      <c r="I32" s="37">
        <f>Vask02!R49</f>
        <v>0</v>
      </c>
      <c r="J32" s="37">
        <f>Vask02!S49</f>
        <v>0</v>
      </c>
      <c r="K32" s="37">
        <f>Vask02!T49</f>
        <v>0</v>
      </c>
      <c r="L32" s="37">
        <f>Vask02!U49</f>
        <v>0</v>
      </c>
      <c r="M32" s="37">
        <f>Vask02!V49</f>
        <v>12</v>
      </c>
      <c r="N32" s="37">
        <f t="shared" si="0"/>
        <v>13</v>
      </c>
    </row>
    <row r="33" spans="1:14" x14ac:dyDescent="0.25">
      <c r="A33" s="37">
        <f>Vask02!A51</f>
        <v>390018644</v>
      </c>
      <c r="B33" s="37">
        <f>Vask02!B51</f>
        <v>1430</v>
      </c>
      <c r="C33" s="37" t="str">
        <f>Vask02!C51</f>
        <v>ÅS</v>
      </c>
      <c r="D33" s="37">
        <f>Vask02!D51</f>
        <v>112803</v>
      </c>
      <c r="E33" s="37" t="str">
        <f>Vask02!E51</f>
        <v>Ås kommune helse og sosial</v>
      </c>
      <c r="F33" s="37">
        <f>Vask02!O51</f>
        <v>0</v>
      </c>
      <c r="G33" s="37">
        <f>Vask02!P51</f>
        <v>0</v>
      </c>
      <c r="H33" s="37">
        <f>Vask02!Q51</f>
        <v>1</v>
      </c>
      <c r="I33" s="37">
        <f>Vask02!R51</f>
        <v>0</v>
      </c>
      <c r="J33" s="37">
        <f>Vask02!S51</f>
        <v>0</v>
      </c>
      <c r="K33" s="37">
        <f>Vask02!T51</f>
        <v>0</v>
      </c>
      <c r="L33" s="37">
        <f>Vask02!U51</f>
        <v>0</v>
      </c>
      <c r="M33" s="37">
        <f>Vask02!V51</f>
        <v>5</v>
      </c>
      <c r="N33" s="37">
        <f t="shared" si="0"/>
        <v>6</v>
      </c>
    </row>
    <row r="34" spans="1:14" x14ac:dyDescent="0.25">
      <c r="A34" s="37">
        <f>Vask02!A53</f>
        <v>390018584</v>
      </c>
      <c r="B34" s="37">
        <f>Vask02!B53</f>
        <v>1443</v>
      </c>
      <c r="C34" s="37" t="str">
        <f>Vask02!C53</f>
        <v>DRØBAK</v>
      </c>
      <c r="D34" s="37">
        <f>Vask02!D53</f>
        <v>6296</v>
      </c>
      <c r="E34" s="37" t="str">
        <f>Vask02!E53</f>
        <v>Frogn helsestasjon</v>
      </c>
      <c r="F34" s="37">
        <f>Vask02!O53</f>
        <v>0</v>
      </c>
      <c r="G34" s="37">
        <f>Vask02!P53</f>
        <v>0</v>
      </c>
      <c r="H34" s="37">
        <f>Vask02!Q53</f>
        <v>1</v>
      </c>
      <c r="I34" s="37">
        <f>Vask02!R53</f>
        <v>0</v>
      </c>
      <c r="J34" s="37">
        <f>Vask02!S53</f>
        <v>0</v>
      </c>
      <c r="K34" s="37">
        <f>Vask02!T53</f>
        <v>0</v>
      </c>
      <c r="L34" s="37">
        <f>Vask02!U53</f>
        <v>0</v>
      </c>
      <c r="M34" s="37">
        <f>Vask02!V53</f>
        <v>7</v>
      </c>
      <c r="N34" s="37">
        <f t="shared" si="0"/>
        <v>8</v>
      </c>
    </row>
    <row r="35" spans="1:14" x14ac:dyDescent="0.25">
      <c r="A35" s="37">
        <f>Vask02!A55</f>
        <v>390018482</v>
      </c>
      <c r="B35" s="37">
        <f>Vask02!B55</f>
        <v>1452</v>
      </c>
      <c r="C35" s="37" t="str">
        <f>Vask02!C55</f>
        <v>NESODDTANGEN</v>
      </c>
      <c r="D35" s="37">
        <f>Vask02!D55</f>
        <v>95950</v>
      </c>
      <c r="E35" s="37" t="str">
        <f>Vask02!E55</f>
        <v>Nesoddtangen helsestasjon</v>
      </c>
      <c r="F35" s="37">
        <f>Vask02!O55</f>
        <v>0</v>
      </c>
      <c r="G35" s="37">
        <f>Vask02!P55</f>
        <v>1</v>
      </c>
      <c r="H35" s="37">
        <f>Vask02!Q55</f>
        <v>0</v>
      </c>
      <c r="I35" s="37">
        <f>Vask02!R55</f>
        <v>0</v>
      </c>
      <c r="J35" s="37">
        <f>Vask02!S55</f>
        <v>0</v>
      </c>
      <c r="K35" s="37">
        <f>Vask02!T55</f>
        <v>0</v>
      </c>
      <c r="L35" s="37">
        <f>Vask02!U55</f>
        <v>0</v>
      </c>
      <c r="M35" s="37">
        <f>Vask02!V55</f>
        <v>6</v>
      </c>
      <c r="N35" s="37">
        <f t="shared" si="0"/>
        <v>7</v>
      </c>
    </row>
    <row r="36" spans="1:14" x14ac:dyDescent="0.25">
      <c r="A36" s="37">
        <f>Vask02!A56</f>
        <v>390018387</v>
      </c>
      <c r="B36" s="37">
        <f>Vask02!B56</f>
        <v>1453</v>
      </c>
      <c r="C36" s="37" t="str">
        <f>Vask02!C56</f>
        <v>BJØRNEMYR</v>
      </c>
      <c r="D36" s="37">
        <f>Vask02!D56</f>
        <v>22053</v>
      </c>
      <c r="E36" s="37" t="str">
        <f>Vask02!E56</f>
        <v>Sunnaas sykehus</v>
      </c>
      <c r="F36" s="37">
        <f>Vask02!O56</f>
        <v>0</v>
      </c>
      <c r="G36" s="37">
        <f>Vask02!P56</f>
        <v>0</v>
      </c>
      <c r="H36" s="37">
        <f>Vask02!Q56</f>
        <v>0</v>
      </c>
      <c r="I36" s="37">
        <f>Vask02!R56</f>
        <v>0</v>
      </c>
      <c r="J36" s="37">
        <f>Vask02!S56</f>
        <v>0</v>
      </c>
      <c r="K36" s="37">
        <f>Vask02!T56</f>
        <v>0</v>
      </c>
      <c r="L36" s="37">
        <f>Vask02!U56</f>
        <v>0</v>
      </c>
      <c r="M36" s="37">
        <f>Vask02!V56</f>
        <v>2</v>
      </c>
      <c r="N36" s="37">
        <f t="shared" si="0"/>
        <v>2</v>
      </c>
    </row>
    <row r="37" spans="1:14" x14ac:dyDescent="0.25">
      <c r="A37" s="37">
        <f>Vask02!A57</f>
        <v>390018522</v>
      </c>
      <c r="B37" s="37">
        <f>Vask02!B57</f>
        <v>1473</v>
      </c>
      <c r="C37" s="37" t="str">
        <f>Vask02!C57</f>
        <v>LØRENSKOG</v>
      </c>
      <c r="D37" s="37">
        <f>Vask02!D57</f>
        <v>61606</v>
      </c>
      <c r="E37" s="37" t="str">
        <f>Vask02!E57</f>
        <v>Lørenskog kommune</v>
      </c>
      <c r="F37" s="37">
        <f>Vask02!O57</f>
        <v>0</v>
      </c>
      <c r="G37" s="37">
        <f>Vask02!P57</f>
        <v>0</v>
      </c>
      <c r="H37" s="37">
        <f>Vask02!Q57</f>
        <v>0</v>
      </c>
      <c r="I37" s="37">
        <f>Vask02!R57</f>
        <v>0</v>
      </c>
      <c r="J37" s="37">
        <f>Vask02!S57</f>
        <v>0</v>
      </c>
      <c r="K37" s="37">
        <f>Vask02!T57</f>
        <v>1</v>
      </c>
      <c r="L37" s="37">
        <f>Vask02!U57</f>
        <v>0</v>
      </c>
      <c r="M37" s="37">
        <f>Vask02!V57</f>
        <v>16</v>
      </c>
      <c r="N37" s="37">
        <f t="shared" si="0"/>
        <v>17</v>
      </c>
    </row>
    <row r="38" spans="1:14" x14ac:dyDescent="0.25">
      <c r="A38" s="37">
        <f>Vask02!A59</f>
        <v>390018486</v>
      </c>
      <c r="B38" s="37">
        <f>Vask02!B59</f>
        <v>1474</v>
      </c>
      <c r="C38" s="37" t="str">
        <f>Vask02!C59</f>
        <v>NORDBYHAGEN</v>
      </c>
      <c r="D38" s="37">
        <f>Vask02!D59</f>
        <v>20024</v>
      </c>
      <c r="E38" s="37" t="str">
        <f>Vask02!E59</f>
        <v>Akershus universitetssykehus</v>
      </c>
      <c r="F38" s="37">
        <f>Vask02!O59</f>
        <v>0</v>
      </c>
      <c r="G38" s="37">
        <f>Vask02!P59</f>
        <v>1</v>
      </c>
      <c r="H38" s="37">
        <f>Vask02!Q59</f>
        <v>0</v>
      </c>
      <c r="I38" s="37">
        <f>Vask02!R59</f>
        <v>0</v>
      </c>
      <c r="J38" s="37">
        <f>Vask02!S59</f>
        <v>0</v>
      </c>
      <c r="K38" s="37">
        <f>Vask02!T59</f>
        <v>0</v>
      </c>
      <c r="L38" s="37">
        <f>Vask02!U59</f>
        <v>0</v>
      </c>
      <c r="M38" s="37">
        <f>Vask02!V59</f>
        <v>13</v>
      </c>
      <c r="N38" s="37">
        <f t="shared" si="0"/>
        <v>14</v>
      </c>
    </row>
    <row r="39" spans="1:14" x14ac:dyDescent="0.25">
      <c r="A39" s="37">
        <f>Vask02!A60</f>
        <v>390018502</v>
      </c>
      <c r="B39" s="37">
        <f>Vask02!B60</f>
        <v>1482</v>
      </c>
      <c r="C39" s="37" t="str">
        <f>Vask02!C60</f>
        <v>NITTEDAL</v>
      </c>
      <c r="D39" s="37">
        <f>Vask02!D60</f>
        <v>104457</v>
      </c>
      <c r="E39" s="37" t="str">
        <f>Vask02!E60</f>
        <v>Nittedal Legevakt</v>
      </c>
      <c r="F39" s="37">
        <f>Vask02!O60</f>
        <v>0</v>
      </c>
      <c r="G39" s="37">
        <f>Vask02!P60</f>
        <v>0</v>
      </c>
      <c r="H39" s="37">
        <f>Vask02!Q60</f>
        <v>0</v>
      </c>
      <c r="I39" s="37">
        <f>Vask02!R60</f>
        <v>0</v>
      </c>
      <c r="J39" s="37">
        <f>Vask02!S60</f>
        <v>0</v>
      </c>
      <c r="K39" s="37">
        <f>Vask02!T60</f>
        <v>0</v>
      </c>
      <c r="L39" s="37">
        <f>Vask02!U60</f>
        <v>0</v>
      </c>
      <c r="M39" s="37">
        <f>Vask02!V60</f>
        <v>7</v>
      </c>
      <c r="N39" s="37">
        <f t="shared" si="0"/>
        <v>7</v>
      </c>
    </row>
    <row r="40" spans="1:14" x14ac:dyDescent="0.25">
      <c r="A40" s="37">
        <f>Vask02!A61</f>
        <v>390018605</v>
      </c>
      <c r="B40" s="37">
        <f>Vask02!B61</f>
        <v>1530</v>
      </c>
      <c r="C40" s="37" t="str">
        <f>Vask02!C61</f>
        <v>MOSS</v>
      </c>
      <c r="D40" s="37">
        <f>Vask02!D61</f>
        <v>28746</v>
      </c>
      <c r="E40" s="37" t="str">
        <f>Vask02!E61</f>
        <v>Moss helsestasjon</v>
      </c>
      <c r="F40" s="37">
        <f>Vask02!O61</f>
        <v>1</v>
      </c>
      <c r="G40" s="37">
        <f>Vask02!P61</f>
        <v>0</v>
      </c>
      <c r="H40" s="37">
        <f>Vask02!Q61</f>
        <v>0</v>
      </c>
      <c r="I40" s="37">
        <f>Vask02!R61</f>
        <v>0</v>
      </c>
      <c r="J40" s="37">
        <f>Vask02!S61</f>
        <v>0</v>
      </c>
      <c r="K40" s="37">
        <f>Vask02!T61</f>
        <v>0</v>
      </c>
      <c r="L40" s="37">
        <f>Vask02!U61</f>
        <v>0</v>
      </c>
      <c r="M40" s="37">
        <f>Vask02!V61</f>
        <v>17</v>
      </c>
      <c r="N40" s="37">
        <f t="shared" si="0"/>
        <v>18</v>
      </c>
    </row>
    <row r="41" spans="1:14" x14ac:dyDescent="0.25">
      <c r="A41" s="37">
        <f>Vask02!A63</f>
        <v>390018466</v>
      </c>
      <c r="B41" s="37">
        <f>Vask02!B63</f>
        <v>1540</v>
      </c>
      <c r="C41" s="37" t="str">
        <f>Vask02!C63</f>
        <v>VESTBY</v>
      </c>
      <c r="D41" s="37">
        <f>Vask02!D63</f>
        <v>8763</v>
      </c>
      <c r="E41" s="37" t="str">
        <f>Vask02!E63</f>
        <v>Vestby helsestasjon</v>
      </c>
      <c r="F41" s="37">
        <f>Vask02!O63</f>
        <v>0</v>
      </c>
      <c r="G41" s="37">
        <f>Vask02!P63</f>
        <v>0</v>
      </c>
      <c r="H41" s="37">
        <f>Vask02!Q63</f>
        <v>1</v>
      </c>
      <c r="I41" s="37">
        <f>Vask02!R63</f>
        <v>0</v>
      </c>
      <c r="J41" s="37">
        <f>Vask02!S63</f>
        <v>0</v>
      </c>
      <c r="K41" s="37">
        <f>Vask02!T63</f>
        <v>0</v>
      </c>
      <c r="L41" s="37">
        <f>Vask02!U63</f>
        <v>0</v>
      </c>
      <c r="M41" s="37">
        <f>Vask02!V63</f>
        <v>7</v>
      </c>
      <c r="N41" s="37">
        <f t="shared" si="0"/>
        <v>8</v>
      </c>
    </row>
    <row r="42" spans="1:14" x14ac:dyDescent="0.25">
      <c r="A42" s="37">
        <f>Vask02!A64</f>
        <v>390018541</v>
      </c>
      <c r="B42" s="37">
        <f>Vask02!B64</f>
        <v>1570</v>
      </c>
      <c r="C42" s="37" t="str">
        <f>Vask02!C64</f>
        <v>DILLING</v>
      </c>
      <c r="D42" s="37">
        <f>Vask02!D64</f>
        <v>31377</v>
      </c>
      <c r="E42" s="37" t="str">
        <f>Vask02!E64</f>
        <v>Rygge familiesenter</v>
      </c>
      <c r="F42" s="37">
        <f>Vask02!O64</f>
        <v>0</v>
      </c>
      <c r="G42" s="37">
        <f>Vask02!P64</f>
        <v>0</v>
      </c>
      <c r="H42" s="37">
        <f>Vask02!Q64</f>
        <v>0</v>
      </c>
      <c r="I42" s="37">
        <f>Vask02!R64</f>
        <v>0</v>
      </c>
      <c r="J42" s="37">
        <f>Vask02!S64</f>
        <v>0</v>
      </c>
      <c r="K42" s="37">
        <f>Vask02!T64</f>
        <v>0</v>
      </c>
      <c r="L42" s="37">
        <f>Vask02!U64</f>
        <v>0</v>
      </c>
      <c r="M42" s="37">
        <f>Vask02!V64</f>
        <v>7</v>
      </c>
      <c r="N42" s="37">
        <f t="shared" si="0"/>
        <v>7</v>
      </c>
    </row>
    <row r="43" spans="1:14" x14ac:dyDescent="0.25">
      <c r="A43" s="37">
        <f>Vask02!A65</f>
        <v>390018395</v>
      </c>
      <c r="B43" s="37">
        <f>Vask02!B65</f>
        <v>1592</v>
      </c>
      <c r="C43" s="37" t="str">
        <f>Vask02!C65</f>
        <v>VÅLER I ØSTFOLD</v>
      </c>
      <c r="D43" s="37">
        <f>Vask02!D65</f>
        <v>64477</v>
      </c>
      <c r="E43" s="37" t="str">
        <f>Vask02!E65</f>
        <v>Våler kommune</v>
      </c>
      <c r="F43" s="37">
        <f>Vask02!O65</f>
        <v>0</v>
      </c>
      <c r="G43" s="37">
        <f>Vask02!P65</f>
        <v>0</v>
      </c>
      <c r="H43" s="37">
        <f>Vask02!Q65</f>
        <v>0</v>
      </c>
      <c r="I43" s="37">
        <f>Vask02!R65</f>
        <v>0</v>
      </c>
      <c r="J43" s="37">
        <f>Vask02!S65</f>
        <v>0</v>
      </c>
      <c r="K43" s="37">
        <f>Vask02!T65</f>
        <v>0</v>
      </c>
      <c r="L43" s="37">
        <f>Vask02!U65</f>
        <v>0</v>
      </c>
      <c r="M43" s="37">
        <f>Vask02!V65</f>
        <v>3</v>
      </c>
      <c r="N43" s="37">
        <f t="shared" si="0"/>
        <v>3</v>
      </c>
    </row>
    <row r="44" spans="1:14" x14ac:dyDescent="0.25">
      <c r="A44" s="37">
        <f>Vask02!A66</f>
        <v>390018626</v>
      </c>
      <c r="B44" s="37">
        <f>Vask02!B66</f>
        <v>1640</v>
      </c>
      <c r="C44" s="37" t="str">
        <f>Vask02!C66</f>
        <v>RÅDE</v>
      </c>
      <c r="D44" s="37">
        <f>Vask02!D66</f>
        <v>101733</v>
      </c>
      <c r="E44" s="37" t="str">
        <f>Vask02!E66</f>
        <v>Råde helsestasjon</v>
      </c>
      <c r="F44" s="37">
        <f>Vask02!O66</f>
        <v>0</v>
      </c>
      <c r="G44" s="37">
        <f>Vask02!P66</f>
        <v>0</v>
      </c>
      <c r="H44" s="37">
        <f>Vask02!Q66</f>
        <v>0</v>
      </c>
      <c r="I44" s="37">
        <f>Vask02!R66</f>
        <v>0</v>
      </c>
      <c r="J44" s="37">
        <f>Vask02!S66</f>
        <v>0</v>
      </c>
      <c r="K44" s="37">
        <f>Vask02!T66</f>
        <v>0</v>
      </c>
      <c r="L44" s="37">
        <f>Vask02!U66</f>
        <v>0</v>
      </c>
      <c r="M44" s="37">
        <f>Vask02!V66</f>
        <v>3</v>
      </c>
      <c r="N44" s="37">
        <f t="shared" si="0"/>
        <v>3</v>
      </c>
    </row>
    <row r="45" spans="1:14" x14ac:dyDescent="0.25">
      <c r="A45" s="37">
        <f>Vask02!A67</f>
        <v>390018505</v>
      </c>
      <c r="B45" s="37">
        <f>Vask02!B67</f>
        <v>1671</v>
      </c>
      <c r="C45" s="37" t="str">
        <f>Vask02!C67</f>
        <v>KRÅKERØY</v>
      </c>
      <c r="D45" s="37">
        <f>Vask02!D67</f>
        <v>112355</v>
      </c>
      <c r="E45" s="37" t="str">
        <f>Vask02!E67</f>
        <v>Helsehuset Fredrikstad</v>
      </c>
      <c r="F45" s="37">
        <f>Vask02!O67</f>
        <v>0</v>
      </c>
      <c r="G45" s="37">
        <f>Vask02!P67</f>
        <v>0</v>
      </c>
      <c r="H45" s="37">
        <f>Vask02!Q67</f>
        <v>0</v>
      </c>
      <c r="I45" s="37">
        <f>Vask02!R67</f>
        <v>0</v>
      </c>
      <c r="J45" s="37">
        <f>Vask02!S67</f>
        <v>0</v>
      </c>
      <c r="K45" s="37">
        <f>Vask02!T67</f>
        <v>2</v>
      </c>
      <c r="L45" s="37">
        <f>Vask02!U67</f>
        <v>0</v>
      </c>
      <c r="M45" s="37">
        <f>Vask02!V67</f>
        <v>36</v>
      </c>
      <c r="N45" s="37">
        <f t="shared" si="0"/>
        <v>38</v>
      </c>
    </row>
    <row r="46" spans="1:14" x14ac:dyDescent="0.25">
      <c r="A46" s="37">
        <f>Vask02!A69</f>
        <v>390018532</v>
      </c>
      <c r="B46" s="37">
        <f>Vask02!B69</f>
        <v>1684</v>
      </c>
      <c r="C46" s="37" t="str">
        <f>Vask02!C69</f>
        <v>VESTERØY</v>
      </c>
      <c r="D46" s="37">
        <f>Vask02!D69</f>
        <v>102644</v>
      </c>
      <c r="E46" s="37" t="str">
        <f>Vask02!E69</f>
        <v>Hvaler legesenter</v>
      </c>
      <c r="F46" s="37">
        <f>Vask02!O69</f>
        <v>1</v>
      </c>
      <c r="G46" s="37">
        <f>Vask02!P69</f>
        <v>0</v>
      </c>
      <c r="H46" s="37">
        <f>Vask02!Q69</f>
        <v>0</v>
      </c>
      <c r="I46" s="37">
        <f>Vask02!R69</f>
        <v>0</v>
      </c>
      <c r="J46" s="37">
        <f>Vask02!S69</f>
        <v>0</v>
      </c>
      <c r="K46" s="37">
        <f>Vask02!T69</f>
        <v>0</v>
      </c>
      <c r="L46" s="37">
        <f>Vask02!U69</f>
        <v>0</v>
      </c>
      <c r="M46" s="37">
        <f>Vask02!V69</f>
        <v>2</v>
      </c>
      <c r="N46" s="37">
        <f t="shared" si="0"/>
        <v>3</v>
      </c>
    </row>
    <row r="47" spans="1:14" x14ac:dyDescent="0.25">
      <c r="A47" s="37">
        <f>Vask02!A71</f>
        <v>390018688</v>
      </c>
      <c r="B47" s="37">
        <f>Vask02!B71</f>
        <v>1714</v>
      </c>
      <c r="C47" s="37" t="str">
        <f>Vask02!C71</f>
        <v>GRÅLUM</v>
      </c>
      <c r="D47" s="37">
        <f>Vask02!D71</f>
        <v>112069</v>
      </c>
      <c r="E47" s="37" t="str">
        <f>Vask02!E71</f>
        <v>Sykehusapoteket Østfold Kalnes  -  26 Kalnes</v>
      </c>
      <c r="F47" s="37">
        <f>Vask02!O71</f>
        <v>0</v>
      </c>
      <c r="G47" s="37">
        <f>Vask02!P71</f>
        <v>0</v>
      </c>
      <c r="H47" s="37">
        <f>Vask02!Q71</f>
        <v>1</v>
      </c>
      <c r="I47" s="37">
        <f>Vask02!R71</f>
        <v>0</v>
      </c>
      <c r="J47" s="37">
        <f>Vask02!S71</f>
        <v>0</v>
      </c>
      <c r="K47" s="37">
        <f>Vask02!T71</f>
        <v>0</v>
      </c>
      <c r="L47" s="37">
        <f>Vask02!U71</f>
        <v>0</v>
      </c>
      <c r="M47" s="37">
        <f>Vask02!V71</f>
        <v>12</v>
      </c>
      <c r="N47" s="37">
        <f t="shared" si="0"/>
        <v>13</v>
      </c>
    </row>
    <row r="48" spans="1:14" x14ac:dyDescent="0.25">
      <c r="A48" s="37">
        <f>Vask02!A72</f>
        <v>390018752</v>
      </c>
      <c r="B48" s="37">
        <f>Vask02!B72</f>
        <v>1721</v>
      </c>
      <c r="C48" s="37" t="str">
        <f>Vask02!C72</f>
        <v>SARPSBORG</v>
      </c>
      <c r="D48" s="37">
        <f>Vask02!D72</f>
        <v>103444</v>
      </c>
      <c r="E48" s="37" t="str">
        <f>Vask02!E72</f>
        <v>Stamina Helse Sarpsborg</v>
      </c>
      <c r="F48" s="37">
        <f>Vask02!O72</f>
        <v>0</v>
      </c>
      <c r="G48" s="37">
        <f>Vask02!P72</f>
        <v>0</v>
      </c>
      <c r="H48" s="37">
        <f>Vask02!Q72</f>
        <v>0</v>
      </c>
      <c r="I48" s="37">
        <f>Vask02!R72</f>
        <v>0</v>
      </c>
      <c r="J48" s="37">
        <f>Vask02!S72</f>
        <v>0</v>
      </c>
      <c r="K48" s="37">
        <f>Vask02!T72</f>
        <v>0</v>
      </c>
      <c r="L48" s="37">
        <f>Vask02!U72</f>
        <v>0</v>
      </c>
      <c r="M48" s="37">
        <f>Vask02!V72</f>
        <v>2</v>
      </c>
      <c r="N48" s="37">
        <f t="shared" si="0"/>
        <v>2</v>
      </c>
    </row>
    <row r="49" spans="1:14" x14ac:dyDescent="0.25">
      <c r="A49" s="37">
        <f>Vask02!A73</f>
        <v>390018620</v>
      </c>
      <c r="B49" s="37">
        <f>Vask02!B73</f>
        <v>1723</v>
      </c>
      <c r="C49" s="37" t="str">
        <f>Vask02!C73</f>
        <v>SARPSBORG</v>
      </c>
      <c r="D49" s="37">
        <f>Vask02!D73</f>
        <v>31450</v>
      </c>
      <c r="E49" s="37" t="str">
        <f>Vask02!E73</f>
        <v>Sarpsborg kommune</v>
      </c>
      <c r="F49" s="37">
        <f>Vask02!O73</f>
        <v>0</v>
      </c>
      <c r="G49" s="37">
        <f>Vask02!P73</f>
        <v>0</v>
      </c>
      <c r="H49" s="37">
        <f>Vask02!Q73</f>
        <v>0</v>
      </c>
      <c r="I49" s="37">
        <f>Vask02!R73</f>
        <v>0</v>
      </c>
      <c r="J49" s="37">
        <f>Vask02!S73</f>
        <v>0</v>
      </c>
      <c r="K49" s="37">
        <f>Vask02!T73</f>
        <v>1</v>
      </c>
      <c r="L49" s="37">
        <f>Vask02!U73</f>
        <v>0</v>
      </c>
      <c r="M49" s="37">
        <f>Vask02!V73</f>
        <v>24</v>
      </c>
      <c r="N49" s="37">
        <f t="shared" si="0"/>
        <v>25</v>
      </c>
    </row>
    <row r="50" spans="1:14" x14ac:dyDescent="0.25">
      <c r="A50" s="37">
        <f>Vask02!A75</f>
        <v>390018542</v>
      </c>
      <c r="B50" s="37">
        <f>Vask02!B75</f>
        <v>1776</v>
      </c>
      <c r="C50" s="37" t="str">
        <f>Vask02!C75</f>
        <v>HALDEN</v>
      </c>
      <c r="D50" s="37">
        <f>Vask02!D75</f>
        <v>30601</v>
      </c>
      <c r="E50" s="37" t="str">
        <f>Vask02!E75</f>
        <v>Halden kommune</v>
      </c>
      <c r="F50" s="37">
        <f>Vask02!O75</f>
        <v>0</v>
      </c>
      <c r="G50" s="37">
        <f>Vask02!P75</f>
        <v>0</v>
      </c>
      <c r="H50" s="37">
        <f>Vask02!Q75</f>
        <v>0</v>
      </c>
      <c r="I50" s="37">
        <f>Vask02!R75</f>
        <v>0</v>
      </c>
      <c r="J50" s="37">
        <f>Vask02!S75</f>
        <v>0</v>
      </c>
      <c r="K50" s="37">
        <f>Vask02!T75</f>
        <v>1</v>
      </c>
      <c r="L50" s="37">
        <f>Vask02!U75</f>
        <v>0</v>
      </c>
      <c r="M50" s="37">
        <f>Vask02!V75</f>
        <v>11</v>
      </c>
      <c r="N50" s="37">
        <f t="shared" si="0"/>
        <v>12</v>
      </c>
    </row>
    <row r="51" spans="1:14" x14ac:dyDescent="0.25">
      <c r="A51" s="37">
        <f>Vask02!A77</f>
        <v>390018549</v>
      </c>
      <c r="B51" s="37">
        <f>Vask02!B77</f>
        <v>1798</v>
      </c>
      <c r="C51" s="37" t="str">
        <f>Vask02!C77</f>
        <v>AREMARK</v>
      </c>
      <c r="D51" s="37">
        <f>Vask02!D77</f>
        <v>84087</v>
      </c>
      <c r="E51" s="37" t="str">
        <f>Vask02!E77</f>
        <v>Aremark helsestasjon</v>
      </c>
      <c r="F51" s="37">
        <f>Vask02!O77</f>
        <v>0</v>
      </c>
      <c r="G51" s="37">
        <f>Vask02!P77</f>
        <v>0</v>
      </c>
      <c r="H51" s="37">
        <f>Vask02!Q77</f>
        <v>0</v>
      </c>
      <c r="I51" s="37">
        <f>Vask02!R77</f>
        <v>0</v>
      </c>
      <c r="J51" s="37">
        <f>Vask02!S77</f>
        <v>0</v>
      </c>
      <c r="K51" s="37">
        <f>Vask02!T77</f>
        <v>0</v>
      </c>
      <c r="L51" s="37">
        <f>Vask02!U77</f>
        <v>0</v>
      </c>
      <c r="M51" s="37">
        <f>Vask02!V77</f>
        <v>1</v>
      </c>
      <c r="N51" s="37">
        <f t="shared" si="0"/>
        <v>1</v>
      </c>
    </row>
    <row r="52" spans="1:14" x14ac:dyDescent="0.25">
      <c r="A52" s="37">
        <f>Vask02!A78</f>
        <v>390018745</v>
      </c>
      <c r="B52" s="37">
        <f>Vask02!B78</f>
        <v>1816</v>
      </c>
      <c r="C52" s="37" t="str">
        <f>Vask02!C78</f>
        <v>SKIPTVET</v>
      </c>
      <c r="D52" s="37">
        <f>Vask02!D78</f>
        <v>473</v>
      </c>
      <c r="E52" s="37" t="str">
        <f>Vask02!E78</f>
        <v>Skiptvet legekontor</v>
      </c>
      <c r="F52" s="37">
        <f>Vask02!O78</f>
        <v>1</v>
      </c>
      <c r="G52" s="37">
        <f>Vask02!P78</f>
        <v>0</v>
      </c>
      <c r="H52" s="37">
        <f>Vask02!Q78</f>
        <v>0</v>
      </c>
      <c r="I52" s="37">
        <f>Vask02!R78</f>
        <v>0</v>
      </c>
      <c r="J52" s="37">
        <f>Vask02!S78</f>
        <v>0</v>
      </c>
      <c r="K52" s="37">
        <f>Vask02!T78</f>
        <v>0</v>
      </c>
      <c r="L52" s="37">
        <f>Vask02!U78</f>
        <v>0</v>
      </c>
      <c r="M52" s="37">
        <f>Vask02!V78</f>
        <v>1</v>
      </c>
      <c r="N52" s="37">
        <f t="shared" si="0"/>
        <v>2</v>
      </c>
    </row>
    <row r="53" spans="1:14" x14ac:dyDescent="0.25">
      <c r="A53" s="37">
        <f>Vask02!A79</f>
        <v>390018632</v>
      </c>
      <c r="B53" s="37">
        <f>Vask02!B79</f>
        <v>1820</v>
      </c>
      <c r="C53" s="37" t="str">
        <f>Vask02!C79</f>
        <v>SPYDEBERG</v>
      </c>
      <c r="D53" s="37">
        <f>Vask02!D79</f>
        <v>28662</v>
      </c>
      <c r="E53" s="37" t="str">
        <f>Vask02!E79</f>
        <v>Spydeberg helsestasjon</v>
      </c>
      <c r="F53" s="37">
        <f>Vask02!O79</f>
        <v>1</v>
      </c>
      <c r="G53" s="37">
        <f>Vask02!P79</f>
        <v>0</v>
      </c>
      <c r="H53" s="37">
        <f>Vask02!Q79</f>
        <v>0</v>
      </c>
      <c r="I53" s="37">
        <f>Vask02!R79</f>
        <v>0</v>
      </c>
      <c r="J53" s="37">
        <f>Vask02!S79</f>
        <v>0</v>
      </c>
      <c r="K53" s="37">
        <f>Vask02!T79</f>
        <v>0</v>
      </c>
      <c r="L53" s="37">
        <f>Vask02!U79</f>
        <v>0</v>
      </c>
      <c r="M53" s="37">
        <f>Vask02!V79</f>
        <v>2</v>
      </c>
      <c r="N53" s="37">
        <f t="shared" si="0"/>
        <v>3</v>
      </c>
    </row>
    <row r="54" spans="1:14" x14ac:dyDescent="0.25">
      <c r="A54" s="37">
        <f>Vask02!A80</f>
        <v>390018758</v>
      </c>
      <c r="B54" s="37">
        <f>Vask02!B80</f>
        <v>1827</v>
      </c>
      <c r="C54" s="37" t="str">
        <f>Vask02!C80</f>
        <v>HOBØL</v>
      </c>
      <c r="D54" s="37">
        <f>Vask02!D80</f>
        <v>83998</v>
      </c>
      <c r="E54" s="37" t="str">
        <f>Vask02!E80</f>
        <v>Hobøl helsestasjon</v>
      </c>
      <c r="F54" s="37">
        <f>Vask02!O80</f>
        <v>0</v>
      </c>
      <c r="G54" s="37">
        <f>Vask02!P80</f>
        <v>1</v>
      </c>
      <c r="H54" s="37">
        <f>Vask02!Q80</f>
        <v>0</v>
      </c>
      <c r="I54" s="37">
        <f>Vask02!R80</f>
        <v>0</v>
      </c>
      <c r="J54" s="37">
        <f>Vask02!S80</f>
        <v>0</v>
      </c>
      <c r="K54" s="37">
        <f>Vask02!T80</f>
        <v>0</v>
      </c>
      <c r="L54" s="37">
        <f>Vask02!U80</f>
        <v>0</v>
      </c>
      <c r="M54" s="37">
        <f>Vask02!V80</f>
        <v>2</v>
      </c>
      <c r="N54" s="37">
        <f t="shared" si="0"/>
        <v>3</v>
      </c>
    </row>
    <row r="55" spans="1:14" x14ac:dyDescent="0.25">
      <c r="A55" s="37">
        <f>Vask02!A82</f>
        <v>390018560</v>
      </c>
      <c r="B55" s="37">
        <f>Vask02!B82</f>
        <v>1830</v>
      </c>
      <c r="C55" s="37" t="str">
        <f>Vask02!C82</f>
        <v>ASKIM</v>
      </c>
      <c r="D55" s="37">
        <f>Vask02!D82</f>
        <v>27474</v>
      </c>
      <c r="E55" s="37" t="str">
        <f>Vask02!E82</f>
        <v>Askim helsestasjon</v>
      </c>
      <c r="F55" s="37">
        <f>Vask02!O82</f>
        <v>0</v>
      </c>
      <c r="G55" s="37">
        <f>Vask02!P82</f>
        <v>0</v>
      </c>
      <c r="H55" s="37">
        <f>Vask02!Q82</f>
        <v>0</v>
      </c>
      <c r="I55" s="37">
        <f>Vask02!R82</f>
        <v>0</v>
      </c>
      <c r="J55" s="37">
        <f>Vask02!S82</f>
        <v>0</v>
      </c>
      <c r="K55" s="37">
        <f>Vask02!T82</f>
        <v>0</v>
      </c>
      <c r="L55" s="37">
        <f>Vask02!U82</f>
        <v>0</v>
      </c>
      <c r="M55" s="37">
        <f>Vask02!V82</f>
        <v>5</v>
      </c>
      <c r="N55" s="37">
        <f t="shared" si="0"/>
        <v>5</v>
      </c>
    </row>
    <row r="56" spans="1:14" x14ac:dyDescent="0.25">
      <c r="A56" s="37">
        <f>Vask02!A83</f>
        <v>390018341</v>
      </c>
      <c r="B56" s="37">
        <f>Vask02!B83</f>
        <v>1850</v>
      </c>
      <c r="C56" s="37" t="str">
        <f>Vask02!C83</f>
        <v>MYSEN</v>
      </c>
      <c r="D56" s="37">
        <f>Vask02!D83</f>
        <v>27565</v>
      </c>
      <c r="E56" s="37" t="str">
        <f>Vask02!E83</f>
        <v>Eidsberg helsestasjon</v>
      </c>
      <c r="F56" s="37">
        <f>Vask02!O83</f>
        <v>0</v>
      </c>
      <c r="G56" s="37">
        <f>Vask02!P83</f>
        <v>0</v>
      </c>
      <c r="H56" s="37">
        <f>Vask02!Q83</f>
        <v>0</v>
      </c>
      <c r="I56" s="37">
        <f>Vask02!R83</f>
        <v>0</v>
      </c>
      <c r="J56" s="37">
        <f>Vask02!S83</f>
        <v>0</v>
      </c>
      <c r="K56" s="37">
        <f>Vask02!T83</f>
        <v>0</v>
      </c>
      <c r="L56" s="37">
        <f>Vask02!U83</f>
        <v>0</v>
      </c>
      <c r="M56" s="37">
        <f>Vask02!V83</f>
        <v>4</v>
      </c>
      <c r="N56" s="37">
        <f t="shared" si="0"/>
        <v>4</v>
      </c>
    </row>
    <row r="57" spans="1:14" x14ac:dyDescent="0.25">
      <c r="A57" s="37">
        <f>Vask02!A84</f>
        <v>390018580</v>
      </c>
      <c r="B57" s="37">
        <f>Vask02!B84</f>
        <v>1860</v>
      </c>
      <c r="C57" s="37" t="str">
        <f>Vask02!C84</f>
        <v>TRØGSTAD</v>
      </c>
      <c r="D57" s="37">
        <f>Vask02!D84</f>
        <v>85761</v>
      </c>
      <c r="E57" s="37" t="str">
        <f>Vask02!E84</f>
        <v>Trøgstad helsestasjon</v>
      </c>
      <c r="F57" s="37">
        <f>Vask02!O84</f>
        <v>1</v>
      </c>
      <c r="G57" s="37">
        <f>Vask02!P84</f>
        <v>0</v>
      </c>
      <c r="H57" s="37">
        <f>Vask02!Q84</f>
        <v>0</v>
      </c>
      <c r="I57" s="37">
        <f>Vask02!R84</f>
        <v>0</v>
      </c>
      <c r="J57" s="37">
        <f>Vask02!S84</f>
        <v>0</v>
      </c>
      <c r="K57" s="37">
        <f>Vask02!T84</f>
        <v>0</v>
      </c>
      <c r="L57" s="37">
        <f>Vask02!U84</f>
        <v>0</v>
      </c>
      <c r="M57" s="37">
        <f>Vask02!V84</f>
        <v>2</v>
      </c>
      <c r="N57" s="37">
        <f t="shared" si="0"/>
        <v>3</v>
      </c>
    </row>
    <row r="58" spans="1:14" x14ac:dyDescent="0.25">
      <c r="A58" s="37">
        <f>Vask02!A85</f>
        <v>390018445</v>
      </c>
      <c r="B58" s="37">
        <f>Vask02!B85</f>
        <v>1870</v>
      </c>
      <c r="C58" s="37" t="str">
        <f>Vask02!C85</f>
        <v>ØRJE</v>
      </c>
      <c r="D58" s="37">
        <f>Vask02!D85</f>
        <v>82677</v>
      </c>
      <c r="E58" s="37" t="str">
        <f>Vask02!E85</f>
        <v>Marker kommune</v>
      </c>
      <c r="F58" s="37">
        <f>Vask02!O85</f>
        <v>0</v>
      </c>
      <c r="G58" s="37">
        <f>Vask02!P85</f>
        <v>0</v>
      </c>
      <c r="H58" s="37">
        <f>Vask02!Q85</f>
        <v>0</v>
      </c>
      <c r="I58" s="37">
        <f>Vask02!R85</f>
        <v>0</v>
      </c>
      <c r="J58" s="37">
        <f>Vask02!S85</f>
        <v>0</v>
      </c>
      <c r="K58" s="37">
        <f>Vask02!T85</f>
        <v>0</v>
      </c>
      <c r="L58" s="37">
        <f>Vask02!U85</f>
        <v>0</v>
      </c>
      <c r="M58" s="37">
        <f>Vask02!V85</f>
        <v>2</v>
      </c>
      <c r="N58" s="37">
        <f t="shared" si="0"/>
        <v>2</v>
      </c>
    </row>
    <row r="59" spans="1:14" x14ac:dyDescent="0.25">
      <c r="A59" s="37">
        <f>Vask02!A86</f>
        <v>390018693</v>
      </c>
      <c r="B59" s="37">
        <f>Vask02!B86</f>
        <v>1900</v>
      </c>
      <c r="C59" s="37" t="str">
        <f>Vask02!C86</f>
        <v>FETSUND</v>
      </c>
      <c r="D59" s="37">
        <f>Vask02!D86</f>
        <v>109</v>
      </c>
      <c r="E59" s="37" t="str">
        <f>Vask02!E86</f>
        <v>Fet helsestasjon</v>
      </c>
      <c r="F59" s="37">
        <f>Vask02!O86</f>
        <v>0</v>
      </c>
      <c r="G59" s="37">
        <f>Vask02!P86</f>
        <v>0</v>
      </c>
      <c r="H59" s="37">
        <f>Vask02!Q86</f>
        <v>0</v>
      </c>
      <c r="I59" s="37">
        <f>Vask02!R86</f>
        <v>0</v>
      </c>
      <c r="J59" s="37">
        <f>Vask02!S86</f>
        <v>0</v>
      </c>
      <c r="K59" s="37">
        <f>Vask02!T86</f>
        <v>0</v>
      </c>
      <c r="L59" s="37">
        <f>Vask02!U86</f>
        <v>0</v>
      </c>
      <c r="M59" s="37">
        <f>Vask02!V86</f>
        <v>4</v>
      </c>
      <c r="N59" s="37">
        <f t="shared" si="0"/>
        <v>4</v>
      </c>
    </row>
    <row r="60" spans="1:14" x14ac:dyDescent="0.25">
      <c r="A60" s="37">
        <f>Vask02!A87</f>
        <v>390018529</v>
      </c>
      <c r="B60" s="37">
        <f>Vask02!B87</f>
        <v>1912</v>
      </c>
      <c r="C60" s="37" t="str">
        <f>Vask02!C87</f>
        <v>ENEBAKK</v>
      </c>
      <c r="D60" s="37">
        <f>Vask02!D87</f>
        <v>28613</v>
      </c>
      <c r="E60" s="37" t="str">
        <f>Vask02!E87</f>
        <v>Enebakk helsestasjon</v>
      </c>
      <c r="F60" s="37">
        <f>Vask02!O87</f>
        <v>0</v>
      </c>
      <c r="G60" s="37">
        <f>Vask02!P87</f>
        <v>1</v>
      </c>
      <c r="H60" s="37">
        <f>Vask02!Q87</f>
        <v>0</v>
      </c>
      <c r="I60" s="37">
        <f>Vask02!R87</f>
        <v>0</v>
      </c>
      <c r="J60" s="37">
        <f>Vask02!S87</f>
        <v>0</v>
      </c>
      <c r="K60" s="37">
        <f>Vask02!T87</f>
        <v>0</v>
      </c>
      <c r="L60" s="37">
        <f>Vask02!U87</f>
        <v>0</v>
      </c>
      <c r="M60" s="37">
        <f>Vask02!V87</f>
        <v>2</v>
      </c>
      <c r="N60" s="37">
        <f t="shared" si="0"/>
        <v>3</v>
      </c>
    </row>
    <row r="61" spans="1:14" x14ac:dyDescent="0.25">
      <c r="A61" s="37">
        <f>Vask02!A89</f>
        <v>390018655</v>
      </c>
      <c r="B61" s="37">
        <f>Vask02!B89</f>
        <v>1920</v>
      </c>
      <c r="C61" s="37" t="str">
        <f>Vask02!C89</f>
        <v>SØRUMSAND</v>
      </c>
      <c r="D61" s="37">
        <f>Vask02!D89</f>
        <v>112369</v>
      </c>
      <c r="E61" s="37" t="str">
        <f>Vask02!E89</f>
        <v>Sørumsand helsestasjon</v>
      </c>
      <c r="F61" s="37">
        <f>Vask02!O89</f>
        <v>0</v>
      </c>
      <c r="G61" s="37">
        <f>Vask02!P89</f>
        <v>1</v>
      </c>
      <c r="H61" s="37">
        <f>Vask02!Q89</f>
        <v>0</v>
      </c>
      <c r="I61" s="37">
        <f>Vask02!R89</f>
        <v>0</v>
      </c>
      <c r="J61" s="37">
        <f>Vask02!S89</f>
        <v>0</v>
      </c>
      <c r="K61" s="37">
        <f>Vask02!T89</f>
        <v>0</v>
      </c>
      <c r="L61" s="37">
        <f>Vask02!U89</f>
        <v>0</v>
      </c>
      <c r="M61" s="37">
        <f>Vask02!V89</f>
        <v>5</v>
      </c>
      <c r="N61" s="37">
        <f t="shared" si="0"/>
        <v>6</v>
      </c>
    </row>
    <row r="62" spans="1:14" x14ac:dyDescent="0.25">
      <c r="A62" s="37">
        <f>Vask02!A90</f>
        <v>390018478</v>
      </c>
      <c r="B62" s="37">
        <f>Vask02!B90</f>
        <v>1940</v>
      </c>
      <c r="C62" s="37" t="str">
        <f>Vask02!C90</f>
        <v>BJØRKELANGEN</v>
      </c>
      <c r="D62" s="37">
        <f>Vask02!D90</f>
        <v>80556</v>
      </c>
      <c r="E62" s="37" t="str">
        <f>Vask02!E90</f>
        <v>Aurskog - Høland helsestasjon</v>
      </c>
      <c r="F62" s="37">
        <f>Vask02!O90</f>
        <v>1</v>
      </c>
      <c r="G62" s="37">
        <f>Vask02!P90</f>
        <v>0</v>
      </c>
      <c r="H62" s="37">
        <f>Vask02!Q90</f>
        <v>0</v>
      </c>
      <c r="I62" s="37">
        <f>Vask02!R90</f>
        <v>0</v>
      </c>
      <c r="J62" s="37">
        <f>Vask02!S90</f>
        <v>0</v>
      </c>
      <c r="K62" s="37">
        <f>Vask02!T90</f>
        <v>0</v>
      </c>
      <c r="L62" s="37">
        <f>Vask02!U90</f>
        <v>0</v>
      </c>
      <c r="M62" s="37">
        <f>Vask02!V90</f>
        <v>5</v>
      </c>
      <c r="N62" s="37">
        <f t="shared" si="0"/>
        <v>6</v>
      </c>
    </row>
    <row r="63" spans="1:14" x14ac:dyDescent="0.25">
      <c r="A63" s="37">
        <f>Vask02!A91</f>
        <v>390018732</v>
      </c>
      <c r="B63" s="37">
        <f>Vask02!B91</f>
        <v>1950</v>
      </c>
      <c r="C63" s="37" t="str">
        <f>Vask02!C91</f>
        <v>RØMSKOG</v>
      </c>
      <c r="D63" s="37">
        <f>Vask02!D91</f>
        <v>102191</v>
      </c>
      <c r="E63" s="37" t="str">
        <f>Vask02!E91</f>
        <v>Kommunelegekontoret i Rømskog</v>
      </c>
      <c r="F63" s="37">
        <f>Vask02!O91</f>
        <v>1</v>
      </c>
      <c r="G63" s="37">
        <f>Vask02!P91</f>
        <v>0</v>
      </c>
      <c r="H63" s="37">
        <f>Vask02!Q91</f>
        <v>0</v>
      </c>
      <c r="I63" s="37">
        <f>Vask02!R91</f>
        <v>0</v>
      </c>
      <c r="J63" s="37">
        <f>Vask02!S91</f>
        <v>0</v>
      </c>
      <c r="K63" s="37">
        <f>Vask02!T91</f>
        <v>0</v>
      </c>
      <c r="L63" s="37">
        <f>Vask02!U91</f>
        <v>0</v>
      </c>
      <c r="M63" s="37">
        <f>Vask02!V91</f>
        <v>0</v>
      </c>
      <c r="N63" s="37">
        <f t="shared" si="0"/>
        <v>1</v>
      </c>
    </row>
    <row r="64" spans="1:14" x14ac:dyDescent="0.25">
      <c r="A64" s="37">
        <f>Vask02!A92</f>
        <v>390018586</v>
      </c>
      <c r="B64" s="37">
        <f>Vask02!B92</f>
        <v>2000</v>
      </c>
      <c r="C64" s="37" t="str">
        <f>Vask02!C92</f>
        <v>LILLESTRØM</v>
      </c>
      <c r="D64" s="37">
        <f>Vask02!D92</f>
        <v>31492</v>
      </c>
      <c r="E64" s="37" t="str">
        <f>Vask02!E92</f>
        <v>Skedsmo kommune</v>
      </c>
      <c r="F64" s="37">
        <f>Vask02!O92</f>
        <v>0</v>
      </c>
      <c r="G64" s="37">
        <f>Vask02!P92</f>
        <v>0</v>
      </c>
      <c r="H64" s="37">
        <f>Vask02!Q92</f>
        <v>0</v>
      </c>
      <c r="I64" s="37">
        <f>Vask02!R92</f>
        <v>0</v>
      </c>
      <c r="J64" s="37">
        <f>Vask02!S92</f>
        <v>0</v>
      </c>
      <c r="K64" s="37">
        <f>Vask02!T92</f>
        <v>1</v>
      </c>
      <c r="L64" s="37">
        <f>Vask02!U92</f>
        <v>0</v>
      </c>
      <c r="M64" s="37">
        <f>Vask02!V92</f>
        <v>17</v>
      </c>
      <c r="N64" s="37">
        <f t="shared" si="0"/>
        <v>18</v>
      </c>
    </row>
    <row r="65" spans="1:14" x14ac:dyDescent="0.25">
      <c r="A65" s="37">
        <f>Vask02!A94</f>
        <v>390018539</v>
      </c>
      <c r="B65" s="37">
        <f>Vask02!B94</f>
        <v>2008</v>
      </c>
      <c r="C65" s="37" t="str">
        <f>Vask02!C94</f>
        <v>FJERDINGBY</v>
      </c>
      <c r="D65" s="37">
        <f>Vask02!D94</f>
        <v>33373</v>
      </c>
      <c r="E65" s="37" t="str">
        <f>Vask02!E94</f>
        <v>Rælingen kommune</v>
      </c>
      <c r="F65" s="37">
        <f>Vask02!O94</f>
        <v>0</v>
      </c>
      <c r="G65" s="37">
        <f>Vask02!P94</f>
        <v>0</v>
      </c>
      <c r="H65" s="37">
        <f>Vask02!Q94</f>
        <v>0</v>
      </c>
      <c r="I65" s="37">
        <f>Vask02!R94</f>
        <v>0</v>
      </c>
      <c r="J65" s="37">
        <f>Vask02!S94</f>
        <v>0</v>
      </c>
      <c r="K65" s="37">
        <f>Vask02!T94</f>
        <v>0</v>
      </c>
      <c r="L65" s="37">
        <f>Vask02!U94</f>
        <v>0</v>
      </c>
      <c r="M65" s="37">
        <f>Vask02!V94</f>
        <v>7</v>
      </c>
      <c r="N65" s="37">
        <f t="shared" si="0"/>
        <v>7</v>
      </c>
    </row>
    <row r="66" spans="1:14" x14ac:dyDescent="0.25">
      <c r="A66" s="37">
        <f>Vask02!A95</f>
        <v>390018547</v>
      </c>
      <c r="B66" s="37">
        <f>Vask02!B95</f>
        <v>2022</v>
      </c>
      <c r="C66" s="37" t="str">
        <f>Vask02!C95</f>
        <v>GJERDRUM</v>
      </c>
      <c r="D66" s="37">
        <f>Vask02!D95</f>
        <v>77974</v>
      </c>
      <c r="E66" s="37" t="str">
        <f>Vask02!E95</f>
        <v>Gjerdrum helsestasjon</v>
      </c>
      <c r="F66" s="37">
        <f>Vask02!O95</f>
        <v>1</v>
      </c>
      <c r="G66" s="37">
        <f>Vask02!P95</f>
        <v>0</v>
      </c>
      <c r="H66" s="37">
        <f>Vask02!Q95</f>
        <v>0</v>
      </c>
      <c r="I66" s="37">
        <f>Vask02!R95</f>
        <v>0</v>
      </c>
      <c r="J66" s="37">
        <f>Vask02!S95</f>
        <v>0</v>
      </c>
      <c r="K66" s="37">
        <f>Vask02!T95</f>
        <v>0</v>
      </c>
      <c r="L66" s="37">
        <f>Vask02!U95</f>
        <v>0</v>
      </c>
      <c r="M66" s="37">
        <f>Vask02!V95</f>
        <v>2</v>
      </c>
      <c r="N66" s="37">
        <f t="shared" si="0"/>
        <v>3</v>
      </c>
    </row>
    <row r="67" spans="1:14" x14ac:dyDescent="0.25">
      <c r="A67" s="37">
        <f>Vask02!A97</f>
        <v>390018464</v>
      </c>
      <c r="B67" s="37">
        <f>Vask02!B97</f>
        <v>2030</v>
      </c>
      <c r="C67" s="37" t="str">
        <f>Vask02!C97</f>
        <v>NANNESTAD</v>
      </c>
      <c r="D67" s="37">
        <f>Vask02!D97</f>
        <v>28050</v>
      </c>
      <c r="E67" s="37" t="str">
        <f>Vask02!E97</f>
        <v>Nannestad helsestasjon</v>
      </c>
      <c r="F67" s="37">
        <f>Vask02!O97</f>
        <v>0</v>
      </c>
      <c r="G67" s="37">
        <f>Vask02!P97</f>
        <v>1</v>
      </c>
      <c r="H67" s="37">
        <f>Vask02!Q97</f>
        <v>0</v>
      </c>
      <c r="I67" s="37">
        <f>Vask02!R97</f>
        <v>0</v>
      </c>
      <c r="J67" s="37">
        <f>Vask02!S97</f>
        <v>0</v>
      </c>
      <c r="K67" s="37">
        <f>Vask02!T97</f>
        <v>0</v>
      </c>
      <c r="L67" s="37">
        <f>Vask02!U97</f>
        <v>0</v>
      </c>
      <c r="M67" s="37">
        <f>Vask02!V97</f>
        <v>4</v>
      </c>
      <c r="N67" s="37">
        <f t="shared" si="0"/>
        <v>5</v>
      </c>
    </row>
    <row r="68" spans="1:14" x14ac:dyDescent="0.25">
      <c r="A68" s="37">
        <f>Vask02!A98</f>
        <v>390018739</v>
      </c>
      <c r="B68" s="37">
        <f>Vask02!B98</f>
        <v>2066</v>
      </c>
      <c r="C68" s="37" t="str">
        <f>Vask02!C98</f>
        <v>JESSHEIM</v>
      </c>
      <c r="D68" s="37">
        <f>Vask02!D98</f>
        <v>113336</v>
      </c>
      <c r="E68" s="37" t="str">
        <f>Vask02!E98</f>
        <v>Ullensaker helsestasjon avd. Gjestad</v>
      </c>
      <c r="F68" s="37">
        <f>Vask02!O98</f>
        <v>0</v>
      </c>
      <c r="G68" s="37">
        <f>Vask02!P98</f>
        <v>1</v>
      </c>
      <c r="H68" s="37">
        <f>Vask02!Q98</f>
        <v>0</v>
      </c>
      <c r="I68" s="37">
        <f>Vask02!R98</f>
        <v>0</v>
      </c>
      <c r="J68" s="37">
        <f>Vask02!S98</f>
        <v>0</v>
      </c>
      <c r="K68" s="37">
        <f>Vask02!T98</f>
        <v>0</v>
      </c>
      <c r="L68" s="37">
        <f>Vask02!U98</f>
        <v>0</v>
      </c>
      <c r="M68" s="37">
        <f>Vask02!V98</f>
        <v>10</v>
      </c>
      <c r="N68" s="37">
        <f t="shared" ref="N68:N131" si="1">SUM(F68:M68)</f>
        <v>11</v>
      </c>
    </row>
    <row r="69" spans="1:14" x14ac:dyDescent="0.25">
      <c r="A69" s="37">
        <f>Vask02!A100</f>
        <v>390018548</v>
      </c>
      <c r="B69" s="37">
        <f>Vask02!B100</f>
        <v>2080</v>
      </c>
      <c r="C69" s="37" t="str">
        <f>Vask02!C100</f>
        <v>EIDSVOLL</v>
      </c>
      <c r="D69" s="37">
        <f>Vask02!D100</f>
        <v>29488</v>
      </c>
      <c r="E69" s="37" t="str">
        <f>Vask02!E100</f>
        <v>Eidsvoll helsestasjon</v>
      </c>
      <c r="F69" s="37">
        <f>Vask02!O100</f>
        <v>0</v>
      </c>
      <c r="G69" s="37">
        <f>Vask02!P100</f>
        <v>1</v>
      </c>
      <c r="H69" s="37">
        <f>Vask02!Q100</f>
        <v>0</v>
      </c>
      <c r="I69" s="37">
        <f>Vask02!R100</f>
        <v>0</v>
      </c>
      <c r="J69" s="37">
        <f>Vask02!S100</f>
        <v>0</v>
      </c>
      <c r="K69" s="37">
        <f>Vask02!T100</f>
        <v>0</v>
      </c>
      <c r="L69" s="37">
        <f>Vask02!U100</f>
        <v>0</v>
      </c>
      <c r="M69" s="37">
        <f>Vask02!V100</f>
        <v>7</v>
      </c>
      <c r="N69" s="37">
        <f t="shared" si="1"/>
        <v>8</v>
      </c>
    </row>
    <row r="70" spans="1:14" x14ac:dyDescent="0.25">
      <c r="A70" s="37">
        <f>Vask02!A101</f>
        <v>390018761</v>
      </c>
      <c r="B70" s="37">
        <f>Vask02!B101</f>
        <v>2090</v>
      </c>
      <c r="C70" s="37" t="str">
        <f>Vask02!C101</f>
        <v>HURDAL</v>
      </c>
      <c r="D70" s="37">
        <f>Vask02!D101</f>
        <v>98459</v>
      </c>
      <c r="E70" s="37" t="str">
        <f>Vask02!E101</f>
        <v>Hurdal helsestasjon</v>
      </c>
      <c r="F70" s="37">
        <f>Vask02!O101</f>
        <v>0</v>
      </c>
      <c r="G70" s="37">
        <f>Vask02!P101</f>
        <v>0</v>
      </c>
      <c r="H70" s="37">
        <f>Vask02!Q101</f>
        <v>0</v>
      </c>
      <c r="I70" s="37">
        <f>Vask02!R101</f>
        <v>0</v>
      </c>
      <c r="J70" s="37">
        <f>Vask02!S101</f>
        <v>0</v>
      </c>
      <c r="K70" s="37">
        <f>Vask02!T101</f>
        <v>0</v>
      </c>
      <c r="L70" s="37">
        <f>Vask02!U101</f>
        <v>0</v>
      </c>
      <c r="M70" s="37">
        <f>Vask02!V101</f>
        <v>2</v>
      </c>
      <c r="N70" s="37">
        <f t="shared" si="1"/>
        <v>2</v>
      </c>
    </row>
    <row r="71" spans="1:14" x14ac:dyDescent="0.25">
      <c r="A71" s="37">
        <f>Vask02!A102</f>
        <v>390018606</v>
      </c>
      <c r="B71" s="37">
        <f>Vask02!B102</f>
        <v>2100</v>
      </c>
      <c r="C71" s="37" t="str">
        <f>Vask02!C102</f>
        <v>SKARNES</v>
      </c>
      <c r="D71" s="37">
        <f>Vask02!D102</f>
        <v>110551</v>
      </c>
      <c r="E71" s="37" t="str">
        <f>Vask02!E102</f>
        <v>Parken legesenter</v>
      </c>
      <c r="F71" s="37">
        <f>Vask02!O102</f>
        <v>0</v>
      </c>
      <c r="G71" s="37">
        <f>Vask02!P102</f>
        <v>0</v>
      </c>
      <c r="H71" s="37">
        <f>Vask02!Q102</f>
        <v>0</v>
      </c>
      <c r="I71" s="37">
        <f>Vask02!R102</f>
        <v>0</v>
      </c>
      <c r="J71" s="37">
        <f>Vask02!S102</f>
        <v>0</v>
      </c>
      <c r="K71" s="37">
        <f>Vask02!T102</f>
        <v>0</v>
      </c>
      <c r="L71" s="37">
        <f>Vask02!U102</f>
        <v>0</v>
      </c>
      <c r="M71" s="37">
        <f>Vask02!V102</f>
        <v>3</v>
      </c>
      <c r="N71" s="37">
        <f t="shared" si="1"/>
        <v>3</v>
      </c>
    </row>
    <row r="72" spans="1:14" x14ac:dyDescent="0.25">
      <c r="A72" s="37">
        <f>Vask02!A103</f>
        <v>390018593</v>
      </c>
      <c r="B72" s="37">
        <f>Vask02!B103</f>
        <v>2120</v>
      </c>
      <c r="C72" s="37" t="str">
        <f>Vask02!C103</f>
        <v>SAGSTUA</v>
      </c>
      <c r="D72" s="37">
        <f>Vask02!D103</f>
        <v>86496</v>
      </c>
      <c r="E72" s="37" t="str">
        <f>Vask02!E103</f>
        <v>Nord-Odal helsestasjon</v>
      </c>
      <c r="F72" s="37">
        <f>Vask02!O103</f>
        <v>1</v>
      </c>
      <c r="G72" s="37">
        <f>Vask02!P103</f>
        <v>0</v>
      </c>
      <c r="H72" s="37">
        <f>Vask02!Q103</f>
        <v>0</v>
      </c>
      <c r="I72" s="37">
        <f>Vask02!R103</f>
        <v>0</v>
      </c>
      <c r="J72" s="37">
        <f>Vask02!S103</f>
        <v>0</v>
      </c>
      <c r="K72" s="37">
        <f>Vask02!T103</f>
        <v>0</v>
      </c>
      <c r="L72" s="37">
        <f>Vask02!U103</f>
        <v>0</v>
      </c>
      <c r="M72" s="37">
        <f>Vask02!V103</f>
        <v>2</v>
      </c>
      <c r="N72" s="37">
        <f t="shared" si="1"/>
        <v>3</v>
      </c>
    </row>
    <row r="73" spans="1:14" x14ac:dyDescent="0.25">
      <c r="A73" s="37">
        <f>Vask02!A105</f>
        <v>390018599</v>
      </c>
      <c r="B73" s="37">
        <f>Vask02!B105</f>
        <v>2208</v>
      </c>
      <c r="C73" s="37" t="str">
        <f>Vask02!C105</f>
        <v>KONGSVINGER</v>
      </c>
      <c r="D73" s="37">
        <f>Vask02!D105</f>
        <v>28555</v>
      </c>
      <c r="E73" s="37" t="str">
        <f>Vask02!E105</f>
        <v>Kongsvinger helsestasjon</v>
      </c>
      <c r="F73" s="37">
        <f>Vask02!O105</f>
        <v>0</v>
      </c>
      <c r="G73" s="37">
        <f>Vask02!P105</f>
        <v>1</v>
      </c>
      <c r="H73" s="37">
        <f>Vask02!Q105</f>
        <v>0</v>
      </c>
      <c r="I73" s="37">
        <f>Vask02!R105</f>
        <v>0</v>
      </c>
      <c r="J73" s="37">
        <f>Vask02!S105</f>
        <v>0</v>
      </c>
      <c r="K73" s="37">
        <f>Vask02!T105</f>
        <v>0</v>
      </c>
      <c r="L73" s="37">
        <f>Vask02!U105</f>
        <v>0</v>
      </c>
      <c r="M73" s="37">
        <f>Vask02!V105</f>
        <v>6</v>
      </c>
      <c r="N73" s="37">
        <f t="shared" si="1"/>
        <v>7</v>
      </c>
    </row>
    <row r="74" spans="1:14" x14ac:dyDescent="0.25">
      <c r="A74" s="37">
        <f>Vask02!A107</f>
        <v>390018523</v>
      </c>
      <c r="B74" s="37">
        <f>Vask02!B107</f>
        <v>2230</v>
      </c>
      <c r="C74" s="37" t="str">
        <f>Vask02!C107</f>
        <v>SKOTTERUD</v>
      </c>
      <c r="D74" s="37">
        <f>Vask02!D107</f>
        <v>2463</v>
      </c>
      <c r="E74" s="37" t="str">
        <f>Vask02!E107</f>
        <v>Eidskog kommunale legesenter</v>
      </c>
      <c r="F74" s="37">
        <f>Vask02!O107</f>
        <v>0</v>
      </c>
      <c r="G74" s="37">
        <f>Vask02!P107</f>
        <v>0</v>
      </c>
      <c r="H74" s="37">
        <f>Vask02!Q107</f>
        <v>0</v>
      </c>
      <c r="I74" s="37">
        <f>Vask02!R107</f>
        <v>0</v>
      </c>
      <c r="J74" s="37">
        <f>Vask02!S107</f>
        <v>0</v>
      </c>
      <c r="K74" s="37">
        <f>Vask02!T107</f>
        <v>0</v>
      </c>
      <c r="L74" s="37">
        <f>Vask02!U107</f>
        <v>0</v>
      </c>
      <c r="M74" s="37">
        <f>Vask02!V107</f>
        <v>2</v>
      </c>
      <c r="N74" s="37">
        <f t="shared" si="1"/>
        <v>2</v>
      </c>
    </row>
    <row r="75" spans="1:14" x14ac:dyDescent="0.25">
      <c r="A75" s="37">
        <f>Vask02!A108</f>
        <v>390018597</v>
      </c>
      <c r="B75" s="37">
        <f>Vask02!B108</f>
        <v>2260</v>
      </c>
      <c r="C75" s="37" t="str">
        <f>Vask02!C108</f>
        <v>KIRKENÆR</v>
      </c>
      <c r="D75" s="37">
        <f>Vask02!D108</f>
        <v>112374</v>
      </c>
      <c r="E75" s="37" t="str">
        <f>Vask02!E108</f>
        <v>Furubo legesenter DA</v>
      </c>
      <c r="F75" s="37">
        <f>Vask02!O108</f>
        <v>0</v>
      </c>
      <c r="G75" s="37">
        <f>Vask02!P108</f>
        <v>0</v>
      </c>
      <c r="H75" s="37">
        <f>Vask02!Q108</f>
        <v>1</v>
      </c>
      <c r="I75" s="37">
        <f>Vask02!R108</f>
        <v>0</v>
      </c>
      <c r="J75" s="37">
        <f>Vask02!S108</f>
        <v>0</v>
      </c>
      <c r="K75" s="37">
        <f>Vask02!T108</f>
        <v>0</v>
      </c>
      <c r="L75" s="37">
        <f>Vask02!U108</f>
        <v>0</v>
      </c>
      <c r="M75" s="37">
        <f>Vask02!V108</f>
        <v>2</v>
      </c>
      <c r="N75" s="37">
        <f t="shared" si="1"/>
        <v>3</v>
      </c>
    </row>
    <row r="76" spans="1:14" x14ac:dyDescent="0.25">
      <c r="A76" s="37">
        <f>Vask02!A109</f>
        <v>390018513</v>
      </c>
      <c r="B76" s="37">
        <f>Vask02!B109</f>
        <v>2270</v>
      </c>
      <c r="C76" s="37" t="str">
        <f>Vask02!C109</f>
        <v>FLISA</v>
      </c>
      <c r="D76" s="37">
        <f>Vask02!D109</f>
        <v>85670</v>
      </c>
      <c r="E76" s="37" t="str">
        <f>Vask02!E109</f>
        <v>Åsnes helsestasjon</v>
      </c>
      <c r="F76" s="37">
        <f>Vask02!O109</f>
        <v>0</v>
      </c>
      <c r="G76" s="37">
        <f>Vask02!P109</f>
        <v>0</v>
      </c>
      <c r="H76" s="37">
        <f>Vask02!Q109</f>
        <v>0</v>
      </c>
      <c r="I76" s="37">
        <f>Vask02!R109</f>
        <v>0</v>
      </c>
      <c r="J76" s="37">
        <f>Vask02!S109</f>
        <v>0</v>
      </c>
      <c r="K76" s="37">
        <f>Vask02!T109</f>
        <v>0</v>
      </c>
      <c r="L76" s="37">
        <f>Vask02!U109</f>
        <v>0</v>
      </c>
      <c r="M76" s="37">
        <f>Vask02!V109</f>
        <v>5</v>
      </c>
      <c r="N76" s="37">
        <f t="shared" si="1"/>
        <v>5</v>
      </c>
    </row>
    <row r="77" spans="1:14" x14ac:dyDescent="0.25">
      <c r="A77" s="37">
        <f>Vask02!A110</f>
        <v>390018526</v>
      </c>
      <c r="B77" s="37">
        <f>Vask02!B110</f>
        <v>2317</v>
      </c>
      <c r="C77" s="37" t="str">
        <f>Vask02!C110</f>
        <v>HAMAR</v>
      </c>
      <c r="D77" s="37">
        <f>Vask02!D110</f>
        <v>31724</v>
      </c>
      <c r="E77" s="37" t="str">
        <f>Vask02!E110</f>
        <v>Hamar kommune</v>
      </c>
      <c r="F77" s="37">
        <f>Vask02!O110</f>
        <v>0</v>
      </c>
      <c r="G77" s="37">
        <f>Vask02!P110</f>
        <v>0</v>
      </c>
      <c r="H77" s="37">
        <f>Vask02!Q110</f>
        <v>0</v>
      </c>
      <c r="I77" s="37">
        <f>Vask02!R110</f>
        <v>0</v>
      </c>
      <c r="J77" s="37">
        <f>Vask02!S110</f>
        <v>0</v>
      </c>
      <c r="K77" s="37">
        <f>Vask02!T110</f>
        <v>1</v>
      </c>
      <c r="L77" s="37">
        <f>Vask02!U110</f>
        <v>0</v>
      </c>
      <c r="M77" s="37">
        <f>Vask02!V110</f>
        <v>14</v>
      </c>
      <c r="N77" s="37">
        <f t="shared" si="1"/>
        <v>15</v>
      </c>
    </row>
    <row r="78" spans="1:14" x14ac:dyDescent="0.25">
      <c r="A78" s="37">
        <f>Vask02!A112</f>
        <v>390018525</v>
      </c>
      <c r="B78" s="37">
        <f>Vask02!B112</f>
        <v>2335</v>
      </c>
      <c r="C78" s="37" t="str">
        <f>Vask02!C112</f>
        <v>STANGE</v>
      </c>
      <c r="D78" s="37">
        <f>Vask02!D112</f>
        <v>96735</v>
      </c>
      <c r="E78" s="37" t="str">
        <f>Vask02!E112</f>
        <v>Stange helsestasjon</v>
      </c>
      <c r="F78" s="37">
        <f>Vask02!O112</f>
        <v>0</v>
      </c>
      <c r="G78" s="37">
        <f>Vask02!P112</f>
        <v>1</v>
      </c>
      <c r="H78" s="37">
        <f>Vask02!Q112</f>
        <v>0</v>
      </c>
      <c r="I78" s="37">
        <f>Vask02!R112</f>
        <v>0</v>
      </c>
      <c r="J78" s="37">
        <f>Vask02!S112</f>
        <v>0</v>
      </c>
      <c r="K78" s="37">
        <f>Vask02!T112</f>
        <v>0</v>
      </c>
      <c r="L78" s="37">
        <f>Vask02!U112</f>
        <v>0</v>
      </c>
      <c r="M78" s="37">
        <f>Vask02!V112</f>
        <v>7</v>
      </c>
      <c r="N78" s="37">
        <f t="shared" si="1"/>
        <v>8</v>
      </c>
    </row>
    <row r="79" spans="1:14" x14ac:dyDescent="0.25">
      <c r="A79" s="37">
        <f>Vask02!A114</f>
        <v>390018551</v>
      </c>
      <c r="B79" s="37">
        <f>Vask02!B114</f>
        <v>2340</v>
      </c>
      <c r="C79" s="37" t="str">
        <f>Vask02!C114</f>
        <v>LØTEN</v>
      </c>
      <c r="D79" s="37">
        <f>Vask02!D114</f>
        <v>78881</v>
      </c>
      <c r="E79" s="37" t="str">
        <f>Vask02!E114</f>
        <v>Løten helsestasjon</v>
      </c>
      <c r="F79" s="37">
        <f>Vask02!O114</f>
        <v>0</v>
      </c>
      <c r="G79" s="37">
        <f>Vask02!P114</f>
        <v>0</v>
      </c>
      <c r="H79" s="37">
        <f>Vask02!Q114</f>
        <v>0</v>
      </c>
      <c r="I79" s="37">
        <f>Vask02!R114</f>
        <v>0</v>
      </c>
      <c r="J79" s="37">
        <f>Vask02!S114</f>
        <v>0</v>
      </c>
      <c r="K79" s="37">
        <f>Vask02!T114</f>
        <v>1</v>
      </c>
      <c r="L79" s="37">
        <f>Vask02!U114</f>
        <v>0</v>
      </c>
      <c r="M79" s="37">
        <f>Vask02!V114</f>
        <v>4</v>
      </c>
      <c r="N79" s="37">
        <f t="shared" si="1"/>
        <v>5</v>
      </c>
    </row>
    <row r="80" spans="1:14" x14ac:dyDescent="0.25">
      <c r="A80" s="37">
        <f>Vask02!A116</f>
        <v>390018524</v>
      </c>
      <c r="B80" s="37">
        <f>Vask02!B116</f>
        <v>2382</v>
      </c>
      <c r="C80" s="37" t="str">
        <f>Vask02!C116</f>
        <v>BRUMUNDDAL</v>
      </c>
      <c r="D80" s="37">
        <f>Vask02!D116</f>
        <v>28894</v>
      </c>
      <c r="E80" s="37" t="str">
        <f>Vask02!E116</f>
        <v>Brumunddal helsestasjon</v>
      </c>
      <c r="F80" s="37">
        <f>Vask02!O116</f>
        <v>0</v>
      </c>
      <c r="G80" s="37">
        <f>Vask02!P116</f>
        <v>1</v>
      </c>
      <c r="H80" s="37">
        <f>Vask02!Q116</f>
        <v>0</v>
      </c>
      <c r="I80" s="37">
        <f>Vask02!R116</f>
        <v>0</v>
      </c>
      <c r="J80" s="37">
        <f>Vask02!S116</f>
        <v>0</v>
      </c>
      <c r="K80" s="37">
        <f>Vask02!T116</f>
        <v>0</v>
      </c>
      <c r="L80" s="37">
        <f>Vask02!U116</f>
        <v>0</v>
      </c>
      <c r="M80" s="37">
        <f>Vask02!V116</f>
        <v>10</v>
      </c>
      <c r="N80" s="37">
        <f t="shared" si="1"/>
        <v>11</v>
      </c>
    </row>
    <row r="81" spans="1:14" x14ac:dyDescent="0.25">
      <c r="A81" s="37">
        <f>Vask02!A118</f>
        <v>390018559</v>
      </c>
      <c r="B81" s="37">
        <f>Vask02!B118</f>
        <v>2409</v>
      </c>
      <c r="C81" s="37" t="str">
        <f>Vask02!C118</f>
        <v>ELVERUM</v>
      </c>
      <c r="D81" s="37">
        <f>Vask02!D118</f>
        <v>100045</v>
      </c>
      <c r="E81" s="37" t="str">
        <f>Vask02!E118</f>
        <v>Elverum helsestasjon</v>
      </c>
      <c r="F81" s="37">
        <f>Vask02!O118</f>
        <v>0</v>
      </c>
      <c r="G81" s="37">
        <f>Vask02!P118</f>
        <v>0</v>
      </c>
      <c r="H81" s="37">
        <f>Vask02!Q118</f>
        <v>0</v>
      </c>
      <c r="I81" s="37">
        <f>Vask02!R118</f>
        <v>0</v>
      </c>
      <c r="J81" s="37">
        <f>Vask02!S118</f>
        <v>0</v>
      </c>
      <c r="K81" s="37">
        <f>Vask02!T118</f>
        <v>1</v>
      </c>
      <c r="L81" s="37">
        <f>Vask02!U118</f>
        <v>0</v>
      </c>
      <c r="M81" s="37">
        <f>Vask02!V118</f>
        <v>9</v>
      </c>
      <c r="N81" s="37">
        <f t="shared" si="1"/>
        <v>10</v>
      </c>
    </row>
    <row r="82" spans="1:14" x14ac:dyDescent="0.25">
      <c r="A82" s="37">
        <f>Vask02!A120</f>
        <v>390018480</v>
      </c>
      <c r="B82" s="37">
        <f>Vask02!B120</f>
        <v>2420</v>
      </c>
      <c r="C82" s="37" t="str">
        <f>Vask02!C120</f>
        <v>TRYSIL</v>
      </c>
      <c r="D82" s="37">
        <f>Vask02!D120</f>
        <v>249</v>
      </c>
      <c r="E82" s="37" t="str">
        <f>Vask02!E120</f>
        <v>Kommunelegekontoret i Trysil</v>
      </c>
      <c r="F82" s="37">
        <f>Vask02!O120</f>
        <v>0</v>
      </c>
      <c r="G82" s="37">
        <f>Vask02!P120</f>
        <v>0</v>
      </c>
      <c r="H82" s="37">
        <f>Vask02!Q120</f>
        <v>0</v>
      </c>
      <c r="I82" s="37">
        <f>Vask02!R120</f>
        <v>0</v>
      </c>
      <c r="J82" s="37">
        <f>Vask02!S120</f>
        <v>0</v>
      </c>
      <c r="K82" s="37">
        <f>Vask02!T120</f>
        <v>0</v>
      </c>
      <c r="L82" s="37">
        <f>Vask02!U120</f>
        <v>0</v>
      </c>
      <c r="M82" s="37">
        <f>Vask02!V120</f>
        <v>4</v>
      </c>
      <c r="N82" s="37">
        <f t="shared" si="1"/>
        <v>4</v>
      </c>
    </row>
    <row r="83" spans="1:14" x14ac:dyDescent="0.25">
      <c r="A83" s="37">
        <f>Vask02!A121</f>
        <v>390018726</v>
      </c>
      <c r="B83" s="37">
        <f>Vask02!B121</f>
        <v>2436</v>
      </c>
      <c r="C83" s="37" t="str">
        <f>Vask02!C121</f>
        <v>VÅLER I SOLØR</v>
      </c>
      <c r="D83" s="37">
        <f>Vask02!D121</f>
        <v>61820</v>
      </c>
      <c r="E83" s="37" t="str">
        <f>Vask02!E121</f>
        <v>Kommunelegekontoret i Våler</v>
      </c>
      <c r="F83" s="37">
        <f>Vask02!O121</f>
        <v>0</v>
      </c>
      <c r="G83" s="37">
        <f>Vask02!P121</f>
        <v>0</v>
      </c>
      <c r="H83" s="37">
        <f>Vask02!Q121</f>
        <v>0</v>
      </c>
      <c r="I83" s="37">
        <f>Vask02!R121</f>
        <v>0</v>
      </c>
      <c r="J83" s="37">
        <f>Vask02!S121</f>
        <v>0</v>
      </c>
      <c r="K83" s="37">
        <f>Vask02!T121</f>
        <v>0</v>
      </c>
      <c r="L83" s="37">
        <f>Vask02!U121</f>
        <v>0</v>
      </c>
      <c r="M83" s="37">
        <f>Vask02!V121</f>
        <v>2</v>
      </c>
      <c r="N83" s="37">
        <f t="shared" si="1"/>
        <v>2</v>
      </c>
    </row>
    <row r="84" spans="1:14" x14ac:dyDescent="0.25">
      <c r="A84" s="37">
        <f>Vask02!A122</f>
        <v>390018715</v>
      </c>
      <c r="B84" s="37">
        <f>Vask02!B122</f>
        <v>2443</v>
      </c>
      <c r="C84" s="37" t="str">
        <f>Vask02!C122</f>
        <v>DREVSJØ</v>
      </c>
      <c r="D84" s="37">
        <f>Vask02!D122</f>
        <v>32581</v>
      </c>
      <c r="E84" s="37" t="str">
        <f>Vask02!E122</f>
        <v>Engerdal helsesenter</v>
      </c>
      <c r="F84" s="37">
        <f>Vask02!O122</f>
        <v>0</v>
      </c>
      <c r="G84" s="37">
        <f>Vask02!P122</f>
        <v>0</v>
      </c>
      <c r="H84" s="37">
        <f>Vask02!Q122</f>
        <v>1</v>
      </c>
      <c r="I84" s="37">
        <f>Vask02!R122</f>
        <v>0</v>
      </c>
      <c r="J84" s="37">
        <f>Vask02!S122</f>
        <v>0</v>
      </c>
      <c r="K84" s="37">
        <f>Vask02!T122</f>
        <v>0</v>
      </c>
      <c r="L84" s="37">
        <f>Vask02!U122</f>
        <v>0</v>
      </c>
      <c r="M84" s="37">
        <f>Vask02!V122</f>
        <v>0</v>
      </c>
      <c r="N84" s="37">
        <f t="shared" si="1"/>
        <v>1</v>
      </c>
    </row>
    <row r="85" spans="1:14" x14ac:dyDescent="0.25">
      <c r="A85" s="37">
        <f>Vask02!A123</f>
        <v>390018364</v>
      </c>
      <c r="B85" s="37">
        <f>Vask02!B123</f>
        <v>2450</v>
      </c>
      <c r="C85" s="37" t="str">
        <f>Vask02!C123</f>
        <v>RENA</v>
      </c>
      <c r="D85" s="37">
        <f>Vask02!D123</f>
        <v>34058</v>
      </c>
      <c r="E85" s="37" t="str">
        <f>Vask02!E123</f>
        <v>Åmot kommunale helsetjeneste</v>
      </c>
      <c r="F85" s="37">
        <f>Vask02!O123</f>
        <v>0</v>
      </c>
      <c r="G85" s="37">
        <f>Vask02!P123</f>
        <v>1</v>
      </c>
      <c r="H85" s="37">
        <f>Vask02!Q123</f>
        <v>0</v>
      </c>
      <c r="I85" s="37">
        <f>Vask02!R123</f>
        <v>0</v>
      </c>
      <c r="J85" s="37">
        <f>Vask02!S123</f>
        <v>0</v>
      </c>
      <c r="K85" s="37">
        <f>Vask02!T123</f>
        <v>0</v>
      </c>
      <c r="L85" s="37">
        <f>Vask02!U123</f>
        <v>0</v>
      </c>
      <c r="M85" s="37">
        <f>Vask02!V123</f>
        <v>2</v>
      </c>
      <c r="N85" s="37">
        <f t="shared" si="1"/>
        <v>3</v>
      </c>
    </row>
    <row r="86" spans="1:14" x14ac:dyDescent="0.25">
      <c r="A86" s="37">
        <f>Vask02!A124</f>
        <v>390018382</v>
      </c>
      <c r="B86" s="37">
        <f>Vask02!B124</f>
        <v>2480</v>
      </c>
      <c r="C86" s="37" t="str">
        <f>Vask02!C124</f>
        <v>KOPPANG</v>
      </c>
      <c r="D86" s="37">
        <f>Vask02!D124</f>
        <v>14746</v>
      </c>
      <c r="E86" s="37" t="str">
        <f>Vask02!E124</f>
        <v>Stor-Elvdal helsestasjon</v>
      </c>
      <c r="F86" s="37">
        <f>Vask02!O124</f>
        <v>0</v>
      </c>
      <c r="G86" s="37">
        <f>Vask02!P124</f>
        <v>0</v>
      </c>
      <c r="H86" s="37">
        <f>Vask02!Q124</f>
        <v>0</v>
      </c>
      <c r="I86" s="37">
        <f>Vask02!R124</f>
        <v>0</v>
      </c>
      <c r="J86" s="37">
        <f>Vask02!S124</f>
        <v>0</v>
      </c>
      <c r="K86" s="37">
        <f>Vask02!T124</f>
        <v>0</v>
      </c>
      <c r="L86" s="37">
        <f>Vask02!U124</f>
        <v>0</v>
      </c>
      <c r="M86" s="37">
        <f>Vask02!V124</f>
        <v>2</v>
      </c>
      <c r="N86" s="37">
        <f t="shared" si="1"/>
        <v>2</v>
      </c>
    </row>
    <row r="87" spans="1:14" x14ac:dyDescent="0.25">
      <c r="A87" s="37">
        <f>Vask02!A125</f>
        <v>390018514</v>
      </c>
      <c r="B87" s="37">
        <f>Vask02!B125</f>
        <v>2485</v>
      </c>
      <c r="C87" s="37" t="str">
        <f>Vask02!C125</f>
        <v>RENDALEN</v>
      </c>
      <c r="D87" s="37">
        <f>Vask02!D125</f>
        <v>89003</v>
      </c>
      <c r="E87" s="37" t="str">
        <f>Vask02!E125</f>
        <v>Rendalen helsestasjon</v>
      </c>
      <c r="F87" s="37">
        <f>Vask02!O125</f>
        <v>1</v>
      </c>
      <c r="G87" s="37">
        <f>Vask02!P125</f>
        <v>0</v>
      </c>
      <c r="H87" s="37">
        <f>Vask02!Q125</f>
        <v>0</v>
      </c>
      <c r="I87" s="37">
        <f>Vask02!R125</f>
        <v>0</v>
      </c>
      <c r="J87" s="37">
        <f>Vask02!S125</f>
        <v>0</v>
      </c>
      <c r="K87" s="37">
        <f>Vask02!T125</f>
        <v>0</v>
      </c>
      <c r="L87" s="37">
        <f>Vask02!U125</f>
        <v>0</v>
      </c>
      <c r="M87" s="37">
        <f>Vask02!V125</f>
        <v>1</v>
      </c>
      <c r="N87" s="37">
        <f t="shared" si="1"/>
        <v>2</v>
      </c>
    </row>
    <row r="88" spans="1:14" x14ac:dyDescent="0.25">
      <c r="A88" s="37">
        <f>Vask02!A127</f>
        <v>390018615</v>
      </c>
      <c r="B88" s="37">
        <f>Vask02!B127</f>
        <v>2500</v>
      </c>
      <c r="C88" s="37" t="str">
        <f>Vask02!C127</f>
        <v>TYNSET</v>
      </c>
      <c r="D88" s="37">
        <f>Vask02!D127</f>
        <v>60897</v>
      </c>
      <c r="E88" s="37" t="str">
        <f>Vask02!E127</f>
        <v>Tynset helsestasjon</v>
      </c>
      <c r="F88" s="37">
        <f>Vask02!O127</f>
        <v>0</v>
      </c>
      <c r="G88" s="37">
        <f>Vask02!P127</f>
        <v>0</v>
      </c>
      <c r="H88" s="37">
        <f>Vask02!Q127</f>
        <v>0</v>
      </c>
      <c r="I88" s="37">
        <f>Vask02!R127</f>
        <v>0</v>
      </c>
      <c r="J88" s="37">
        <f>Vask02!S127</f>
        <v>0</v>
      </c>
      <c r="K88" s="37">
        <f>Vask02!T127</f>
        <v>0</v>
      </c>
      <c r="L88" s="37">
        <f>Vask02!U127</f>
        <v>0</v>
      </c>
      <c r="M88" s="37">
        <f>Vask02!V127</f>
        <v>1</v>
      </c>
      <c r="N88" s="37">
        <f t="shared" si="1"/>
        <v>1</v>
      </c>
    </row>
    <row r="89" spans="1:14" x14ac:dyDescent="0.25">
      <c r="A89" s="37">
        <f>Vask02!A128</f>
        <v>390018717</v>
      </c>
      <c r="B89" s="37">
        <f>Vask02!B128</f>
        <v>2540</v>
      </c>
      <c r="C89" s="37" t="str">
        <f>Vask02!C128</f>
        <v>TOLGA</v>
      </c>
      <c r="D89" s="37">
        <f>Vask02!D128</f>
        <v>2036</v>
      </c>
      <c r="E89" s="37" t="str">
        <f>Vask02!E128</f>
        <v>Tolga legekontor</v>
      </c>
      <c r="F89" s="37">
        <f>Vask02!O128</f>
        <v>0</v>
      </c>
      <c r="G89" s="37">
        <f>Vask02!P128</f>
        <v>0</v>
      </c>
      <c r="H89" s="37">
        <f>Vask02!Q128</f>
        <v>0</v>
      </c>
      <c r="I89" s="37">
        <f>Vask02!R128</f>
        <v>0</v>
      </c>
      <c r="J89" s="37">
        <f>Vask02!S128</f>
        <v>0</v>
      </c>
      <c r="K89" s="37">
        <f>Vask02!T128</f>
        <v>0</v>
      </c>
      <c r="L89" s="37">
        <f>Vask02!U128</f>
        <v>0</v>
      </c>
      <c r="M89" s="37">
        <f>Vask02!V128</f>
        <v>1</v>
      </c>
      <c r="N89" s="37">
        <f t="shared" si="1"/>
        <v>1</v>
      </c>
    </row>
    <row r="90" spans="1:14" x14ac:dyDescent="0.25">
      <c r="A90" s="37">
        <f>Vask02!A129</f>
        <v>390018411</v>
      </c>
      <c r="B90" s="37">
        <f>Vask02!B129</f>
        <v>2560</v>
      </c>
      <c r="C90" s="37" t="str">
        <f>Vask02!C129</f>
        <v>ALVDAL</v>
      </c>
      <c r="D90" s="37">
        <f>Vask02!D129</f>
        <v>27060</v>
      </c>
      <c r="E90" s="37" t="str">
        <f>Vask02!E129</f>
        <v>Kommunelegekontoret i Alvdal</v>
      </c>
      <c r="F90" s="37">
        <f>Vask02!O129</f>
        <v>0</v>
      </c>
      <c r="G90" s="37">
        <f>Vask02!P129</f>
        <v>0</v>
      </c>
      <c r="H90" s="37">
        <f>Vask02!Q129</f>
        <v>0</v>
      </c>
      <c r="I90" s="37">
        <f>Vask02!R129</f>
        <v>0</v>
      </c>
      <c r="J90" s="37">
        <f>Vask02!S129</f>
        <v>0</v>
      </c>
      <c r="K90" s="37">
        <f>Vask02!T129</f>
        <v>0</v>
      </c>
      <c r="L90" s="37">
        <f>Vask02!U129</f>
        <v>0</v>
      </c>
      <c r="M90" s="37">
        <f>Vask02!V129</f>
        <v>1</v>
      </c>
      <c r="N90" s="37">
        <f t="shared" si="1"/>
        <v>1</v>
      </c>
    </row>
    <row r="91" spans="1:14" x14ac:dyDescent="0.25">
      <c r="A91" s="37">
        <f>Vask02!A130</f>
        <v>390018418</v>
      </c>
      <c r="B91" s="37">
        <f>Vask02!B130</f>
        <v>2580</v>
      </c>
      <c r="C91" s="37" t="str">
        <f>Vask02!C130</f>
        <v>FOLLDAL</v>
      </c>
      <c r="D91" s="37">
        <f>Vask02!D130</f>
        <v>53553</v>
      </c>
      <c r="E91" s="37" t="str">
        <f>Vask02!E130</f>
        <v>Kommunelegekontoret i Folldal</v>
      </c>
      <c r="F91" s="37">
        <f>Vask02!O130</f>
        <v>1</v>
      </c>
      <c r="G91" s="37">
        <f>Vask02!P130</f>
        <v>0</v>
      </c>
      <c r="H91" s="37">
        <f>Vask02!Q130</f>
        <v>0</v>
      </c>
      <c r="I91" s="37">
        <f>Vask02!R130</f>
        <v>0</v>
      </c>
      <c r="J91" s="37">
        <f>Vask02!S130</f>
        <v>0</v>
      </c>
      <c r="K91" s="37">
        <f>Vask02!T130</f>
        <v>0</v>
      </c>
      <c r="L91" s="37">
        <f>Vask02!U130</f>
        <v>0</v>
      </c>
      <c r="M91" s="37">
        <f>Vask02!V130</f>
        <v>1</v>
      </c>
      <c r="N91" s="37">
        <f t="shared" si="1"/>
        <v>2</v>
      </c>
    </row>
    <row r="92" spans="1:14" x14ac:dyDescent="0.25">
      <c r="A92" s="37">
        <f>Vask02!A132</f>
        <v>390018343</v>
      </c>
      <c r="B92" s="37">
        <f>Vask02!B132</f>
        <v>2619</v>
      </c>
      <c r="C92" s="37" t="str">
        <f>Vask02!C132</f>
        <v>LILLEHAMMER</v>
      </c>
      <c r="D92" s="37">
        <f>Vask02!D132</f>
        <v>105801</v>
      </c>
      <c r="E92" s="37" t="str">
        <f>Vask02!E132</f>
        <v>Lillehammer helsehus</v>
      </c>
      <c r="F92" s="37">
        <f>Vask02!O132</f>
        <v>1</v>
      </c>
      <c r="G92" s="37">
        <f>Vask02!P132</f>
        <v>0</v>
      </c>
      <c r="H92" s="37">
        <f>Vask02!Q132</f>
        <v>0</v>
      </c>
      <c r="I92" s="37">
        <f>Vask02!R132</f>
        <v>0</v>
      </c>
      <c r="J92" s="37">
        <f>Vask02!S132</f>
        <v>0</v>
      </c>
      <c r="K92" s="37">
        <f>Vask02!T132</f>
        <v>0</v>
      </c>
      <c r="L92" s="37">
        <f>Vask02!U132</f>
        <v>0</v>
      </c>
      <c r="M92" s="37">
        <f>Vask02!V132</f>
        <v>15</v>
      </c>
      <c r="N92" s="37">
        <f t="shared" si="1"/>
        <v>16</v>
      </c>
    </row>
    <row r="93" spans="1:14" x14ac:dyDescent="0.25">
      <c r="A93" s="37">
        <f>Vask02!A133</f>
        <v>390018511</v>
      </c>
      <c r="B93" s="37">
        <f>Vask02!B133</f>
        <v>2634</v>
      </c>
      <c r="C93" s="37" t="str">
        <f>Vask02!C133</f>
        <v>FÅVANG</v>
      </c>
      <c r="D93" s="37">
        <f>Vask02!D133</f>
        <v>106877</v>
      </c>
      <c r="E93" s="37" t="str">
        <f>Vask02!E133</f>
        <v>Ringebu helsesenter</v>
      </c>
      <c r="F93" s="37">
        <f>Vask02!O133</f>
        <v>0</v>
      </c>
      <c r="G93" s="37">
        <f>Vask02!P133</f>
        <v>0</v>
      </c>
      <c r="H93" s="37">
        <f>Vask02!Q133</f>
        <v>0</v>
      </c>
      <c r="I93" s="37">
        <f>Vask02!R133</f>
        <v>0</v>
      </c>
      <c r="J93" s="37">
        <f>Vask02!S133</f>
        <v>0</v>
      </c>
      <c r="K93" s="37">
        <f>Vask02!T133</f>
        <v>0</v>
      </c>
      <c r="L93" s="37">
        <f>Vask02!U133</f>
        <v>0</v>
      </c>
      <c r="M93" s="37">
        <f>Vask02!V133</f>
        <v>3</v>
      </c>
      <c r="N93" s="37">
        <f t="shared" si="1"/>
        <v>3</v>
      </c>
    </row>
    <row r="94" spans="1:14" x14ac:dyDescent="0.25">
      <c r="A94" s="37">
        <f>Vask02!A134</f>
        <v>390018314</v>
      </c>
      <c r="B94" s="37">
        <f>Vask02!B134</f>
        <v>2635</v>
      </c>
      <c r="C94" s="37" t="str">
        <f>Vask02!C134</f>
        <v>TRETTEN</v>
      </c>
      <c r="D94" s="37">
        <f>Vask02!D134</f>
        <v>100718</v>
      </c>
      <c r="E94" s="37" t="str">
        <f>Vask02!E134</f>
        <v>Tretten legekontor</v>
      </c>
      <c r="F94" s="37">
        <f>Vask02!O134</f>
        <v>0</v>
      </c>
      <c r="G94" s="37">
        <f>Vask02!P134</f>
        <v>1</v>
      </c>
      <c r="H94" s="37">
        <f>Vask02!Q134</f>
        <v>0</v>
      </c>
      <c r="I94" s="37">
        <f>Vask02!R134</f>
        <v>0</v>
      </c>
      <c r="J94" s="37">
        <f>Vask02!S134</f>
        <v>0</v>
      </c>
      <c r="K94" s="37">
        <f>Vask02!T134</f>
        <v>0</v>
      </c>
      <c r="L94" s="37">
        <f>Vask02!U134</f>
        <v>0</v>
      </c>
      <c r="M94" s="37">
        <f>Vask02!V134</f>
        <v>2</v>
      </c>
      <c r="N94" s="37">
        <f t="shared" si="1"/>
        <v>3</v>
      </c>
    </row>
    <row r="95" spans="1:14" x14ac:dyDescent="0.25">
      <c r="A95" s="37">
        <f>Vask02!A136</f>
        <v>390018315</v>
      </c>
      <c r="B95" s="37">
        <f>Vask02!B136</f>
        <v>2640</v>
      </c>
      <c r="C95" s="37" t="str">
        <f>Vask02!C136</f>
        <v>VINSTRA</v>
      </c>
      <c r="D95" s="37">
        <f>Vask02!D136</f>
        <v>102554</v>
      </c>
      <c r="E95" s="37" t="str">
        <f>Vask02!E136</f>
        <v>Vinstra legekontor</v>
      </c>
      <c r="F95" s="37">
        <f>Vask02!O136</f>
        <v>0</v>
      </c>
      <c r="G95" s="37">
        <f>Vask02!P136</f>
        <v>0</v>
      </c>
      <c r="H95" s="37">
        <f>Vask02!Q136</f>
        <v>0</v>
      </c>
      <c r="I95" s="37">
        <f>Vask02!R136</f>
        <v>0</v>
      </c>
      <c r="J95" s="37">
        <f>Vask02!S136</f>
        <v>0</v>
      </c>
      <c r="K95" s="37">
        <f>Vask02!T136</f>
        <v>0</v>
      </c>
      <c r="L95" s="37">
        <f>Vask02!U136</f>
        <v>0</v>
      </c>
      <c r="M95" s="37">
        <f>Vask02!V136</f>
        <v>3</v>
      </c>
      <c r="N95" s="37">
        <f t="shared" si="1"/>
        <v>3</v>
      </c>
    </row>
    <row r="96" spans="1:14" x14ac:dyDescent="0.25">
      <c r="A96" s="37">
        <f>Vask02!A137</f>
        <v>390018323</v>
      </c>
      <c r="B96" s="37">
        <f>Vask02!B137</f>
        <v>2647</v>
      </c>
      <c r="C96" s="37" t="str">
        <f>Vask02!C137</f>
        <v>SØR-FRON</v>
      </c>
      <c r="D96" s="37">
        <f>Vask02!D137</f>
        <v>63511</v>
      </c>
      <c r="E96" s="37" t="str">
        <f>Vask02!E137</f>
        <v>Kommunelegekontoret i Sør-Fron</v>
      </c>
      <c r="F96" s="37">
        <f>Vask02!O137</f>
        <v>0</v>
      </c>
      <c r="G96" s="37">
        <f>Vask02!P137</f>
        <v>0</v>
      </c>
      <c r="H96" s="37">
        <f>Vask02!Q137</f>
        <v>0</v>
      </c>
      <c r="I96" s="37">
        <f>Vask02!R137</f>
        <v>0</v>
      </c>
      <c r="J96" s="37">
        <f>Vask02!S137</f>
        <v>0</v>
      </c>
      <c r="K96" s="37">
        <f>Vask02!T137</f>
        <v>0</v>
      </c>
      <c r="L96" s="37">
        <f>Vask02!U137</f>
        <v>0</v>
      </c>
      <c r="M96" s="37">
        <f>Vask02!V137</f>
        <v>2</v>
      </c>
      <c r="N96" s="37">
        <f t="shared" si="1"/>
        <v>2</v>
      </c>
    </row>
    <row r="97" spans="1:14" x14ac:dyDescent="0.25">
      <c r="A97" s="37">
        <f>Vask02!A138</f>
        <v>390018316</v>
      </c>
      <c r="B97" s="37">
        <f>Vask02!B138</f>
        <v>2651</v>
      </c>
      <c r="C97" s="37" t="str">
        <f>Vask02!C138</f>
        <v>ØSTRE GAUSDAL</v>
      </c>
      <c r="D97" s="37">
        <f>Vask02!D138</f>
        <v>32789</v>
      </c>
      <c r="E97" s="37" t="str">
        <f>Vask02!E138</f>
        <v>Gausdal kommune</v>
      </c>
      <c r="F97" s="37">
        <f>Vask02!O138</f>
        <v>0</v>
      </c>
      <c r="G97" s="37">
        <f>Vask02!P138</f>
        <v>1</v>
      </c>
      <c r="H97" s="37">
        <f>Vask02!Q138</f>
        <v>0</v>
      </c>
      <c r="I97" s="37">
        <f>Vask02!R138</f>
        <v>0</v>
      </c>
      <c r="J97" s="37">
        <f>Vask02!S138</f>
        <v>0</v>
      </c>
      <c r="K97" s="37">
        <f>Vask02!T138</f>
        <v>0</v>
      </c>
      <c r="L97" s="37">
        <f>Vask02!U138</f>
        <v>0</v>
      </c>
      <c r="M97" s="37">
        <f>Vask02!V138</f>
        <v>3</v>
      </c>
      <c r="N97" s="37">
        <f t="shared" si="1"/>
        <v>4</v>
      </c>
    </row>
    <row r="98" spans="1:14" x14ac:dyDescent="0.25">
      <c r="A98" s="37">
        <f>Vask02!A140</f>
        <v>390018707</v>
      </c>
      <c r="B98" s="37">
        <f>Vask02!B140</f>
        <v>2660</v>
      </c>
      <c r="C98" s="37" t="str">
        <f>Vask02!C140</f>
        <v>DOMBÅS</v>
      </c>
      <c r="D98" s="37">
        <f>Vask02!D140</f>
        <v>97436</v>
      </c>
      <c r="E98" s="37" t="str">
        <f>Vask02!E140</f>
        <v>Dovre legekontor</v>
      </c>
      <c r="F98" s="37">
        <f>Vask02!O140</f>
        <v>0</v>
      </c>
      <c r="G98" s="37">
        <f>Vask02!P140</f>
        <v>1</v>
      </c>
      <c r="H98" s="37">
        <f>Vask02!Q140</f>
        <v>0</v>
      </c>
      <c r="I98" s="37">
        <f>Vask02!R140</f>
        <v>0</v>
      </c>
      <c r="J98" s="37">
        <f>Vask02!S140</f>
        <v>0</v>
      </c>
      <c r="K98" s="37">
        <f>Vask02!T140</f>
        <v>0</v>
      </c>
      <c r="L98" s="37">
        <f>Vask02!U140</f>
        <v>0</v>
      </c>
      <c r="M98" s="37">
        <f>Vask02!V140</f>
        <v>1</v>
      </c>
      <c r="N98" s="37">
        <f t="shared" si="1"/>
        <v>2</v>
      </c>
    </row>
    <row r="99" spans="1:14" x14ac:dyDescent="0.25">
      <c r="A99" s="37">
        <f>Vask02!A142</f>
        <v>390018307</v>
      </c>
      <c r="B99" s="37">
        <f>Vask02!B142</f>
        <v>2665</v>
      </c>
      <c r="C99" s="37" t="str">
        <f>Vask02!C142</f>
        <v>LESJA</v>
      </c>
      <c r="D99" s="37">
        <f>Vask02!D142</f>
        <v>82578</v>
      </c>
      <c r="E99" s="37" t="str">
        <f>Vask02!E142</f>
        <v>Lesja legekontor</v>
      </c>
      <c r="F99" s="37">
        <f>Vask02!O142</f>
        <v>0</v>
      </c>
      <c r="G99" s="37">
        <f>Vask02!P142</f>
        <v>0</v>
      </c>
      <c r="H99" s="37">
        <f>Vask02!Q142</f>
        <v>0</v>
      </c>
      <c r="I99" s="37">
        <f>Vask02!R142</f>
        <v>0</v>
      </c>
      <c r="J99" s="37">
        <f>Vask02!S142</f>
        <v>0</v>
      </c>
      <c r="K99" s="37">
        <f>Vask02!T142</f>
        <v>0</v>
      </c>
      <c r="L99" s="37">
        <f>Vask02!U142</f>
        <v>0</v>
      </c>
      <c r="M99" s="37">
        <f>Vask02!V142</f>
        <v>1</v>
      </c>
      <c r="N99" s="37">
        <f t="shared" si="1"/>
        <v>1</v>
      </c>
    </row>
    <row r="100" spans="1:14" x14ac:dyDescent="0.25">
      <c r="A100" s="37">
        <f>Vask02!A143</f>
        <v>390018621</v>
      </c>
      <c r="B100" s="37">
        <f>Vask02!B143</f>
        <v>2670</v>
      </c>
      <c r="C100" s="37" t="str">
        <f>Vask02!C143</f>
        <v>OTTA</v>
      </c>
      <c r="D100" s="37">
        <f>Vask02!D143</f>
        <v>7930</v>
      </c>
      <c r="E100" s="37" t="str">
        <f>Vask02!E143</f>
        <v>Otta legekontor</v>
      </c>
      <c r="F100" s="37">
        <f>Vask02!O143</f>
        <v>0</v>
      </c>
      <c r="G100" s="37">
        <f>Vask02!P143</f>
        <v>1</v>
      </c>
      <c r="H100" s="37">
        <f>Vask02!Q143</f>
        <v>0</v>
      </c>
      <c r="I100" s="37">
        <f>Vask02!R143</f>
        <v>0</v>
      </c>
      <c r="J100" s="37">
        <f>Vask02!S143</f>
        <v>0</v>
      </c>
      <c r="K100" s="37">
        <f>Vask02!T143</f>
        <v>0</v>
      </c>
      <c r="L100" s="37">
        <f>Vask02!U143</f>
        <v>0</v>
      </c>
      <c r="M100" s="37">
        <f>Vask02!V143</f>
        <v>3</v>
      </c>
      <c r="N100" s="37">
        <f t="shared" si="1"/>
        <v>4</v>
      </c>
    </row>
    <row r="101" spans="1:14" x14ac:dyDescent="0.25">
      <c r="A101" s="37">
        <f>Vask02!A145</f>
        <v>390018391</v>
      </c>
      <c r="B101" s="37">
        <f>Vask02!B145</f>
        <v>2686</v>
      </c>
      <c r="C101" s="37" t="str">
        <f>Vask02!C145</f>
        <v>LOM</v>
      </c>
      <c r="D101" s="37">
        <f>Vask02!D145</f>
        <v>83857</v>
      </c>
      <c r="E101" s="37" t="str">
        <f>Vask02!E145</f>
        <v>Lom helsestasjon</v>
      </c>
      <c r="F101" s="37">
        <f>Vask02!O145</f>
        <v>0</v>
      </c>
      <c r="G101" s="37">
        <f>Vask02!P145</f>
        <v>1</v>
      </c>
      <c r="H101" s="37">
        <f>Vask02!Q145</f>
        <v>0</v>
      </c>
      <c r="I101" s="37">
        <f>Vask02!R145</f>
        <v>0</v>
      </c>
      <c r="J101" s="37">
        <f>Vask02!S145</f>
        <v>0</v>
      </c>
      <c r="K101" s="37">
        <f>Vask02!T145</f>
        <v>0</v>
      </c>
      <c r="L101" s="37">
        <f>Vask02!U145</f>
        <v>0</v>
      </c>
      <c r="M101" s="37">
        <f>Vask02!V145</f>
        <v>1</v>
      </c>
      <c r="N101" s="37">
        <f t="shared" si="1"/>
        <v>2</v>
      </c>
    </row>
    <row r="102" spans="1:14" x14ac:dyDescent="0.25">
      <c r="A102" s="37">
        <f>Vask02!A147</f>
        <v>390018419</v>
      </c>
      <c r="B102" s="37">
        <f>Vask02!B147</f>
        <v>2690</v>
      </c>
      <c r="C102" s="37" t="str">
        <f>Vask02!C147</f>
        <v>SKJÅK</v>
      </c>
      <c r="D102" s="37">
        <f>Vask02!D147</f>
        <v>28886</v>
      </c>
      <c r="E102" s="37" t="str">
        <f>Vask02!E147</f>
        <v>Skjåk helsestasjon</v>
      </c>
      <c r="F102" s="37">
        <f>Vask02!O147</f>
        <v>0</v>
      </c>
      <c r="G102" s="37">
        <f>Vask02!P147</f>
        <v>1</v>
      </c>
      <c r="H102" s="37">
        <f>Vask02!Q147</f>
        <v>0</v>
      </c>
      <c r="I102" s="37">
        <f>Vask02!R147</f>
        <v>0</v>
      </c>
      <c r="J102" s="37">
        <f>Vask02!S147</f>
        <v>0</v>
      </c>
      <c r="K102" s="37">
        <f>Vask02!T147</f>
        <v>0</v>
      </c>
      <c r="L102" s="37">
        <f>Vask02!U147</f>
        <v>0</v>
      </c>
      <c r="M102" s="37">
        <f>Vask02!V147</f>
        <v>2</v>
      </c>
      <c r="N102" s="37">
        <f t="shared" si="1"/>
        <v>3</v>
      </c>
    </row>
    <row r="103" spans="1:14" x14ac:dyDescent="0.25">
      <c r="A103" s="37">
        <f>Vask02!A149</f>
        <v>390018731</v>
      </c>
      <c r="B103" s="37">
        <f>Vask02!B149</f>
        <v>2740</v>
      </c>
      <c r="C103" s="37" t="str">
        <f>Vask02!C149</f>
        <v>ROA</v>
      </c>
      <c r="D103" s="37">
        <f>Vask02!D149</f>
        <v>28845</v>
      </c>
      <c r="E103" s="37" t="str">
        <f>Vask02!E149</f>
        <v>Lunner helsestasjon</v>
      </c>
      <c r="F103" s="37">
        <f>Vask02!O149</f>
        <v>0</v>
      </c>
      <c r="G103" s="37">
        <f>Vask02!P149</f>
        <v>1</v>
      </c>
      <c r="H103" s="37">
        <f>Vask02!Q149</f>
        <v>0</v>
      </c>
      <c r="I103" s="37">
        <f>Vask02!R149</f>
        <v>0</v>
      </c>
      <c r="J103" s="37">
        <f>Vask02!S149</f>
        <v>0</v>
      </c>
      <c r="K103" s="37">
        <f>Vask02!T149</f>
        <v>0</v>
      </c>
      <c r="L103" s="37">
        <f>Vask02!U149</f>
        <v>0</v>
      </c>
      <c r="M103" s="37">
        <f>Vask02!V149</f>
        <v>4</v>
      </c>
      <c r="N103" s="37">
        <f t="shared" si="1"/>
        <v>5</v>
      </c>
    </row>
    <row r="104" spans="1:14" x14ac:dyDescent="0.25">
      <c r="A104" s="37">
        <f>Vask02!A150</f>
        <v>390018637</v>
      </c>
      <c r="B104" s="37">
        <f>Vask02!B150</f>
        <v>2810</v>
      </c>
      <c r="C104" s="37" t="str">
        <f>Vask02!C150</f>
        <v>GJØVIK</v>
      </c>
      <c r="D104" s="37">
        <f>Vask02!D150</f>
        <v>82073</v>
      </c>
      <c r="E104" s="37" t="str">
        <f>Vask02!E150</f>
        <v>Gjøvik helsestasjon</v>
      </c>
      <c r="F104" s="37">
        <f>Vask02!O150</f>
        <v>0</v>
      </c>
      <c r="G104" s="37">
        <f>Vask02!P150</f>
        <v>0</v>
      </c>
      <c r="H104" s="37">
        <f>Vask02!Q150</f>
        <v>0</v>
      </c>
      <c r="I104" s="37">
        <f>Vask02!R150</f>
        <v>0</v>
      </c>
      <c r="J104" s="37">
        <f>Vask02!S150</f>
        <v>0</v>
      </c>
      <c r="K104" s="37">
        <f>Vask02!T150</f>
        <v>0</v>
      </c>
      <c r="L104" s="37">
        <f>Vask02!U150</f>
        <v>0</v>
      </c>
      <c r="M104" s="37">
        <f>Vask02!V150</f>
        <v>12</v>
      </c>
      <c r="N104" s="37">
        <f t="shared" si="1"/>
        <v>12</v>
      </c>
    </row>
    <row r="105" spans="1:14" x14ac:dyDescent="0.25">
      <c r="A105" s="37">
        <f>Vask02!A151</f>
        <v>390018527</v>
      </c>
      <c r="B105" s="37">
        <f>Vask02!B151</f>
        <v>2819</v>
      </c>
      <c r="C105" s="37" t="str">
        <f>Vask02!C151</f>
        <v>GJØVIK</v>
      </c>
      <c r="D105" s="37">
        <f>Vask02!D151</f>
        <v>21360</v>
      </c>
      <c r="E105" s="37" t="str">
        <f>Vask02!E151</f>
        <v>Sykehuset Innlandet HF Brumunddal</v>
      </c>
      <c r="F105" s="37">
        <f>Vask02!O151</f>
        <v>0</v>
      </c>
      <c r="G105" s="37">
        <f>Vask02!P151</f>
        <v>0</v>
      </c>
      <c r="H105" s="37">
        <f>Vask02!Q151</f>
        <v>0</v>
      </c>
      <c r="I105" s="37">
        <f>Vask02!R151</f>
        <v>0</v>
      </c>
      <c r="J105" s="37">
        <f>Vask02!S151</f>
        <v>0</v>
      </c>
      <c r="K105" s="37">
        <f>Vask02!T151</f>
        <v>0</v>
      </c>
      <c r="L105" s="37">
        <f>Vask02!U151</f>
        <v>0</v>
      </c>
      <c r="M105" s="37">
        <f>Vask02!V151</f>
        <v>15</v>
      </c>
      <c r="N105" s="37">
        <f t="shared" si="1"/>
        <v>15</v>
      </c>
    </row>
    <row r="106" spans="1:14" x14ac:dyDescent="0.25">
      <c r="A106" s="37">
        <f>Vask02!A152</f>
        <v>390018684</v>
      </c>
      <c r="B106" s="37">
        <f>Vask02!B152</f>
        <v>2830</v>
      </c>
      <c r="C106" s="37" t="str">
        <f>Vask02!C152</f>
        <v>RAUFOSS</v>
      </c>
      <c r="D106" s="37">
        <f>Vask02!D152</f>
        <v>29983</v>
      </c>
      <c r="E106" s="37" t="str">
        <f>Vask02!E152</f>
        <v>Kommunelegekontoret i Vestre Toten</v>
      </c>
      <c r="F106" s="37">
        <f>Vask02!O152</f>
        <v>1</v>
      </c>
      <c r="G106" s="37">
        <f>Vask02!P152</f>
        <v>0</v>
      </c>
      <c r="H106" s="37">
        <f>Vask02!Q152</f>
        <v>0</v>
      </c>
      <c r="I106" s="37">
        <f>Vask02!R152</f>
        <v>0</v>
      </c>
      <c r="J106" s="37">
        <f>Vask02!S152</f>
        <v>0</v>
      </c>
      <c r="K106" s="37">
        <f>Vask02!T152</f>
        <v>0</v>
      </c>
      <c r="L106" s="37">
        <f>Vask02!U152</f>
        <v>0</v>
      </c>
      <c r="M106" s="37">
        <f>Vask02!V152</f>
        <v>5</v>
      </c>
      <c r="N106" s="37">
        <f t="shared" si="1"/>
        <v>6</v>
      </c>
    </row>
    <row r="107" spans="1:14" x14ac:dyDescent="0.25">
      <c r="A107" s="37">
        <f>Vask02!A154</f>
        <v>390018741</v>
      </c>
      <c r="B107" s="37">
        <f>Vask02!B154</f>
        <v>2847</v>
      </c>
      <c r="C107" s="37" t="str">
        <f>Vask02!C154</f>
        <v>KOLBU</v>
      </c>
      <c r="D107" s="37">
        <f>Vask02!D154</f>
        <v>112899</v>
      </c>
      <c r="E107" s="37" t="str">
        <f>Vask02!E154</f>
        <v>Kolbu legesenter</v>
      </c>
      <c r="F107" s="37">
        <f>Vask02!O154</f>
        <v>0</v>
      </c>
      <c r="G107" s="37">
        <f>Vask02!P154</f>
        <v>0</v>
      </c>
      <c r="H107" s="37">
        <f>Vask02!Q154</f>
        <v>1</v>
      </c>
      <c r="I107" s="37">
        <f>Vask02!R154</f>
        <v>0</v>
      </c>
      <c r="J107" s="37">
        <f>Vask02!S154</f>
        <v>0</v>
      </c>
      <c r="K107" s="37">
        <f>Vask02!T154</f>
        <v>0</v>
      </c>
      <c r="L107" s="37">
        <f>Vask02!U154</f>
        <v>0</v>
      </c>
      <c r="M107" s="37">
        <f>Vask02!V154</f>
        <v>6</v>
      </c>
      <c r="N107" s="37">
        <f t="shared" si="1"/>
        <v>7</v>
      </c>
    </row>
    <row r="108" spans="1:14" x14ac:dyDescent="0.25">
      <c r="A108" s="37">
        <f>Vask02!A156</f>
        <v>390018656</v>
      </c>
      <c r="B108" s="37">
        <f>Vask02!B156</f>
        <v>2860</v>
      </c>
      <c r="C108" s="37" t="str">
        <f>Vask02!C156</f>
        <v>HOV</v>
      </c>
      <c r="D108" s="37">
        <f>Vask02!D156</f>
        <v>1178</v>
      </c>
      <c r="E108" s="37" t="str">
        <f>Vask02!E156</f>
        <v>Hov Legesenter</v>
      </c>
      <c r="F108" s="37">
        <f>Vask02!O156</f>
        <v>0</v>
      </c>
      <c r="G108" s="37">
        <f>Vask02!P156</f>
        <v>0</v>
      </c>
      <c r="H108" s="37">
        <f>Vask02!Q156</f>
        <v>0</v>
      </c>
      <c r="I108" s="37">
        <f>Vask02!R156</f>
        <v>0</v>
      </c>
      <c r="J108" s="37">
        <f>Vask02!S156</f>
        <v>0</v>
      </c>
      <c r="K108" s="37">
        <f>Vask02!T156</f>
        <v>0</v>
      </c>
      <c r="L108" s="37">
        <f>Vask02!U156</f>
        <v>0</v>
      </c>
      <c r="M108" s="37">
        <f>Vask02!V156</f>
        <v>3</v>
      </c>
      <c r="N108" s="37">
        <f t="shared" si="1"/>
        <v>3</v>
      </c>
    </row>
    <row r="109" spans="1:14" x14ac:dyDescent="0.25">
      <c r="A109" s="37">
        <f>Vask02!A157</f>
        <v>390018336</v>
      </c>
      <c r="B109" s="37">
        <f>Vask02!B157</f>
        <v>2870</v>
      </c>
      <c r="C109" s="37" t="str">
        <f>Vask02!C157</f>
        <v>DOKKA</v>
      </c>
      <c r="D109" s="37">
        <f>Vask02!D157</f>
        <v>29462</v>
      </c>
      <c r="E109" s="37" t="str">
        <f>Vask02!E157</f>
        <v>Nordre Land helsestasjon</v>
      </c>
      <c r="F109" s="37">
        <f>Vask02!O157</f>
        <v>0</v>
      </c>
      <c r="G109" s="37">
        <f>Vask02!P157</f>
        <v>1</v>
      </c>
      <c r="H109" s="37">
        <f>Vask02!Q157</f>
        <v>0</v>
      </c>
      <c r="I109" s="37">
        <f>Vask02!R157</f>
        <v>0</v>
      </c>
      <c r="J109" s="37">
        <f>Vask02!S157</f>
        <v>0</v>
      </c>
      <c r="K109" s="37">
        <f>Vask02!T157</f>
        <v>0</v>
      </c>
      <c r="L109" s="37">
        <f>Vask02!U157</f>
        <v>0</v>
      </c>
      <c r="M109" s="37">
        <f>Vask02!V157</f>
        <v>3</v>
      </c>
      <c r="N109" s="37">
        <f t="shared" si="1"/>
        <v>4</v>
      </c>
    </row>
    <row r="110" spans="1:14" x14ac:dyDescent="0.25">
      <c r="A110" s="37">
        <f>Vask02!A159</f>
        <v>390018345</v>
      </c>
      <c r="B110" s="37">
        <f>Vask02!B159</f>
        <v>2890</v>
      </c>
      <c r="C110" s="37" t="str">
        <f>Vask02!C159</f>
        <v>ETNEDAL</v>
      </c>
      <c r="D110" s="37">
        <f>Vask02!D159</f>
        <v>100928</v>
      </c>
      <c r="E110" s="37" t="str">
        <f>Vask02!E159</f>
        <v>Kommunelegekontoret i Etnedal</v>
      </c>
      <c r="F110" s="37">
        <f>Vask02!O159</f>
        <v>1</v>
      </c>
      <c r="G110" s="37">
        <f>Vask02!P159</f>
        <v>0</v>
      </c>
      <c r="H110" s="37">
        <f>Vask02!Q159</f>
        <v>0</v>
      </c>
      <c r="I110" s="37">
        <f>Vask02!R159</f>
        <v>0</v>
      </c>
      <c r="J110" s="37">
        <f>Vask02!S159</f>
        <v>0</v>
      </c>
      <c r="K110" s="37">
        <f>Vask02!T159</f>
        <v>0</v>
      </c>
      <c r="L110" s="37">
        <f>Vask02!U159</f>
        <v>0</v>
      </c>
      <c r="M110" s="37">
        <f>Vask02!V159</f>
        <v>1</v>
      </c>
      <c r="N110" s="37">
        <f t="shared" si="1"/>
        <v>2</v>
      </c>
    </row>
    <row r="111" spans="1:14" x14ac:dyDescent="0.25">
      <c r="A111" s="37">
        <f>Vask02!A160</f>
        <v>390018627</v>
      </c>
      <c r="B111" s="37">
        <f>Vask02!B160</f>
        <v>2900</v>
      </c>
      <c r="C111" s="37" t="str">
        <f>Vask02!C160</f>
        <v>FAGERNES</v>
      </c>
      <c r="D111" s="37">
        <f>Vask02!D160</f>
        <v>99663</v>
      </c>
      <c r="E111" s="37" t="str">
        <f>Vask02!E160</f>
        <v>Fagerneslegene SA</v>
      </c>
      <c r="F111" s="37">
        <f>Vask02!O160</f>
        <v>0</v>
      </c>
      <c r="G111" s="37">
        <f>Vask02!P160</f>
        <v>0</v>
      </c>
      <c r="H111" s="37">
        <f>Vask02!Q160</f>
        <v>0</v>
      </c>
      <c r="I111" s="37">
        <f>Vask02!R160</f>
        <v>0</v>
      </c>
      <c r="J111" s="37">
        <f>Vask02!S160</f>
        <v>0</v>
      </c>
      <c r="K111" s="37">
        <f>Vask02!T160</f>
        <v>0</v>
      </c>
      <c r="L111" s="37">
        <f>Vask02!U160</f>
        <v>0</v>
      </c>
      <c r="M111" s="37">
        <f>Vask02!V160</f>
        <v>3</v>
      </c>
      <c r="N111" s="37">
        <f t="shared" si="1"/>
        <v>3</v>
      </c>
    </row>
    <row r="112" spans="1:14" x14ac:dyDescent="0.25">
      <c r="A112" s="37">
        <f>Vask02!A161</f>
        <v>390018354</v>
      </c>
      <c r="B112" s="37">
        <f>Vask02!B161</f>
        <v>2930</v>
      </c>
      <c r="C112" s="37" t="str">
        <f>Vask02!C161</f>
        <v>BAGN</v>
      </c>
      <c r="D112" s="37">
        <f>Vask02!D161</f>
        <v>53678</v>
      </c>
      <c r="E112" s="37" t="str">
        <f>Vask02!E161</f>
        <v>Bagn legesenter</v>
      </c>
      <c r="F112" s="37">
        <f>Vask02!O161</f>
        <v>0</v>
      </c>
      <c r="G112" s="37">
        <f>Vask02!P161</f>
        <v>0</v>
      </c>
      <c r="H112" s="37">
        <f>Vask02!Q161</f>
        <v>0</v>
      </c>
      <c r="I112" s="37">
        <f>Vask02!R161</f>
        <v>0</v>
      </c>
      <c r="J112" s="37">
        <f>Vask02!S161</f>
        <v>0</v>
      </c>
      <c r="K112" s="37">
        <f>Vask02!T161</f>
        <v>0</v>
      </c>
      <c r="L112" s="37">
        <f>Vask02!U161</f>
        <v>0</v>
      </c>
      <c r="M112" s="37">
        <f>Vask02!V161</f>
        <v>2</v>
      </c>
      <c r="N112" s="37">
        <f t="shared" si="1"/>
        <v>2</v>
      </c>
    </row>
    <row r="113" spans="1:14" x14ac:dyDescent="0.25">
      <c r="A113" s="37">
        <f>Vask02!A162</f>
        <v>390018602</v>
      </c>
      <c r="B113" s="37">
        <f>Vask02!B162</f>
        <v>2940</v>
      </c>
      <c r="C113" s="37" t="str">
        <f>Vask02!C162</f>
        <v>HEGGENES</v>
      </c>
      <c r="D113" s="37">
        <f>Vask02!D162</f>
        <v>43208</v>
      </c>
      <c r="E113" s="37" t="str">
        <f>Vask02!E162</f>
        <v>Legekontoret i Øystre Slidre</v>
      </c>
      <c r="F113" s="37">
        <f>Vask02!O162</f>
        <v>0</v>
      </c>
      <c r="G113" s="37">
        <f>Vask02!P162</f>
        <v>0</v>
      </c>
      <c r="H113" s="37">
        <f>Vask02!Q162</f>
        <v>0</v>
      </c>
      <c r="I113" s="37">
        <f>Vask02!R162</f>
        <v>0</v>
      </c>
      <c r="J113" s="37">
        <f>Vask02!S162</f>
        <v>0</v>
      </c>
      <c r="K113" s="37">
        <f>Vask02!T162</f>
        <v>0</v>
      </c>
      <c r="L113" s="37">
        <f>Vask02!U162</f>
        <v>0</v>
      </c>
      <c r="M113" s="37">
        <f>Vask02!V162</f>
        <v>1</v>
      </c>
      <c r="N113" s="37">
        <f t="shared" si="1"/>
        <v>1</v>
      </c>
    </row>
    <row r="114" spans="1:14" x14ac:dyDescent="0.25">
      <c r="A114" s="37">
        <f>Vask02!A163</f>
        <v>390018319</v>
      </c>
      <c r="B114" s="37">
        <f>Vask02!B163</f>
        <v>2966</v>
      </c>
      <c r="C114" s="37" t="str">
        <f>Vask02!C163</f>
        <v>SLIDRE</v>
      </c>
      <c r="D114" s="37">
        <f>Vask02!D163</f>
        <v>8979</v>
      </c>
      <c r="E114" s="37" t="str">
        <f>Vask02!E163</f>
        <v>Slidre legesenter</v>
      </c>
      <c r="F114" s="37">
        <f>Vask02!O163</f>
        <v>0</v>
      </c>
      <c r="G114" s="37">
        <f>Vask02!P163</f>
        <v>0</v>
      </c>
      <c r="H114" s="37">
        <f>Vask02!Q163</f>
        <v>0</v>
      </c>
      <c r="I114" s="37">
        <f>Vask02!R163</f>
        <v>0</v>
      </c>
      <c r="J114" s="37">
        <f>Vask02!S163</f>
        <v>0</v>
      </c>
      <c r="K114" s="37">
        <f>Vask02!T163</f>
        <v>0</v>
      </c>
      <c r="L114" s="37">
        <f>Vask02!U163</f>
        <v>0</v>
      </c>
      <c r="M114" s="37">
        <f>Vask02!V163</f>
        <v>1</v>
      </c>
      <c r="N114" s="37">
        <f t="shared" si="1"/>
        <v>1</v>
      </c>
    </row>
    <row r="115" spans="1:14" x14ac:dyDescent="0.25">
      <c r="A115" s="37">
        <f>Vask02!A164</f>
        <v>390018471</v>
      </c>
      <c r="B115" s="37">
        <f>Vask02!B164</f>
        <v>2975</v>
      </c>
      <c r="C115" s="37" t="str">
        <f>Vask02!C164</f>
        <v>VANG I VALDRES</v>
      </c>
      <c r="D115" s="37">
        <f>Vask02!D164</f>
        <v>90274</v>
      </c>
      <c r="E115" s="37" t="str">
        <f>Vask02!E164</f>
        <v>Kommunelegekontoret i Vang</v>
      </c>
      <c r="F115" s="37">
        <f>Vask02!O164</f>
        <v>0</v>
      </c>
      <c r="G115" s="37">
        <f>Vask02!P164</f>
        <v>0</v>
      </c>
      <c r="H115" s="37">
        <f>Vask02!Q164</f>
        <v>0</v>
      </c>
      <c r="I115" s="37">
        <f>Vask02!R164</f>
        <v>0</v>
      </c>
      <c r="J115" s="37">
        <f>Vask02!S164</f>
        <v>0</v>
      </c>
      <c r="K115" s="37">
        <f>Vask02!T164</f>
        <v>0</v>
      </c>
      <c r="L115" s="37">
        <f>Vask02!U164</f>
        <v>0</v>
      </c>
      <c r="M115" s="37">
        <f>Vask02!V164</f>
        <v>1</v>
      </c>
      <c r="N115" s="37">
        <f t="shared" si="1"/>
        <v>1</v>
      </c>
    </row>
    <row r="116" spans="1:14" x14ac:dyDescent="0.25">
      <c r="A116" s="37">
        <f>Vask02!A165</f>
        <v>390018572</v>
      </c>
      <c r="B116" s="37">
        <f>Vask02!B165</f>
        <v>3019</v>
      </c>
      <c r="C116" s="37" t="str">
        <f>Vask02!C165</f>
        <v>DRAMMEN</v>
      </c>
      <c r="D116" s="37">
        <f>Vask02!D165</f>
        <v>112360</v>
      </c>
      <c r="E116" s="37" t="str">
        <f>Vask02!E165</f>
        <v>Vestre Viken Administrasjon</v>
      </c>
      <c r="F116" s="37">
        <f>Vask02!O165</f>
        <v>0</v>
      </c>
      <c r="G116" s="37">
        <f>Vask02!P165</f>
        <v>0</v>
      </c>
      <c r="H116" s="37">
        <f>Vask02!Q165</f>
        <v>0</v>
      </c>
      <c r="I116" s="37">
        <f>Vask02!R165</f>
        <v>0</v>
      </c>
      <c r="J116" s="37">
        <f>Vask02!S165</f>
        <v>0</v>
      </c>
      <c r="K116" s="37">
        <f>Vask02!T165</f>
        <v>0</v>
      </c>
      <c r="L116" s="37">
        <f>Vask02!U165</f>
        <v>0</v>
      </c>
      <c r="M116" s="37">
        <f>Vask02!V165</f>
        <v>15</v>
      </c>
      <c r="N116" s="37">
        <f t="shared" si="1"/>
        <v>15</v>
      </c>
    </row>
    <row r="117" spans="1:14" x14ac:dyDescent="0.25">
      <c r="A117" s="37">
        <f>Vask02!A166</f>
        <v>390018625</v>
      </c>
      <c r="B117" s="37">
        <f>Vask02!B166</f>
        <v>3043</v>
      </c>
      <c r="C117" s="37" t="str">
        <f>Vask02!C166</f>
        <v>DRAMMEN</v>
      </c>
      <c r="D117" s="37">
        <f>Vask02!D166</f>
        <v>112375</v>
      </c>
      <c r="E117" s="37" t="str">
        <f>Vask02!E166</f>
        <v>Drammen kommune Smittevernkontoret</v>
      </c>
      <c r="F117" s="37">
        <f>Vask02!O166</f>
        <v>0</v>
      </c>
      <c r="G117" s="37">
        <f>Vask02!P166</f>
        <v>0</v>
      </c>
      <c r="H117" s="37">
        <f>Vask02!Q166</f>
        <v>0</v>
      </c>
      <c r="I117" s="37">
        <f>Vask02!R166</f>
        <v>0</v>
      </c>
      <c r="J117" s="37">
        <f>Vask02!S166</f>
        <v>0</v>
      </c>
      <c r="K117" s="37">
        <f>Vask02!T166</f>
        <v>2</v>
      </c>
      <c r="L117" s="37">
        <f>Vask02!U166</f>
        <v>0</v>
      </c>
      <c r="M117" s="37">
        <f>Vask02!V166</f>
        <v>29</v>
      </c>
      <c r="N117" s="37">
        <f t="shared" si="1"/>
        <v>31</v>
      </c>
    </row>
    <row r="118" spans="1:14" x14ac:dyDescent="0.25">
      <c r="A118" s="37">
        <f>Vask02!A168</f>
        <v>390018609</v>
      </c>
      <c r="B118" s="37">
        <f>Vask02!B168</f>
        <v>3050</v>
      </c>
      <c r="C118" s="37" t="str">
        <f>Vask02!C168</f>
        <v>MJØNDALEN</v>
      </c>
      <c r="D118" s="37">
        <f>Vask02!D168</f>
        <v>72587</v>
      </c>
      <c r="E118" s="37" t="str">
        <f>Vask02!E168</f>
        <v>Kommunelegekontoret i Nedre Eiker</v>
      </c>
      <c r="F118" s="37">
        <f>Vask02!O168</f>
        <v>0</v>
      </c>
      <c r="G118" s="37">
        <f>Vask02!P168</f>
        <v>0</v>
      </c>
      <c r="H118" s="37">
        <f>Vask02!Q168</f>
        <v>0</v>
      </c>
      <c r="I118" s="37">
        <f>Vask02!R168</f>
        <v>0</v>
      </c>
      <c r="J118" s="37">
        <f>Vask02!S168</f>
        <v>0</v>
      </c>
      <c r="K118" s="37">
        <f>Vask02!T168</f>
        <v>0</v>
      </c>
      <c r="L118" s="37">
        <f>Vask02!U168</f>
        <v>0</v>
      </c>
      <c r="M118" s="37">
        <f>Vask02!V168</f>
        <v>9</v>
      </c>
      <c r="N118" s="37">
        <f t="shared" si="1"/>
        <v>9</v>
      </c>
    </row>
    <row r="119" spans="1:14" x14ac:dyDescent="0.25">
      <c r="A119" s="37">
        <f>Vask02!A169</f>
        <v>390018317</v>
      </c>
      <c r="B119" s="37">
        <f>Vask02!B169</f>
        <v>3060</v>
      </c>
      <c r="C119" s="37" t="str">
        <f>Vask02!C169</f>
        <v>SVELVIK</v>
      </c>
      <c r="D119" s="37">
        <f>Vask02!D169</f>
        <v>104883</v>
      </c>
      <c r="E119" s="37" t="str">
        <f>Vask02!E169</f>
        <v>Kommunelegekontoret i Svelvik</v>
      </c>
      <c r="F119" s="37">
        <f>Vask02!O169</f>
        <v>1</v>
      </c>
      <c r="G119" s="37">
        <f>Vask02!P169</f>
        <v>0</v>
      </c>
      <c r="H119" s="37">
        <f>Vask02!Q169</f>
        <v>0</v>
      </c>
      <c r="I119" s="37">
        <f>Vask02!R169</f>
        <v>0</v>
      </c>
      <c r="J119" s="37">
        <f>Vask02!S169</f>
        <v>0</v>
      </c>
      <c r="K119" s="37">
        <f>Vask02!T169</f>
        <v>0</v>
      </c>
      <c r="L119" s="37">
        <f>Vask02!U169</f>
        <v>0</v>
      </c>
      <c r="M119" s="37">
        <f>Vask02!V169</f>
        <v>3</v>
      </c>
      <c r="N119" s="37">
        <f t="shared" si="1"/>
        <v>4</v>
      </c>
    </row>
    <row r="120" spans="1:14" x14ac:dyDescent="0.25">
      <c r="A120" s="37">
        <f>Vask02!A170</f>
        <v>390018577</v>
      </c>
      <c r="B120" s="37">
        <f>Vask02!B170</f>
        <v>3080</v>
      </c>
      <c r="C120" s="37" t="str">
        <f>Vask02!C170</f>
        <v>HOLMESTRAND</v>
      </c>
      <c r="D120" s="37">
        <f>Vask02!D170</f>
        <v>1928</v>
      </c>
      <c r="E120" s="37" t="str">
        <f>Vask02!E170</f>
        <v>Kommunelegekontoret i Holmestr</v>
      </c>
      <c r="F120" s="37">
        <f>Vask02!O170</f>
        <v>0</v>
      </c>
      <c r="G120" s="37">
        <f>Vask02!P170</f>
        <v>1</v>
      </c>
      <c r="H120" s="37">
        <f>Vask02!Q170</f>
        <v>0</v>
      </c>
      <c r="I120" s="37">
        <f>Vask02!R170</f>
        <v>0</v>
      </c>
      <c r="J120" s="37">
        <f>Vask02!S170</f>
        <v>0</v>
      </c>
      <c r="K120" s="37">
        <f>Vask02!T170</f>
        <v>1</v>
      </c>
      <c r="L120" s="37">
        <f>Vask02!U170</f>
        <v>0</v>
      </c>
      <c r="M120" s="37">
        <f>Vask02!V170</f>
        <v>10</v>
      </c>
      <c r="N120" s="37">
        <f t="shared" si="1"/>
        <v>12</v>
      </c>
    </row>
    <row r="121" spans="1:14" x14ac:dyDescent="0.25">
      <c r="A121" s="37">
        <f>Vask02!A173</f>
        <v>390018306</v>
      </c>
      <c r="B121" s="37">
        <f>Vask02!B173</f>
        <v>3112</v>
      </c>
      <c r="C121" s="37" t="str">
        <f>Vask02!C173</f>
        <v>TØNSBERG</v>
      </c>
      <c r="D121" s="37">
        <f>Vask02!D173</f>
        <v>112353</v>
      </c>
      <c r="E121" s="37" t="str">
        <f>Vask02!E173</f>
        <v>Trælborg Sykehjem</v>
      </c>
      <c r="F121" s="37">
        <f>Vask02!O173</f>
        <v>0</v>
      </c>
      <c r="G121" s="37">
        <f>Vask02!P173</f>
        <v>0</v>
      </c>
      <c r="H121" s="37">
        <f>Vask02!Q173</f>
        <v>0</v>
      </c>
      <c r="I121" s="37">
        <f>Vask02!R173</f>
        <v>0</v>
      </c>
      <c r="J121" s="37">
        <f>Vask02!S173</f>
        <v>0</v>
      </c>
      <c r="K121" s="37">
        <f>Vask02!T173</f>
        <v>1</v>
      </c>
      <c r="L121" s="37">
        <f>Vask02!U173</f>
        <v>0</v>
      </c>
      <c r="M121" s="37">
        <f>Vask02!V173</f>
        <v>18</v>
      </c>
      <c r="N121" s="37">
        <f t="shared" si="1"/>
        <v>19</v>
      </c>
    </row>
    <row r="122" spans="1:14" x14ac:dyDescent="0.25">
      <c r="A122" s="37">
        <f>Vask02!A175</f>
        <v>390018321</v>
      </c>
      <c r="B122" s="37">
        <f>Vask02!B175</f>
        <v>3116</v>
      </c>
      <c r="C122" s="37" t="str">
        <f>Vask02!C175</f>
        <v>TØNSBERG</v>
      </c>
      <c r="D122" s="37">
        <f>Vask02!D175</f>
        <v>106727</v>
      </c>
      <c r="E122" s="37" t="str">
        <f>Vask02!E175</f>
        <v>Sykehuset i Vestfold HF</v>
      </c>
      <c r="F122" s="37">
        <f>Vask02!O175</f>
        <v>0</v>
      </c>
      <c r="G122" s="37">
        <f>Vask02!P175</f>
        <v>0</v>
      </c>
      <c r="H122" s="37">
        <f>Vask02!Q175</f>
        <v>0</v>
      </c>
      <c r="I122" s="37">
        <f>Vask02!R175</f>
        <v>0</v>
      </c>
      <c r="J122" s="37">
        <f>Vask02!S175</f>
        <v>0</v>
      </c>
      <c r="K122" s="37">
        <f>Vask02!T175</f>
        <v>0</v>
      </c>
      <c r="L122" s="37">
        <f>Vask02!U175</f>
        <v>0</v>
      </c>
      <c r="M122" s="37">
        <f>Vask02!V175</f>
        <v>10</v>
      </c>
      <c r="N122" s="37">
        <f t="shared" si="1"/>
        <v>10</v>
      </c>
    </row>
    <row r="123" spans="1:14" x14ac:dyDescent="0.25">
      <c r="A123" s="37">
        <f>Vask02!A176</f>
        <v>390018589</v>
      </c>
      <c r="B123" s="37">
        <f>Vask02!B176</f>
        <v>3140</v>
      </c>
      <c r="C123" s="37" t="str">
        <f>Vask02!C176</f>
        <v>NØTTERØY</v>
      </c>
      <c r="D123" s="37">
        <f>Vask02!D176</f>
        <v>29314</v>
      </c>
      <c r="E123" s="37" t="str">
        <f>Vask02!E176</f>
        <v>Nøtterøy helsestasjon</v>
      </c>
      <c r="F123" s="37">
        <f>Vask02!O176</f>
        <v>0</v>
      </c>
      <c r="G123" s="37">
        <f>Vask02!P176</f>
        <v>1</v>
      </c>
      <c r="H123" s="37">
        <f>Vask02!Q176</f>
        <v>0</v>
      </c>
      <c r="I123" s="37">
        <f>Vask02!R176</f>
        <v>0</v>
      </c>
      <c r="J123" s="37">
        <f>Vask02!S176</f>
        <v>0</v>
      </c>
      <c r="K123" s="37">
        <f>Vask02!T176</f>
        <v>1</v>
      </c>
      <c r="L123" s="37">
        <f>Vask02!U176</f>
        <v>0</v>
      </c>
      <c r="M123" s="37">
        <f>Vask02!V176</f>
        <v>11</v>
      </c>
      <c r="N123" s="37">
        <f t="shared" si="1"/>
        <v>13</v>
      </c>
    </row>
    <row r="124" spans="1:14" x14ac:dyDescent="0.25">
      <c r="A124" s="37">
        <f>Vask02!A178</f>
        <v>390018534</v>
      </c>
      <c r="B124" s="37">
        <f>Vask02!B178</f>
        <v>3187</v>
      </c>
      <c r="C124" s="37" t="str">
        <f>Vask02!C178</f>
        <v>HORTEN</v>
      </c>
      <c r="D124" s="37">
        <f>Vask02!D178</f>
        <v>30734</v>
      </c>
      <c r="E124" s="37" t="str">
        <f>Vask02!E178</f>
        <v>Horten kommune</v>
      </c>
      <c r="F124" s="37">
        <f>Vask02!O178</f>
        <v>0</v>
      </c>
      <c r="G124" s="37">
        <f>Vask02!P178</f>
        <v>0</v>
      </c>
      <c r="H124" s="37">
        <f>Vask02!Q178</f>
        <v>0</v>
      </c>
      <c r="I124" s="37">
        <f>Vask02!R178</f>
        <v>0</v>
      </c>
      <c r="J124" s="37">
        <f>Vask02!S178</f>
        <v>0</v>
      </c>
      <c r="K124" s="37">
        <f>Vask02!T178</f>
        <v>1</v>
      </c>
      <c r="L124" s="37">
        <f>Vask02!U178</f>
        <v>0</v>
      </c>
      <c r="M124" s="37">
        <f>Vask02!V178</f>
        <v>16</v>
      </c>
      <c r="N124" s="37">
        <f t="shared" si="1"/>
        <v>17</v>
      </c>
    </row>
    <row r="125" spans="1:14" x14ac:dyDescent="0.25">
      <c r="A125" s="37">
        <f>Vask02!A180</f>
        <v>390018592</v>
      </c>
      <c r="B125" s="37">
        <f>Vask02!B180</f>
        <v>3211</v>
      </c>
      <c r="C125" s="37" t="str">
        <f>Vask02!C180</f>
        <v>SANDEFJORD</v>
      </c>
      <c r="D125" s="37">
        <f>Vask02!D180</f>
        <v>31435</v>
      </c>
      <c r="E125" s="37" t="str">
        <f>Vask02!E180</f>
        <v>Sandefjord kommune</v>
      </c>
      <c r="F125" s="37">
        <f>Vask02!O180</f>
        <v>1</v>
      </c>
      <c r="G125" s="37">
        <f>Vask02!P180</f>
        <v>0</v>
      </c>
      <c r="H125" s="37">
        <f>Vask02!Q180</f>
        <v>0</v>
      </c>
      <c r="I125" s="37">
        <f>Vask02!R180</f>
        <v>0</v>
      </c>
      <c r="J125" s="37">
        <f>Vask02!S180</f>
        <v>0</v>
      </c>
      <c r="K125" s="37">
        <f>Vask02!T180</f>
        <v>0</v>
      </c>
      <c r="L125" s="37">
        <f>Vask02!U180</f>
        <v>0</v>
      </c>
      <c r="M125" s="37">
        <f>Vask02!V180</f>
        <v>21</v>
      </c>
      <c r="N125" s="37">
        <f t="shared" si="1"/>
        <v>22</v>
      </c>
    </row>
    <row r="126" spans="1:14" x14ac:dyDescent="0.25">
      <c r="A126" s="37">
        <f>Vask02!A182</f>
        <v>390018612</v>
      </c>
      <c r="B126" s="37">
        <f>Vask02!B182</f>
        <v>3274</v>
      </c>
      <c r="C126" s="37" t="str">
        <f>Vask02!C182</f>
        <v>LARVIK</v>
      </c>
      <c r="D126" s="37">
        <f>Vask02!D182</f>
        <v>112354</v>
      </c>
      <c r="E126" s="37" t="str">
        <f>Vask02!E182</f>
        <v>2KC- Larvik Catering Service</v>
      </c>
      <c r="F126" s="37">
        <f>Vask02!O182</f>
        <v>0</v>
      </c>
      <c r="G126" s="37">
        <f>Vask02!P182</f>
        <v>1</v>
      </c>
      <c r="H126" s="37">
        <f>Vask02!Q182</f>
        <v>0</v>
      </c>
      <c r="I126" s="37">
        <f>Vask02!R182</f>
        <v>0</v>
      </c>
      <c r="J126" s="37">
        <f>Vask02!S182</f>
        <v>0</v>
      </c>
      <c r="K126" s="37">
        <f>Vask02!T182</f>
        <v>1</v>
      </c>
      <c r="L126" s="37">
        <f>Vask02!U182</f>
        <v>0</v>
      </c>
      <c r="M126" s="37">
        <f>Vask02!V182</f>
        <v>21</v>
      </c>
      <c r="N126" s="37">
        <f t="shared" si="1"/>
        <v>23</v>
      </c>
    </row>
    <row r="127" spans="1:14" x14ac:dyDescent="0.25">
      <c r="A127" s="37">
        <f>Vask02!A185</f>
        <v>390018546</v>
      </c>
      <c r="B127" s="37">
        <f>Vask02!B185</f>
        <v>3300</v>
      </c>
      <c r="C127" s="37" t="str">
        <f>Vask02!C185</f>
        <v>HOKKSUND</v>
      </c>
      <c r="D127" s="37">
        <f>Vask02!D185</f>
        <v>12435</v>
      </c>
      <c r="E127" s="37" t="str">
        <f>Vask02!E185</f>
        <v>Kommunelegekontoret i Øvre Eiker</v>
      </c>
      <c r="F127" s="37">
        <f>Vask02!O185</f>
        <v>0</v>
      </c>
      <c r="G127" s="37">
        <f>Vask02!P185</f>
        <v>1</v>
      </c>
      <c r="H127" s="37">
        <f>Vask02!Q185</f>
        <v>0</v>
      </c>
      <c r="I127" s="37">
        <f>Vask02!R185</f>
        <v>0</v>
      </c>
      <c r="J127" s="37">
        <f>Vask02!S185</f>
        <v>0</v>
      </c>
      <c r="K127" s="37">
        <f>Vask02!T185</f>
        <v>0</v>
      </c>
      <c r="L127" s="37">
        <f>Vask02!U185</f>
        <v>0</v>
      </c>
      <c r="M127" s="37">
        <f>Vask02!V185</f>
        <v>6</v>
      </c>
      <c r="N127" s="37">
        <f t="shared" si="1"/>
        <v>7</v>
      </c>
    </row>
    <row r="128" spans="1:14" x14ac:dyDescent="0.25">
      <c r="A128" s="37">
        <f>Vask02!A186</f>
        <v>390018573</v>
      </c>
      <c r="B128" s="37">
        <f>Vask02!B186</f>
        <v>3340</v>
      </c>
      <c r="C128" s="37" t="str">
        <f>Vask02!C186</f>
        <v>ÅMOT</v>
      </c>
      <c r="D128" s="37">
        <f>Vask02!D186</f>
        <v>112358</v>
      </c>
      <c r="E128" s="37" t="str">
        <f>Vask02!E186</f>
        <v>Modumheimen Sykehjem</v>
      </c>
      <c r="F128" s="37">
        <f>Vask02!O186</f>
        <v>0</v>
      </c>
      <c r="G128" s="37">
        <f>Vask02!P186</f>
        <v>0</v>
      </c>
      <c r="H128" s="37">
        <f>Vask02!Q186</f>
        <v>0</v>
      </c>
      <c r="I128" s="37">
        <f>Vask02!R186</f>
        <v>0</v>
      </c>
      <c r="J128" s="37">
        <f>Vask02!S186</f>
        <v>0</v>
      </c>
      <c r="K128" s="37">
        <f>Vask02!T186</f>
        <v>0</v>
      </c>
      <c r="L128" s="37">
        <f>Vask02!U186</f>
        <v>0</v>
      </c>
      <c r="M128" s="37">
        <f>Vask02!V186</f>
        <v>7</v>
      </c>
      <c r="N128" s="37">
        <f t="shared" si="1"/>
        <v>7</v>
      </c>
    </row>
    <row r="129" spans="1:14" x14ac:dyDescent="0.25">
      <c r="A129" s="37">
        <f>Vask02!A187</f>
        <v>390018673</v>
      </c>
      <c r="B129" s="37">
        <f>Vask02!B187</f>
        <v>3403</v>
      </c>
      <c r="C129" s="37" t="str">
        <f>Vask02!C187</f>
        <v>LIER</v>
      </c>
      <c r="D129" s="37">
        <f>Vask02!D187</f>
        <v>106805</v>
      </c>
      <c r="E129" s="37" t="str">
        <f>Vask02!E187</f>
        <v>Lierbyen helsestasjon</v>
      </c>
      <c r="F129" s="37">
        <f>Vask02!O187</f>
        <v>0</v>
      </c>
      <c r="G129" s="37">
        <f>Vask02!P187</f>
        <v>0</v>
      </c>
      <c r="H129" s="37">
        <f>Vask02!Q187</f>
        <v>1</v>
      </c>
      <c r="I129" s="37">
        <f>Vask02!R187</f>
        <v>0</v>
      </c>
      <c r="J129" s="37">
        <f>Vask02!S187</f>
        <v>0</v>
      </c>
      <c r="K129" s="37">
        <f>Vask02!T187</f>
        <v>0</v>
      </c>
      <c r="L129" s="37">
        <f>Vask02!U187</f>
        <v>0</v>
      </c>
      <c r="M129" s="37">
        <f>Vask02!V187</f>
        <v>9</v>
      </c>
      <c r="N129" s="37">
        <f t="shared" si="1"/>
        <v>10</v>
      </c>
    </row>
    <row r="130" spans="1:14" x14ac:dyDescent="0.25">
      <c r="A130" s="37">
        <f>Vask02!A189</f>
        <v>390018638</v>
      </c>
      <c r="B130" s="37">
        <f>Vask02!B189</f>
        <v>3440</v>
      </c>
      <c r="C130" s="37" t="str">
        <f>Vask02!C189</f>
        <v>RØYKEN</v>
      </c>
      <c r="D130" s="37">
        <f>Vask02!D189</f>
        <v>100595</v>
      </c>
      <c r="E130" s="37" t="str">
        <f>Vask02!E189</f>
        <v>Røyken og Hurum kommunale legevakt</v>
      </c>
      <c r="F130" s="37">
        <f>Vask02!O189</f>
        <v>0</v>
      </c>
      <c r="G130" s="37">
        <f>Vask02!P189</f>
        <v>0</v>
      </c>
      <c r="H130" s="37">
        <f>Vask02!Q189</f>
        <v>0</v>
      </c>
      <c r="I130" s="37">
        <f>Vask02!R189</f>
        <v>0</v>
      </c>
      <c r="J130" s="37">
        <f>Vask02!S189</f>
        <v>0</v>
      </c>
      <c r="K130" s="37">
        <f>Vask02!T189</f>
        <v>1</v>
      </c>
      <c r="L130" s="37">
        <f>Vask02!U189</f>
        <v>0</v>
      </c>
      <c r="M130" s="37">
        <f>Vask02!V189</f>
        <v>8</v>
      </c>
      <c r="N130" s="37">
        <f t="shared" si="1"/>
        <v>9</v>
      </c>
    </row>
    <row r="131" spans="1:14" x14ac:dyDescent="0.25">
      <c r="A131" s="37">
        <f>Vask02!A191</f>
        <v>390018481</v>
      </c>
      <c r="B131" s="37">
        <f>Vask02!B191</f>
        <v>3480</v>
      </c>
      <c r="C131" s="37" t="str">
        <f>Vask02!C191</f>
        <v>FILTVET</v>
      </c>
      <c r="D131" s="37">
        <f>Vask02!D191</f>
        <v>29074</v>
      </c>
      <c r="E131" s="37" t="str">
        <f>Vask02!E191</f>
        <v>Hurum Helsestasjon</v>
      </c>
      <c r="F131" s="37">
        <f>Vask02!O191</f>
        <v>1</v>
      </c>
      <c r="G131" s="37">
        <f>Vask02!P191</f>
        <v>0</v>
      </c>
      <c r="H131" s="37">
        <f>Vask02!Q191</f>
        <v>0</v>
      </c>
      <c r="I131" s="37">
        <f>Vask02!R191</f>
        <v>0</v>
      </c>
      <c r="J131" s="37">
        <f>Vask02!S191</f>
        <v>0</v>
      </c>
      <c r="K131" s="37">
        <f>Vask02!T191</f>
        <v>0</v>
      </c>
      <c r="L131" s="37">
        <f>Vask02!U191</f>
        <v>0</v>
      </c>
      <c r="M131" s="37">
        <f>Vask02!V191</f>
        <v>4</v>
      </c>
      <c r="N131" s="37">
        <f t="shared" si="1"/>
        <v>5</v>
      </c>
    </row>
    <row r="132" spans="1:14" x14ac:dyDescent="0.25">
      <c r="A132" s="37">
        <f>Vask02!A192</f>
        <v>390018533</v>
      </c>
      <c r="B132" s="37">
        <f>Vask02!B192</f>
        <v>3510</v>
      </c>
      <c r="C132" s="37" t="str">
        <f>Vask02!C192</f>
        <v>HØNEFOSS</v>
      </c>
      <c r="D132" s="37">
        <f>Vask02!D192</f>
        <v>32151</v>
      </c>
      <c r="E132" s="37" t="str">
        <f>Vask02!E192</f>
        <v>Ringerike kommune</v>
      </c>
      <c r="F132" s="37">
        <f>Vask02!O192</f>
        <v>0</v>
      </c>
      <c r="G132" s="37">
        <f>Vask02!P192</f>
        <v>1</v>
      </c>
      <c r="H132" s="37">
        <f>Vask02!Q192</f>
        <v>0</v>
      </c>
      <c r="I132" s="37">
        <f>Vask02!R192</f>
        <v>0</v>
      </c>
      <c r="J132" s="37">
        <f>Vask02!S192</f>
        <v>0</v>
      </c>
      <c r="K132" s="37">
        <f>Vask02!T192</f>
        <v>0</v>
      </c>
      <c r="L132" s="37">
        <f>Vask02!U192</f>
        <v>0</v>
      </c>
      <c r="M132" s="37">
        <f>Vask02!V192</f>
        <v>10</v>
      </c>
      <c r="N132" s="37">
        <f t="shared" ref="N132:N195" si="2">SUM(F132:M132)</f>
        <v>11</v>
      </c>
    </row>
    <row r="133" spans="1:14" x14ac:dyDescent="0.25">
      <c r="A133" s="37">
        <f>Vask02!A194</f>
        <v>390018292</v>
      </c>
      <c r="B133" s="37">
        <f>Vask02!B194</f>
        <v>3520</v>
      </c>
      <c r="C133" s="37" t="str">
        <f>Vask02!C194</f>
        <v>JEVNAKER</v>
      </c>
      <c r="D133" s="37">
        <f>Vask02!D194</f>
        <v>79897</v>
      </c>
      <c r="E133" s="37" t="str">
        <f>Vask02!E194</f>
        <v>Kommunelegekontoret i Jevnaker</v>
      </c>
      <c r="F133" s="37">
        <f>Vask02!O194</f>
        <v>0</v>
      </c>
      <c r="G133" s="37">
        <f>Vask02!P194</f>
        <v>0</v>
      </c>
      <c r="H133" s="37">
        <f>Vask02!Q194</f>
        <v>0</v>
      </c>
      <c r="I133" s="37">
        <f>Vask02!R194</f>
        <v>0</v>
      </c>
      <c r="J133" s="37">
        <f>Vask02!S194</f>
        <v>0</v>
      </c>
      <c r="K133" s="37">
        <f>Vask02!T194</f>
        <v>0</v>
      </c>
      <c r="L133" s="37">
        <f>Vask02!U194</f>
        <v>0</v>
      </c>
      <c r="M133" s="37">
        <f>Vask02!V194</f>
        <v>2</v>
      </c>
      <c r="N133" s="37">
        <f t="shared" si="2"/>
        <v>2</v>
      </c>
    </row>
    <row r="134" spans="1:14" x14ac:dyDescent="0.25">
      <c r="A134" s="37">
        <f>Vask02!A195</f>
        <v>390018689</v>
      </c>
      <c r="B134" s="37">
        <f>Vask02!B195</f>
        <v>3531</v>
      </c>
      <c r="C134" s="37" t="str">
        <f>Vask02!C195</f>
        <v>KROKKLEIVA</v>
      </c>
      <c r="D134" s="37">
        <f>Vask02!D195</f>
        <v>105134</v>
      </c>
      <c r="E134" s="37" t="str">
        <f>Vask02!E195</f>
        <v>Hole Bo og rehab senter</v>
      </c>
      <c r="F134" s="37">
        <f>Vask02!O195</f>
        <v>0</v>
      </c>
      <c r="G134" s="37">
        <f>Vask02!P195</f>
        <v>0</v>
      </c>
      <c r="H134" s="37">
        <f>Vask02!Q195</f>
        <v>0</v>
      </c>
      <c r="I134" s="37">
        <f>Vask02!R195</f>
        <v>0</v>
      </c>
      <c r="J134" s="37">
        <f>Vask02!S195</f>
        <v>0</v>
      </c>
      <c r="K134" s="37">
        <f>Vask02!T195</f>
        <v>0</v>
      </c>
      <c r="L134" s="37">
        <f>Vask02!U195</f>
        <v>0</v>
      </c>
      <c r="M134" s="37">
        <f>Vask02!V195</f>
        <v>3</v>
      </c>
      <c r="N134" s="37">
        <f t="shared" si="2"/>
        <v>3</v>
      </c>
    </row>
    <row r="135" spans="1:14" x14ac:dyDescent="0.25">
      <c r="A135" s="37">
        <f>Vask02!A196</f>
        <v>390018619</v>
      </c>
      <c r="B135" s="37">
        <f>Vask02!B196</f>
        <v>3536</v>
      </c>
      <c r="C135" s="37" t="str">
        <f>Vask02!C196</f>
        <v>NORESUND</v>
      </c>
      <c r="D135" s="37">
        <f>Vask02!D196</f>
        <v>85134</v>
      </c>
      <c r="E135" s="37" t="str">
        <f>Vask02!E196</f>
        <v>Noresund legekontor</v>
      </c>
      <c r="F135" s="37">
        <f>Vask02!O196</f>
        <v>0</v>
      </c>
      <c r="G135" s="37">
        <f>Vask02!P196</f>
        <v>1</v>
      </c>
      <c r="H135" s="37">
        <f>Vask02!Q196</f>
        <v>0</v>
      </c>
      <c r="I135" s="37">
        <f>Vask02!R196</f>
        <v>0</v>
      </c>
      <c r="J135" s="37">
        <f>Vask02!S196</f>
        <v>0</v>
      </c>
      <c r="K135" s="37">
        <f>Vask02!T196</f>
        <v>0</v>
      </c>
      <c r="L135" s="37">
        <f>Vask02!U196</f>
        <v>0</v>
      </c>
      <c r="M135" s="37">
        <f>Vask02!V196</f>
        <v>1</v>
      </c>
      <c r="N135" s="37">
        <f t="shared" si="2"/>
        <v>2</v>
      </c>
    </row>
    <row r="136" spans="1:14" x14ac:dyDescent="0.25">
      <c r="A136" s="37">
        <f>Vask02!A198</f>
        <v>390018303</v>
      </c>
      <c r="B136" s="37">
        <f>Vask02!B198</f>
        <v>3539</v>
      </c>
      <c r="C136" s="37" t="str">
        <f>Vask02!C198</f>
        <v>FLÅ</v>
      </c>
      <c r="D136" s="37">
        <f>Vask02!D198</f>
        <v>28217</v>
      </c>
      <c r="E136" s="37" t="str">
        <f>Vask02!E198</f>
        <v>Flå helsestasjon</v>
      </c>
      <c r="F136" s="37">
        <f>Vask02!O198</f>
        <v>0</v>
      </c>
      <c r="G136" s="37">
        <f>Vask02!P198</f>
        <v>0</v>
      </c>
      <c r="H136" s="37">
        <f>Vask02!Q198</f>
        <v>1</v>
      </c>
      <c r="I136" s="37">
        <f>Vask02!R198</f>
        <v>0</v>
      </c>
      <c r="J136" s="37">
        <f>Vask02!S198</f>
        <v>0</v>
      </c>
      <c r="K136" s="37">
        <f>Vask02!T198</f>
        <v>0</v>
      </c>
      <c r="L136" s="37">
        <f>Vask02!U198</f>
        <v>0</v>
      </c>
      <c r="M136" s="37">
        <f>Vask02!V198</f>
        <v>0</v>
      </c>
      <c r="N136" s="37">
        <f t="shared" si="2"/>
        <v>1</v>
      </c>
    </row>
    <row r="137" spans="1:14" x14ac:dyDescent="0.25">
      <c r="A137" s="37">
        <f>Vask02!A199</f>
        <v>390018398</v>
      </c>
      <c r="B137" s="37">
        <f>Vask02!B199</f>
        <v>3540</v>
      </c>
      <c r="C137" s="37" t="str">
        <f>Vask02!C199</f>
        <v>NESBYEN</v>
      </c>
      <c r="D137" s="37">
        <f>Vask02!D199</f>
        <v>28118</v>
      </c>
      <c r="E137" s="37" t="str">
        <f>Vask02!E199</f>
        <v>Nes helsestasjon</v>
      </c>
      <c r="F137" s="37">
        <f>Vask02!O199</f>
        <v>0</v>
      </c>
      <c r="G137" s="37">
        <f>Vask02!P199</f>
        <v>0</v>
      </c>
      <c r="H137" s="37">
        <f>Vask02!Q199</f>
        <v>0</v>
      </c>
      <c r="I137" s="37">
        <f>Vask02!R199</f>
        <v>0</v>
      </c>
      <c r="J137" s="37">
        <f>Vask02!S199</f>
        <v>0</v>
      </c>
      <c r="K137" s="37">
        <f>Vask02!T199</f>
        <v>0</v>
      </c>
      <c r="L137" s="37">
        <f>Vask02!U199</f>
        <v>0</v>
      </c>
      <c r="M137" s="37">
        <f>Vask02!V199</f>
        <v>2</v>
      </c>
      <c r="N137" s="37">
        <f t="shared" si="2"/>
        <v>2</v>
      </c>
    </row>
    <row r="138" spans="1:14" x14ac:dyDescent="0.25">
      <c r="A138" s="37">
        <f>Vask02!A200</f>
        <v>390018417</v>
      </c>
      <c r="B138" s="37">
        <f>Vask02!B200</f>
        <v>3550</v>
      </c>
      <c r="C138" s="37" t="str">
        <f>Vask02!C200</f>
        <v>GOL</v>
      </c>
      <c r="D138" s="37">
        <f>Vask02!D200</f>
        <v>37093</v>
      </c>
      <c r="E138" s="37" t="str">
        <f>Vask02!E200</f>
        <v>Kommunelegekontoret i Gol</v>
      </c>
      <c r="F138" s="37">
        <f>Vask02!O200</f>
        <v>1</v>
      </c>
      <c r="G138" s="37">
        <f>Vask02!P200</f>
        <v>0</v>
      </c>
      <c r="H138" s="37">
        <f>Vask02!Q200</f>
        <v>0</v>
      </c>
      <c r="I138" s="37">
        <f>Vask02!R200</f>
        <v>0</v>
      </c>
      <c r="J138" s="37">
        <f>Vask02!S200</f>
        <v>0</v>
      </c>
      <c r="K138" s="37">
        <f>Vask02!T200</f>
        <v>0</v>
      </c>
      <c r="L138" s="37">
        <f>Vask02!U200</f>
        <v>0</v>
      </c>
      <c r="M138" s="37">
        <f>Vask02!V200</f>
        <v>2</v>
      </c>
      <c r="N138" s="37">
        <f t="shared" si="2"/>
        <v>3</v>
      </c>
    </row>
    <row r="139" spans="1:14" x14ac:dyDescent="0.25">
      <c r="A139" s="37">
        <f>Vask02!A202</f>
        <v>390018501</v>
      </c>
      <c r="B139" s="37">
        <f>Vask02!B202</f>
        <v>3560</v>
      </c>
      <c r="C139" s="37" t="str">
        <f>Vask02!C202</f>
        <v>HEMSEDAL</v>
      </c>
      <c r="D139" s="37">
        <f>Vask02!D202</f>
        <v>70797</v>
      </c>
      <c r="E139" s="37" t="str">
        <f>Vask02!E202</f>
        <v>Hemsedal legekontor</v>
      </c>
      <c r="F139" s="37">
        <f>Vask02!O202</f>
        <v>1</v>
      </c>
      <c r="G139" s="37">
        <f>Vask02!P202</f>
        <v>0</v>
      </c>
      <c r="H139" s="37">
        <f>Vask02!Q202</f>
        <v>0</v>
      </c>
      <c r="I139" s="37">
        <f>Vask02!R202</f>
        <v>0</v>
      </c>
      <c r="J139" s="37">
        <f>Vask02!S202</f>
        <v>0</v>
      </c>
      <c r="K139" s="37">
        <f>Vask02!T202</f>
        <v>0</v>
      </c>
      <c r="L139" s="37">
        <f>Vask02!U202</f>
        <v>0</v>
      </c>
      <c r="M139" s="37">
        <f>Vask02!V202</f>
        <v>1</v>
      </c>
      <c r="N139" s="37">
        <f t="shared" si="2"/>
        <v>2</v>
      </c>
    </row>
    <row r="140" spans="1:14" x14ac:dyDescent="0.25">
      <c r="A140" s="37">
        <f>Vask02!A204</f>
        <v>390018334</v>
      </c>
      <c r="B140" s="37">
        <f>Vask02!B204</f>
        <v>3570</v>
      </c>
      <c r="C140" s="37" t="str">
        <f>Vask02!C204</f>
        <v>ÅL</v>
      </c>
      <c r="D140" s="37">
        <f>Vask02!D204</f>
        <v>87247</v>
      </c>
      <c r="E140" s="37" t="str">
        <f>Vask02!E204</f>
        <v>Ål helsestasjon</v>
      </c>
      <c r="F140" s="37">
        <f>Vask02!O204</f>
        <v>0</v>
      </c>
      <c r="G140" s="37">
        <f>Vask02!P204</f>
        <v>1</v>
      </c>
      <c r="H140" s="37">
        <f>Vask02!Q204</f>
        <v>0</v>
      </c>
      <c r="I140" s="37">
        <f>Vask02!R204</f>
        <v>0</v>
      </c>
      <c r="J140" s="37">
        <f>Vask02!S204</f>
        <v>0</v>
      </c>
      <c r="K140" s="37">
        <f>Vask02!T204</f>
        <v>0</v>
      </c>
      <c r="L140" s="37">
        <f>Vask02!U204</f>
        <v>0</v>
      </c>
      <c r="M140" s="37">
        <f>Vask02!V204</f>
        <v>3</v>
      </c>
      <c r="N140" s="37">
        <f t="shared" si="2"/>
        <v>4</v>
      </c>
    </row>
    <row r="141" spans="1:14" x14ac:dyDescent="0.25">
      <c r="A141" s="37">
        <f>Vask02!A206</f>
        <v>390018649</v>
      </c>
      <c r="B141" s="37">
        <f>Vask02!B206</f>
        <v>3580</v>
      </c>
      <c r="C141" s="37" t="str">
        <f>Vask02!C206</f>
        <v>GEILO</v>
      </c>
      <c r="D141" s="37">
        <f>Vask02!D206</f>
        <v>59501</v>
      </c>
      <c r="E141" s="37" t="str">
        <f>Vask02!E206</f>
        <v>Geilo helsestasjon</v>
      </c>
      <c r="F141" s="37">
        <f>Vask02!O206</f>
        <v>0</v>
      </c>
      <c r="G141" s="37">
        <f>Vask02!P206</f>
        <v>1</v>
      </c>
      <c r="H141" s="37">
        <f>Vask02!Q206</f>
        <v>0</v>
      </c>
      <c r="I141" s="37">
        <f>Vask02!R206</f>
        <v>0</v>
      </c>
      <c r="J141" s="37">
        <f>Vask02!S206</f>
        <v>0</v>
      </c>
      <c r="K141" s="37">
        <f>Vask02!T206</f>
        <v>0</v>
      </c>
      <c r="L141" s="37">
        <f>Vask02!U206</f>
        <v>0</v>
      </c>
      <c r="M141" s="37">
        <f>Vask02!V206</f>
        <v>3</v>
      </c>
      <c r="N141" s="37">
        <f t="shared" si="2"/>
        <v>4</v>
      </c>
    </row>
    <row r="142" spans="1:14" x14ac:dyDescent="0.25">
      <c r="A142" s="37">
        <f>Vask02!A208</f>
        <v>390018642</v>
      </c>
      <c r="B142" s="37">
        <f>Vask02!B208</f>
        <v>3616</v>
      </c>
      <c r="C142" s="37" t="str">
        <f>Vask02!C208</f>
        <v>KONGSBERG</v>
      </c>
      <c r="D142" s="37">
        <f>Vask02!D208</f>
        <v>27953</v>
      </c>
      <c r="E142" s="37" t="str">
        <f>Vask02!E208</f>
        <v>Kongsberg kommune</v>
      </c>
      <c r="F142" s="37">
        <f>Vask02!O208</f>
        <v>0</v>
      </c>
      <c r="G142" s="37">
        <f>Vask02!P208</f>
        <v>0</v>
      </c>
      <c r="H142" s="37">
        <f>Vask02!Q208</f>
        <v>1</v>
      </c>
      <c r="I142" s="37">
        <f>Vask02!R208</f>
        <v>0</v>
      </c>
      <c r="J142" s="37">
        <f>Vask02!S208</f>
        <v>0</v>
      </c>
      <c r="K142" s="37">
        <f>Vask02!T208</f>
        <v>0</v>
      </c>
      <c r="L142" s="37">
        <f>Vask02!U208</f>
        <v>0</v>
      </c>
      <c r="M142" s="37">
        <f>Vask02!V208</f>
        <v>13</v>
      </c>
      <c r="N142" s="37">
        <f t="shared" si="2"/>
        <v>14</v>
      </c>
    </row>
    <row r="143" spans="1:14" x14ac:dyDescent="0.25">
      <c r="A143" s="37">
        <f>Vask02!A210</f>
        <v>390018304</v>
      </c>
      <c r="B143" s="37">
        <f>Vask02!B210</f>
        <v>3630</v>
      </c>
      <c r="C143" s="37" t="str">
        <f>Vask02!C210</f>
        <v>RØDBERG</v>
      </c>
      <c r="D143" s="37">
        <f>Vask02!D210</f>
        <v>103766</v>
      </c>
      <c r="E143" s="37" t="str">
        <f>Vask02!E210</f>
        <v>Nore og Uvdal legekontor</v>
      </c>
      <c r="F143" s="37">
        <f>Vask02!O210</f>
        <v>1</v>
      </c>
      <c r="G143" s="37">
        <f>Vask02!P210</f>
        <v>0</v>
      </c>
      <c r="H143" s="37">
        <f>Vask02!Q210</f>
        <v>0</v>
      </c>
      <c r="I143" s="37">
        <f>Vask02!R210</f>
        <v>0</v>
      </c>
      <c r="J143" s="37">
        <f>Vask02!S210</f>
        <v>0</v>
      </c>
      <c r="K143" s="37">
        <f>Vask02!T210</f>
        <v>0</v>
      </c>
      <c r="L143" s="37">
        <f>Vask02!U210</f>
        <v>0</v>
      </c>
      <c r="M143" s="37">
        <f>Vask02!V210</f>
        <v>1</v>
      </c>
      <c r="N143" s="37">
        <f t="shared" si="2"/>
        <v>2</v>
      </c>
    </row>
    <row r="144" spans="1:14" x14ac:dyDescent="0.25">
      <c r="A144" s="37">
        <f>Vask02!A211</f>
        <v>390018487</v>
      </c>
      <c r="B144" s="37">
        <f>Vask02!B211</f>
        <v>3660</v>
      </c>
      <c r="C144" s="37" t="str">
        <f>Vask02!C211</f>
        <v>RJUKAN</v>
      </c>
      <c r="D144" s="37">
        <f>Vask02!D211</f>
        <v>112379</v>
      </c>
      <c r="E144" s="37" t="str">
        <f>Vask02!E211</f>
        <v>Rjukan legesenter</v>
      </c>
      <c r="F144" s="37">
        <f>Vask02!O211</f>
        <v>0</v>
      </c>
      <c r="G144" s="37">
        <f>Vask02!P211</f>
        <v>0</v>
      </c>
      <c r="H144" s="37">
        <f>Vask02!Q211</f>
        <v>0</v>
      </c>
      <c r="I144" s="37">
        <f>Vask02!R211</f>
        <v>0</v>
      </c>
      <c r="J144" s="37">
        <f>Vask02!S211</f>
        <v>0</v>
      </c>
      <c r="K144" s="37">
        <f>Vask02!T211</f>
        <v>0</v>
      </c>
      <c r="L144" s="37">
        <f>Vask02!U211</f>
        <v>0</v>
      </c>
      <c r="M144" s="37">
        <f>Vask02!V211</f>
        <v>3</v>
      </c>
      <c r="N144" s="37">
        <f t="shared" si="2"/>
        <v>3</v>
      </c>
    </row>
    <row r="145" spans="1:14" x14ac:dyDescent="0.25">
      <c r="A145" s="37">
        <f>Vask02!A212</f>
        <v>390018661</v>
      </c>
      <c r="B145" s="37">
        <f>Vask02!B212</f>
        <v>3674</v>
      </c>
      <c r="C145" s="37" t="str">
        <f>Vask02!C212</f>
        <v>NOTODDEN</v>
      </c>
      <c r="D145" s="37">
        <f>Vask02!D212</f>
        <v>1226</v>
      </c>
      <c r="E145" s="37" t="str">
        <f>Vask02!E212</f>
        <v>Notodden helsestasjon</v>
      </c>
      <c r="F145" s="37">
        <f>Vask02!O212</f>
        <v>0</v>
      </c>
      <c r="G145" s="37">
        <f>Vask02!P212</f>
        <v>0</v>
      </c>
      <c r="H145" s="37">
        <f>Vask02!Q212</f>
        <v>0</v>
      </c>
      <c r="I145" s="37">
        <f>Vask02!R212</f>
        <v>0</v>
      </c>
      <c r="J145" s="37">
        <f>Vask02!S212</f>
        <v>0</v>
      </c>
      <c r="K145" s="37">
        <f>Vask02!T212</f>
        <v>1</v>
      </c>
      <c r="L145" s="37">
        <f>Vask02!U212</f>
        <v>0</v>
      </c>
      <c r="M145" s="37">
        <f>Vask02!V212</f>
        <v>7</v>
      </c>
      <c r="N145" s="37">
        <f t="shared" si="2"/>
        <v>8</v>
      </c>
    </row>
    <row r="146" spans="1:14" x14ac:dyDescent="0.25">
      <c r="A146" s="37">
        <f>Vask02!A214</f>
        <v>390018575</v>
      </c>
      <c r="B146" s="37">
        <f>Vask02!B214</f>
        <v>3692</v>
      </c>
      <c r="C146" s="37" t="str">
        <f>Vask02!C214</f>
        <v>SAULAND</v>
      </c>
      <c r="D146" s="37">
        <f>Vask02!D214</f>
        <v>10108</v>
      </c>
      <c r="E146" s="37" t="str">
        <f>Vask02!E214</f>
        <v>Kommunelegekontoret i Hjartdal</v>
      </c>
      <c r="F146" s="37">
        <f>Vask02!O214</f>
        <v>0</v>
      </c>
      <c r="G146" s="37">
        <f>Vask02!P214</f>
        <v>0</v>
      </c>
      <c r="H146" s="37">
        <f>Vask02!Q214</f>
        <v>0</v>
      </c>
      <c r="I146" s="37">
        <f>Vask02!R214</f>
        <v>0</v>
      </c>
      <c r="J146" s="37">
        <f>Vask02!S214</f>
        <v>0</v>
      </c>
      <c r="K146" s="37">
        <f>Vask02!T214</f>
        <v>0</v>
      </c>
      <c r="L146" s="37">
        <f>Vask02!U214</f>
        <v>0</v>
      </c>
      <c r="M146" s="37">
        <f>Vask02!V214</f>
        <v>1</v>
      </c>
      <c r="N146" s="37">
        <f t="shared" si="2"/>
        <v>1</v>
      </c>
    </row>
    <row r="147" spans="1:14" x14ac:dyDescent="0.25">
      <c r="A147" s="37">
        <f>Vask02!A215</f>
        <v>390018388</v>
      </c>
      <c r="B147" s="37">
        <f>Vask02!B215</f>
        <v>3710</v>
      </c>
      <c r="C147" s="37" t="str">
        <f>Vask02!C215</f>
        <v>SKIEN</v>
      </c>
      <c r="D147" s="37">
        <f>Vask02!D215</f>
        <v>112364</v>
      </c>
      <c r="E147" s="37" t="str">
        <f>Vask02!E215</f>
        <v>Sykehuset Telemark HF, BHT</v>
      </c>
      <c r="F147" s="37">
        <f>Vask02!O215</f>
        <v>0</v>
      </c>
      <c r="G147" s="37">
        <f>Vask02!P215</f>
        <v>0</v>
      </c>
      <c r="H147" s="37">
        <f>Vask02!Q215</f>
        <v>0</v>
      </c>
      <c r="I147" s="37">
        <f>Vask02!R215</f>
        <v>0</v>
      </c>
      <c r="J147" s="37">
        <f>Vask02!S215</f>
        <v>0</v>
      </c>
      <c r="K147" s="37">
        <f>Vask02!T215</f>
        <v>0</v>
      </c>
      <c r="L147" s="37">
        <f>Vask02!U215</f>
        <v>0</v>
      </c>
      <c r="M147" s="37">
        <f>Vask02!V215</f>
        <v>7</v>
      </c>
      <c r="N147" s="37">
        <f t="shared" si="2"/>
        <v>7</v>
      </c>
    </row>
    <row r="148" spans="1:14" x14ac:dyDescent="0.25">
      <c r="A148" s="37">
        <f>Vask02!A216</f>
        <v>390018571</v>
      </c>
      <c r="B148" s="37">
        <f>Vask02!B216</f>
        <v>3730</v>
      </c>
      <c r="C148" s="37" t="str">
        <f>Vask02!C216</f>
        <v>SKIEN</v>
      </c>
      <c r="D148" s="37">
        <f>Vask02!D216</f>
        <v>12203</v>
      </c>
      <c r="E148" s="37" t="str">
        <f>Vask02!E216</f>
        <v>Sosialmedisinsk senter</v>
      </c>
      <c r="F148" s="37">
        <f>Vask02!O216</f>
        <v>0</v>
      </c>
      <c r="G148" s="37">
        <f>Vask02!P216</f>
        <v>1</v>
      </c>
      <c r="H148" s="37">
        <f>Vask02!Q216</f>
        <v>0</v>
      </c>
      <c r="I148" s="37">
        <f>Vask02!R216</f>
        <v>0</v>
      </c>
      <c r="J148" s="37">
        <f>Vask02!S216</f>
        <v>0</v>
      </c>
      <c r="K148" s="37">
        <f>Vask02!T216</f>
        <v>1</v>
      </c>
      <c r="L148" s="37">
        <f>Vask02!U216</f>
        <v>1</v>
      </c>
      <c r="M148" s="37">
        <f>Vask02!V216</f>
        <v>18</v>
      </c>
      <c r="N148" s="37">
        <f t="shared" si="2"/>
        <v>21</v>
      </c>
    </row>
    <row r="149" spans="1:14" x14ac:dyDescent="0.25">
      <c r="A149" s="37">
        <f>Vask02!A219</f>
        <v>390018420</v>
      </c>
      <c r="B149" s="37">
        <f>Vask02!B219</f>
        <v>3748</v>
      </c>
      <c r="C149" s="37" t="str">
        <f>Vask02!C219</f>
        <v>SILJAN</v>
      </c>
      <c r="D149" s="37">
        <f>Vask02!D219</f>
        <v>112378</v>
      </c>
      <c r="E149" s="37" t="str">
        <f>Vask02!E219</f>
        <v>Siljan legekontor</v>
      </c>
      <c r="F149" s="37">
        <f>Vask02!O219</f>
        <v>1</v>
      </c>
      <c r="G149" s="37">
        <f>Vask02!P219</f>
        <v>0</v>
      </c>
      <c r="H149" s="37">
        <f>Vask02!Q219</f>
        <v>0</v>
      </c>
      <c r="I149" s="37">
        <f>Vask02!R219</f>
        <v>0</v>
      </c>
      <c r="J149" s="37">
        <f>Vask02!S219</f>
        <v>0</v>
      </c>
      <c r="K149" s="37">
        <f>Vask02!T219</f>
        <v>0</v>
      </c>
      <c r="L149" s="37">
        <f>Vask02!U219</f>
        <v>0</v>
      </c>
      <c r="M149" s="37">
        <f>Vask02!V219</f>
        <v>1</v>
      </c>
      <c r="N149" s="37">
        <f t="shared" si="2"/>
        <v>2</v>
      </c>
    </row>
    <row r="150" spans="1:14" x14ac:dyDescent="0.25">
      <c r="A150" s="37">
        <f>Vask02!A220</f>
        <v>390018456</v>
      </c>
      <c r="B150" s="37">
        <f>Vask02!B220</f>
        <v>3750</v>
      </c>
      <c r="C150" s="37" t="str">
        <f>Vask02!C220</f>
        <v>DRANGEDAL</v>
      </c>
      <c r="D150" s="37">
        <f>Vask02!D220</f>
        <v>79798</v>
      </c>
      <c r="E150" s="37" t="str">
        <f>Vask02!E220</f>
        <v>Drangedal helsestasjon</v>
      </c>
      <c r="F150" s="37">
        <f>Vask02!O220</f>
        <v>1</v>
      </c>
      <c r="G150" s="37">
        <f>Vask02!P220</f>
        <v>0</v>
      </c>
      <c r="H150" s="37">
        <f>Vask02!Q220</f>
        <v>0</v>
      </c>
      <c r="I150" s="37">
        <f>Vask02!R220</f>
        <v>0</v>
      </c>
      <c r="J150" s="37">
        <f>Vask02!S220</f>
        <v>0</v>
      </c>
      <c r="K150" s="37">
        <f>Vask02!T220</f>
        <v>0</v>
      </c>
      <c r="L150" s="37">
        <f>Vask02!U220</f>
        <v>0</v>
      </c>
      <c r="M150" s="37">
        <f>Vask02!V220</f>
        <v>2</v>
      </c>
      <c r="N150" s="37">
        <f t="shared" si="2"/>
        <v>3</v>
      </c>
    </row>
    <row r="151" spans="1:14" x14ac:dyDescent="0.25">
      <c r="A151" s="37">
        <f>Vask02!A222</f>
        <v>390018664</v>
      </c>
      <c r="B151" s="37">
        <f>Vask02!B222</f>
        <v>3770</v>
      </c>
      <c r="C151" s="37" t="str">
        <f>Vask02!C222</f>
        <v>KRAGERØ</v>
      </c>
      <c r="D151" s="37">
        <f>Vask02!D222</f>
        <v>30809</v>
      </c>
      <c r="E151" s="37" t="str">
        <f>Vask02!E222</f>
        <v>Kragerø helsestasjon</v>
      </c>
      <c r="F151" s="37">
        <f>Vask02!O222</f>
        <v>0</v>
      </c>
      <c r="G151" s="37">
        <f>Vask02!P222</f>
        <v>1</v>
      </c>
      <c r="H151" s="37">
        <f>Vask02!Q222</f>
        <v>0</v>
      </c>
      <c r="I151" s="37">
        <f>Vask02!R222</f>
        <v>0</v>
      </c>
      <c r="J151" s="37">
        <f>Vask02!S222</f>
        <v>0</v>
      </c>
      <c r="K151" s="37">
        <f>Vask02!T222</f>
        <v>0</v>
      </c>
      <c r="L151" s="37">
        <f>Vask02!U222</f>
        <v>0</v>
      </c>
      <c r="M151" s="37">
        <f>Vask02!V222</f>
        <v>5</v>
      </c>
      <c r="N151" s="37">
        <f t="shared" si="2"/>
        <v>6</v>
      </c>
    </row>
    <row r="152" spans="1:14" x14ac:dyDescent="0.25">
      <c r="A152" s="37">
        <f>Vask02!A224</f>
        <v>390018493</v>
      </c>
      <c r="B152" s="37">
        <f>Vask02!B224</f>
        <v>3802</v>
      </c>
      <c r="C152" s="37" t="str">
        <f>Vask02!C224</f>
        <v>BØ I TELEMARK</v>
      </c>
      <c r="D152" s="37">
        <f>Vask02!D224</f>
        <v>81745</v>
      </c>
      <c r="E152" s="37" t="str">
        <f>Vask02!E224</f>
        <v>Bø helsestasjon</v>
      </c>
      <c r="F152" s="37">
        <f>Vask02!O224</f>
        <v>0</v>
      </c>
      <c r="G152" s="37">
        <f>Vask02!P224</f>
        <v>1</v>
      </c>
      <c r="H152" s="37">
        <f>Vask02!Q224</f>
        <v>0</v>
      </c>
      <c r="I152" s="37">
        <f>Vask02!R224</f>
        <v>0</v>
      </c>
      <c r="J152" s="37">
        <f>Vask02!S224</f>
        <v>0</v>
      </c>
      <c r="K152" s="37">
        <f>Vask02!T224</f>
        <v>0</v>
      </c>
      <c r="L152" s="37">
        <f>Vask02!U224</f>
        <v>0</v>
      </c>
      <c r="M152" s="37">
        <f>Vask02!V224</f>
        <v>3</v>
      </c>
      <c r="N152" s="37">
        <f t="shared" si="2"/>
        <v>4</v>
      </c>
    </row>
    <row r="153" spans="1:14" x14ac:dyDescent="0.25">
      <c r="A153" s="37">
        <f>Vask02!A226</f>
        <v>390018492</v>
      </c>
      <c r="B153" s="37">
        <f>Vask02!B226</f>
        <v>3810</v>
      </c>
      <c r="C153" s="37" t="str">
        <f>Vask02!C226</f>
        <v>GVARV</v>
      </c>
      <c r="D153" s="37">
        <f>Vask02!D226</f>
        <v>9126</v>
      </c>
      <c r="E153" s="37" t="str">
        <f>Vask02!E226</f>
        <v>Sauherad legesenter</v>
      </c>
      <c r="F153" s="37">
        <f>Vask02!O226</f>
        <v>0</v>
      </c>
      <c r="G153" s="37">
        <f>Vask02!P226</f>
        <v>1</v>
      </c>
      <c r="H153" s="37">
        <f>Vask02!Q226</f>
        <v>0</v>
      </c>
      <c r="I153" s="37">
        <f>Vask02!R226</f>
        <v>0</v>
      </c>
      <c r="J153" s="37">
        <f>Vask02!S226</f>
        <v>0</v>
      </c>
      <c r="K153" s="37">
        <f>Vask02!T226</f>
        <v>0</v>
      </c>
      <c r="L153" s="37">
        <f>Vask02!U226</f>
        <v>0</v>
      </c>
      <c r="M153" s="37">
        <f>Vask02!V226</f>
        <v>1</v>
      </c>
      <c r="N153" s="37">
        <f t="shared" si="2"/>
        <v>2</v>
      </c>
    </row>
    <row r="154" spans="1:14" x14ac:dyDescent="0.25">
      <c r="A154" s="37">
        <f>Vask02!A228</f>
        <v>390018494</v>
      </c>
      <c r="B154" s="37">
        <f>Vask02!B228</f>
        <v>3830</v>
      </c>
      <c r="C154" s="37" t="str">
        <f>Vask02!C228</f>
        <v>ULEFOSS</v>
      </c>
      <c r="D154" s="37">
        <f>Vask02!D228</f>
        <v>106960</v>
      </c>
      <c r="E154" s="37" t="str">
        <f>Vask02!E228</f>
        <v>Ulefoss helsestasjon</v>
      </c>
      <c r="F154" s="37">
        <f>Vask02!O228</f>
        <v>0</v>
      </c>
      <c r="G154" s="37">
        <f>Vask02!P228</f>
        <v>1</v>
      </c>
      <c r="H154" s="37">
        <f>Vask02!Q228</f>
        <v>0</v>
      </c>
      <c r="I154" s="37">
        <f>Vask02!R228</f>
        <v>0</v>
      </c>
      <c r="J154" s="37">
        <f>Vask02!S228</f>
        <v>0</v>
      </c>
      <c r="K154" s="37">
        <f>Vask02!T228</f>
        <v>0</v>
      </c>
      <c r="L154" s="37">
        <f>Vask02!U228</f>
        <v>0</v>
      </c>
      <c r="M154" s="37">
        <f>Vask02!V228</f>
        <v>3</v>
      </c>
      <c r="N154" s="37">
        <f t="shared" si="2"/>
        <v>4</v>
      </c>
    </row>
    <row r="155" spans="1:14" x14ac:dyDescent="0.25">
      <c r="A155" s="37">
        <f>Vask02!A230</f>
        <v>390018666</v>
      </c>
      <c r="B155" s="37">
        <f>Vask02!B230</f>
        <v>3840</v>
      </c>
      <c r="C155" s="37" t="str">
        <f>Vask02!C230</f>
        <v>SELJORD</v>
      </c>
      <c r="D155" s="37">
        <f>Vask02!D230</f>
        <v>39040</v>
      </c>
      <c r="E155" s="37" t="str">
        <f>Vask02!E230</f>
        <v>Seljord helsesenter</v>
      </c>
      <c r="F155" s="37">
        <f>Vask02!O230</f>
        <v>1</v>
      </c>
      <c r="G155" s="37">
        <f>Vask02!P230</f>
        <v>0</v>
      </c>
      <c r="H155" s="37">
        <f>Vask02!Q230</f>
        <v>0</v>
      </c>
      <c r="I155" s="37">
        <f>Vask02!R230</f>
        <v>0</v>
      </c>
      <c r="J155" s="37">
        <f>Vask02!S230</f>
        <v>0</v>
      </c>
      <c r="K155" s="37">
        <f>Vask02!T230</f>
        <v>0</v>
      </c>
      <c r="L155" s="37">
        <f>Vask02!U230</f>
        <v>0</v>
      </c>
      <c r="M155" s="37">
        <f>Vask02!V230</f>
        <v>2</v>
      </c>
      <c r="N155" s="37">
        <f t="shared" si="2"/>
        <v>3</v>
      </c>
    </row>
    <row r="156" spans="1:14" x14ac:dyDescent="0.25">
      <c r="A156" s="37">
        <f>Vask02!A232</f>
        <v>390018760</v>
      </c>
      <c r="B156" s="37">
        <f>Vask02!B232</f>
        <v>3870</v>
      </c>
      <c r="C156" s="37" t="str">
        <f>Vask02!C232</f>
        <v>FYRESDAL</v>
      </c>
      <c r="D156" s="37">
        <f>Vask02!D232</f>
        <v>2345</v>
      </c>
      <c r="E156" s="37" t="str">
        <f>Vask02!E232</f>
        <v>Fyresdal legekontor</v>
      </c>
      <c r="F156" s="37">
        <f>Vask02!O232</f>
        <v>0</v>
      </c>
      <c r="G156" s="37">
        <f>Vask02!P232</f>
        <v>0</v>
      </c>
      <c r="H156" s="37">
        <f>Vask02!Q232</f>
        <v>0</v>
      </c>
      <c r="I156" s="37">
        <f>Vask02!R232</f>
        <v>0</v>
      </c>
      <c r="J156" s="37">
        <f>Vask02!S232</f>
        <v>0</v>
      </c>
      <c r="K156" s="37">
        <f>Vask02!T232</f>
        <v>0</v>
      </c>
      <c r="L156" s="37">
        <f>Vask02!U232</f>
        <v>0</v>
      </c>
      <c r="M156" s="37">
        <f>Vask02!V232</f>
        <v>1</v>
      </c>
      <c r="N156" s="37">
        <f t="shared" si="2"/>
        <v>1</v>
      </c>
    </row>
    <row r="157" spans="1:14" x14ac:dyDescent="0.25">
      <c r="A157" s="37">
        <f>Vask02!A233</f>
        <v>390018496</v>
      </c>
      <c r="B157" s="37">
        <f>Vask02!B233</f>
        <v>3880</v>
      </c>
      <c r="C157" s="37" t="str">
        <f>Vask02!C233</f>
        <v>DALEN</v>
      </c>
      <c r="D157" s="37">
        <f>Vask02!D233</f>
        <v>81182</v>
      </c>
      <c r="E157" s="37" t="str">
        <f>Vask02!E233</f>
        <v>Tokke helsestasjon</v>
      </c>
      <c r="F157" s="37">
        <f>Vask02!O233</f>
        <v>0</v>
      </c>
      <c r="G157" s="37">
        <f>Vask02!P233</f>
        <v>0</v>
      </c>
      <c r="H157" s="37">
        <f>Vask02!Q233</f>
        <v>0</v>
      </c>
      <c r="I157" s="37">
        <f>Vask02!R233</f>
        <v>0</v>
      </c>
      <c r="J157" s="37">
        <f>Vask02!S233</f>
        <v>0</v>
      </c>
      <c r="K157" s="37">
        <f>Vask02!T233</f>
        <v>0</v>
      </c>
      <c r="L157" s="37">
        <f>Vask02!U233</f>
        <v>0</v>
      </c>
      <c r="M157" s="37">
        <f>Vask02!V233</f>
        <v>2</v>
      </c>
      <c r="N157" s="37">
        <f t="shared" si="2"/>
        <v>2</v>
      </c>
    </row>
    <row r="158" spans="1:14" x14ac:dyDescent="0.25">
      <c r="A158" s="37">
        <f>Vask02!A234</f>
        <v>390018455</v>
      </c>
      <c r="B158" s="37">
        <f>Vask02!B234</f>
        <v>3890</v>
      </c>
      <c r="C158" s="37" t="str">
        <f>Vask02!C234</f>
        <v>VINJE</v>
      </c>
      <c r="D158" s="37">
        <f>Vask02!D234</f>
        <v>8938</v>
      </c>
      <c r="E158" s="37" t="str">
        <f>Vask02!E234</f>
        <v>Vinje legekontor</v>
      </c>
      <c r="F158" s="37">
        <f>Vask02!O234</f>
        <v>1</v>
      </c>
      <c r="G158" s="37">
        <f>Vask02!P234</f>
        <v>0</v>
      </c>
      <c r="H158" s="37">
        <f>Vask02!Q234</f>
        <v>0</v>
      </c>
      <c r="I158" s="37">
        <f>Vask02!R234</f>
        <v>0</v>
      </c>
      <c r="J158" s="37">
        <f>Vask02!S234</f>
        <v>0</v>
      </c>
      <c r="K158" s="37">
        <f>Vask02!T234</f>
        <v>0</v>
      </c>
      <c r="L158" s="37">
        <f>Vask02!U234</f>
        <v>0</v>
      </c>
      <c r="M158" s="37">
        <f>Vask02!V234</f>
        <v>2</v>
      </c>
      <c r="N158" s="37">
        <f t="shared" si="2"/>
        <v>3</v>
      </c>
    </row>
    <row r="159" spans="1:14" x14ac:dyDescent="0.25">
      <c r="A159" s="37">
        <f>Vask02!A235</f>
        <v>390018428</v>
      </c>
      <c r="B159" s="37">
        <f>Vask02!B235</f>
        <v>3915</v>
      </c>
      <c r="C159" s="37" t="str">
        <f>Vask02!C235</f>
        <v>PORSGRUNN</v>
      </c>
      <c r="D159" s="37">
        <f>Vask02!D235</f>
        <v>31302</v>
      </c>
      <c r="E159" s="37" t="str">
        <f>Vask02!E235</f>
        <v>Porsgrunn kommune</v>
      </c>
      <c r="F159" s="37">
        <f>Vask02!O235</f>
        <v>0</v>
      </c>
      <c r="G159" s="37">
        <f>Vask02!P235</f>
        <v>1</v>
      </c>
      <c r="H159" s="37">
        <f>Vask02!Q235</f>
        <v>0</v>
      </c>
      <c r="I159" s="37">
        <f>Vask02!R235</f>
        <v>0</v>
      </c>
      <c r="J159" s="37">
        <f>Vask02!S235</f>
        <v>0</v>
      </c>
      <c r="K159" s="37">
        <f>Vask02!T235</f>
        <v>1</v>
      </c>
      <c r="L159" s="37">
        <f>Vask02!U235</f>
        <v>0</v>
      </c>
      <c r="M159" s="37">
        <f>Vask02!V235</f>
        <v>13</v>
      </c>
      <c r="N159" s="37">
        <f t="shared" si="2"/>
        <v>15</v>
      </c>
    </row>
    <row r="160" spans="1:14" x14ac:dyDescent="0.25">
      <c r="A160" s="37">
        <f>Vask02!A238</f>
        <v>390018376</v>
      </c>
      <c r="B160" s="37">
        <f>Vask02!B238</f>
        <v>3970</v>
      </c>
      <c r="C160" s="37" t="str">
        <f>Vask02!C238</f>
        <v>LANGESUND</v>
      </c>
      <c r="D160" s="37">
        <f>Vask02!D238</f>
        <v>101535</v>
      </c>
      <c r="E160" s="37" t="str">
        <f>Vask02!E238</f>
        <v>Bamble kommune</v>
      </c>
      <c r="F160" s="37">
        <f>Vask02!O238</f>
        <v>0</v>
      </c>
      <c r="G160" s="37">
        <f>Vask02!P238</f>
        <v>0</v>
      </c>
      <c r="H160" s="37">
        <f>Vask02!Q238</f>
        <v>0</v>
      </c>
      <c r="I160" s="37">
        <f>Vask02!R238</f>
        <v>0</v>
      </c>
      <c r="J160" s="37">
        <f>Vask02!S238</f>
        <v>0</v>
      </c>
      <c r="K160" s="37">
        <f>Vask02!T238</f>
        <v>0</v>
      </c>
      <c r="L160" s="37">
        <f>Vask02!U238</f>
        <v>0</v>
      </c>
      <c r="M160" s="37">
        <f>Vask02!V238</f>
        <v>6</v>
      </c>
      <c r="N160" s="37">
        <f t="shared" si="2"/>
        <v>6</v>
      </c>
    </row>
    <row r="161" spans="1:14" x14ac:dyDescent="0.25">
      <c r="A161" s="37">
        <f>Vask02!A239</f>
        <v>390018386</v>
      </c>
      <c r="B161" s="37">
        <f>Vask02!B239</f>
        <v>4011</v>
      </c>
      <c r="C161" s="37" t="str">
        <f>Vask02!C239</f>
        <v>STAVANGER</v>
      </c>
      <c r="D161" s="37">
        <f>Vask02!D239</f>
        <v>112406</v>
      </c>
      <c r="E161" s="37" t="str">
        <f>Vask02!E239</f>
        <v>Sykehusapoteket i Stavanger</v>
      </c>
      <c r="F161" s="37">
        <f>Vask02!O239</f>
        <v>0</v>
      </c>
      <c r="G161" s="37">
        <f>Vask02!P239</f>
        <v>0</v>
      </c>
      <c r="H161" s="37">
        <f>Vask02!Q239</f>
        <v>0</v>
      </c>
      <c r="I161" s="37">
        <f>Vask02!R239</f>
        <v>0</v>
      </c>
      <c r="J161" s="37">
        <f>Vask02!S239</f>
        <v>0</v>
      </c>
      <c r="K161" s="37">
        <f>Vask02!T239</f>
        <v>0</v>
      </c>
      <c r="L161" s="37">
        <f>Vask02!U239</f>
        <v>22</v>
      </c>
      <c r="M161" s="37">
        <f>Vask02!V239</f>
        <v>0</v>
      </c>
      <c r="N161" s="37">
        <f t="shared" si="2"/>
        <v>22</v>
      </c>
    </row>
    <row r="162" spans="1:14" x14ac:dyDescent="0.25">
      <c r="A162" s="37">
        <f>Vask02!A240</f>
        <v>390018630</v>
      </c>
      <c r="B162" s="37">
        <f>Vask02!B240</f>
        <v>4016</v>
      </c>
      <c r="C162" s="37" t="str">
        <f>Vask02!C240</f>
        <v>STAVANGER</v>
      </c>
      <c r="D162" s="37">
        <f>Vask02!D240</f>
        <v>112387</v>
      </c>
      <c r="E162" s="37" t="str">
        <f>Vask02!E240</f>
        <v>Stavanger Kommune</v>
      </c>
      <c r="F162" s="37">
        <f>Vask02!O240</f>
        <v>0</v>
      </c>
      <c r="G162" s="37">
        <f>Vask02!P240</f>
        <v>0</v>
      </c>
      <c r="H162" s="37">
        <f>Vask02!Q240</f>
        <v>0</v>
      </c>
      <c r="I162" s="37">
        <f>Vask02!R240</f>
        <v>0</v>
      </c>
      <c r="J162" s="37">
        <f>Vask02!S240</f>
        <v>0</v>
      </c>
      <c r="K162" s="37">
        <f>Vask02!T240</f>
        <v>2</v>
      </c>
      <c r="L162" s="37">
        <f>Vask02!U240</f>
        <v>0</v>
      </c>
      <c r="M162" s="37">
        <f>Vask02!V240</f>
        <v>59</v>
      </c>
      <c r="N162" s="37">
        <f t="shared" si="2"/>
        <v>61</v>
      </c>
    </row>
    <row r="163" spans="1:14" x14ac:dyDescent="0.25">
      <c r="A163" s="37">
        <f>Vask02!A242</f>
        <v>390018574</v>
      </c>
      <c r="B163" s="37">
        <f>Vask02!B242</f>
        <v>4050</v>
      </c>
      <c r="C163" s="37" t="str">
        <f>Vask02!C242</f>
        <v>SOLA</v>
      </c>
      <c r="D163" s="37">
        <f>Vask02!D242</f>
        <v>27805</v>
      </c>
      <c r="E163" s="37" t="str">
        <f>Vask02!E242</f>
        <v>Sola helsestasjon</v>
      </c>
      <c r="F163" s="37">
        <f>Vask02!O242</f>
        <v>0</v>
      </c>
      <c r="G163" s="37">
        <f>Vask02!P242</f>
        <v>0</v>
      </c>
      <c r="H163" s="37">
        <f>Vask02!Q242</f>
        <v>0</v>
      </c>
      <c r="I163" s="37">
        <f>Vask02!R242</f>
        <v>0</v>
      </c>
      <c r="J163" s="37">
        <f>Vask02!S242</f>
        <v>0</v>
      </c>
      <c r="K163" s="37">
        <f>Vask02!T242</f>
        <v>0</v>
      </c>
      <c r="L163" s="37">
        <f>Vask02!U242</f>
        <v>11</v>
      </c>
      <c r="M163" s="37">
        <f>Vask02!V242</f>
        <v>0</v>
      </c>
      <c r="N163" s="37">
        <f t="shared" si="2"/>
        <v>11</v>
      </c>
    </row>
    <row r="164" spans="1:14" x14ac:dyDescent="0.25">
      <c r="A164" s="37">
        <f>Vask02!A243</f>
        <v>390018568</v>
      </c>
      <c r="B164" s="37">
        <f>Vask02!B243</f>
        <v>4070</v>
      </c>
      <c r="C164" s="37" t="str">
        <f>Vask02!C243</f>
        <v>RANDABERG</v>
      </c>
      <c r="D164" s="37">
        <f>Vask02!D243</f>
        <v>53827</v>
      </c>
      <c r="E164" s="37" t="str">
        <f>Vask02!E243</f>
        <v>Kommuneoverlegen i Randaberg</v>
      </c>
      <c r="F164" s="37">
        <f>Vask02!O243</f>
        <v>0</v>
      </c>
      <c r="G164" s="37">
        <f>Vask02!P243</f>
        <v>0</v>
      </c>
      <c r="H164" s="37">
        <f>Vask02!Q243</f>
        <v>0</v>
      </c>
      <c r="I164" s="37">
        <f>Vask02!R243</f>
        <v>0</v>
      </c>
      <c r="J164" s="37">
        <f>Vask02!S243</f>
        <v>0</v>
      </c>
      <c r="K164" s="37">
        <f>Vask02!T243</f>
        <v>1</v>
      </c>
      <c r="L164" s="37">
        <f>Vask02!U243</f>
        <v>9</v>
      </c>
      <c r="M164" s="37">
        <f>Vask02!V243</f>
        <v>0</v>
      </c>
      <c r="N164" s="37">
        <f t="shared" si="2"/>
        <v>10</v>
      </c>
    </row>
    <row r="165" spans="1:14" x14ac:dyDescent="0.25">
      <c r="A165" s="37">
        <f>Vask02!A245</f>
        <v>390018399</v>
      </c>
      <c r="B165" s="37">
        <f>Vask02!B245</f>
        <v>4110</v>
      </c>
      <c r="C165" s="37" t="str">
        <f>Vask02!C245</f>
        <v>FORSAND</v>
      </c>
      <c r="D165" s="37">
        <f>Vask02!D245</f>
        <v>96024</v>
      </c>
      <c r="E165" s="37" t="str">
        <f>Vask02!E245</f>
        <v>Forsand legekontor</v>
      </c>
      <c r="F165" s="37">
        <f>Vask02!O245</f>
        <v>0</v>
      </c>
      <c r="G165" s="37">
        <f>Vask02!P245</f>
        <v>0</v>
      </c>
      <c r="H165" s="37">
        <f>Vask02!Q245</f>
        <v>0</v>
      </c>
      <c r="I165" s="37">
        <f>Vask02!R245</f>
        <v>0</v>
      </c>
      <c r="J165" s="37">
        <f>Vask02!S245</f>
        <v>0</v>
      </c>
      <c r="K165" s="37">
        <f>Vask02!T245</f>
        <v>0</v>
      </c>
      <c r="L165" s="37">
        <f>Vask02!U245</f>
        <v>1</v>
      </c>
      <c r="M165" s="37">
        <f>Vask02!V245</f>
        <v>0</v>
      </c>
      <c r="N165" s="37">
        <f t="shared" si="2"/>
        <v>1</v>
      </c>
    </row>
    <row r="166" spans="1:14" x14ac:dyDescent="0.25">
      <c r="A166" s="37">
        <f>Vask02!A246</f>
        <v>390018326</v>
      </c>
      <c r="B166" s="37">
        <f>Vask02!B246</f>
        <v>4120</v>
      </c>
      <c r="C166" s="37" t="str">
        <f>Vask02!C246</f>
        <v>TAU</v>
      </c>
      <c r="D166" s="37">
        <f>Vask02!D246</f>
        <v>112391</v>
      </c>
      <c r="E166" s="37" t="str">
        <f>Vask02!E246</f>
        <v>Tau legesenter</v>
      </c>
      <c r="F166" s="37">
        <f>Vask02!O246</f>
        <v>1</v>
      </c>
      <c r="G166" s="37">
        <f>Vask02!P246</f>
        <v>0</v>
      </c>
      <c r="H166" s="37">
        <f>Vask02!Q246</f>
        <v>0</v>
      </c>
      <c r="I166" s="37">
        <f>Vask02!R246</f>
        <v>0</v>
      </c>
      <c r="J166" s="37">
        <f>Vask02!S246</f>
        <v>0</v>
      </c>
      <c r="K166" s="37">
        <f>Vask02!T246</f>
        <v>0</v>
      </c>
      <c r="L166" s="37">
        <f>Vask02!U246</f>
        <v>7</v>
      </c>
      <c r="M166" s="37">
        <f>Vask02!V246</f>
        <v>0</v>
      </c>
      <c r="N166" s="37">
        <f t="shared" si="2"/>
        <v>8</v>
      </c>
    </row>
    <row r="167" spans="1:14" x14ac:dyDescent="0.25">
      <c r="A167" s="37">
        <f>Vask02!A247</f>
        <v>390018583</v>
      </c>
      <c r="B167" s="37">
        <f>Vask02!B247</f>
        <v>4130</v>
      </c>
      <c r="C167" s="37" t="str">
        <f>Vask02!C247</f>
        <v>HJELMELAND</v>
      </c>
      <c r="D167" s="37">
        <f>Vask02!D247</f>
        <v>75689</v>
      </c>
      <c r="E167" s="37" t="str">
        <f>Vask02!E247</f>
        <v>Kommunelegekontoret i Hjelmeland</v>
      </c>
      <c r="F167" s="37">
        <f>Vask02!O247</f>
        <v>0</v>
      </c>
      <c r="G167" s="37">
        <f>Vask02!P247</f>
        <v>0</v>
      </c>
      <c r="H167" s="37">
        <f>Vask02!Q247</f>
        <v>0</v>
      </c>
      <c r="I167" s="37">
        <f>Vask02!R247</f>
        <v>0</v>
      </c>
      <c r="J167" s="37">
        <f>Vask02!S247</f>
        <v>0</v>
      </c>
      <c r="K167" s="37">
        <f>Vask02!T247</f>
        <v>0</v>
      </c>
      <c r="L167" s="37">
        <f>Vask02!U247</f>
        <v>3</v>
      </c>
      <c r="M167" s="37">
        <f>Vask02!V247</f>
        <v>0</v>
      </c>
      <c r="N167" s="37">
        <f t="shared" si="2"/>
        <v>3</v>
      </c>
    </row>
    <row r="168" spans="1:14" x14ac:dyDescent="0.25">
      <c r="A168" s="37">
        <f>Vask02!A248</f>
        <v>390018719</v>
      </c>
      <c r="B168" s="37">
        <f>Vask02!B248</f>
        <v>4150</v>
      </c>
      <c r="C168" s="37" t="str">
        <f>Vask02!C248</f>
        <v>RENNESØY</v>
      </c>
      <c r="D168" s="37">
        <f>Vask02!D248</f>
        <v>1233</v>
      </c>
      <c r="E168" s="37" t="str">
        <f>Vask02!E248</f>
        <v>Rennesøy legekontor</v>
      </c>
      <c r="F168" s="37">
        <f>Vask02!O248</f>
        <v>0</v>
      </c>
      <c r="G168" s="37">
        <f>Vask02!P248</f>
        <v>1</v>
      </c>
      <c r="H168" s="37">
        <f>Vask02!Q248</f>
        <v>0</v>
      </c>
      <c r="I168" s="37">
        <f>Vask02!R248</f>
        <v>0</v>
      </c>
      <c r="J168" s="37">
        <f>Vask02!S248</f>
        <v>0</v>
      </c>
      <c r="K168" s="37">
        <f>Vask02!T248</f>
        <v>0</v>
      </c>
      <c r="L168" s="37">
        <f>Vask02!U248</f>
        <v>1</v>
      </c>
      <c r="M168" s="37">
        <f>Vask02!V248</f>
        <v>0</v>
      </c>
      <c r="N168" s="37">
        <f t="shared" si="2"/>
        <v>2</v>
      </c>
    </row>
    <row r="169" spans="1:14" x14ac:dyDescent="0.25">
      <c r="A169" s="37">
        <f>Vask02!A250</f>
        <v>390018324</v>
      </c>
      <c r="B169" s="37">
        <f>Vask02!B250</f>
        <v>4160</v>
      </c>
      <c r="C169" s="37" t="str">
        <f>Vask02!C250</f>
        <v>FINNØY</v>
      </c>
      <c r="D169" s="37">
        <f>Vask02!D250</f>
        <v>1977</v>
      </c>
      <c r="E169" s="37" t="str">
        <f>Vask02!E250</f>
        <v>Finnøy legekontor</v>
      </c>
      <c r="F169" s="37">
        <f>Vask02!O250</f>
        <v>1</v>
      </c>
      <c r="G169" s="37">
        <f>Vask02!P250</f>
        <v>0</v>
      </c>
      <c r="H169" s="37">
        <f>Vask02!Q250</f>
        <v>0</v>
      </c>
      <c r="I169" s="37">
        <f>Vask02!R250</f>
        <v>0</v>
      </c>
      <c r="J169" s="37">
        <f>Vask02!S250</f>
        <v>0</v>
      </c>
      <c r="K169" s="37">
        <f>Vask02!T250</f>
        <v>0</v>
      </c>
      <c r="L169" s="37">
        <f>Vask02!U250</f>
        <v>2</v>
      </c>
      <c r="M169" s="37">
        <f>Vask02!V250</f>
        <v>0</v>
      </c>
      <c r="N169" s="37">
        <f t="shared" si="2"/>
        <v>3</v>
      </c>
    </row>
    <row r="170" spans="1:14" x14ac:dyDescent="0.25">
      <c r="A170" s="37">
        <f>Vask02!A251</f>
        <v>390018340</v>
      </c>
      <c r="B170" s="37">
        <f>Vask02!B251</f>
        <v>4200</v>
      </c>
      <c r="C170" s="37" t="str">
        <f>Vask02!C251</f>
        <v>SAUDA</v>
      </c>
      <c r="D170" s="37">
        <f>Vask02!D251</f>
        <v>59857</v>
      </c>
      <c r="E170" s="37" t="str">
        <f>Vask02!E251</f>
        <v>Sauda legesenter</v>
      </c>
      <c r="F170" s="37">
        <f>Vask02!O251</f>
        <v>1</v>
      </c>
      <c r="G170" s="37">
        <f>Vask02!P251</f>
        <v>0</v>
      </c>
      <c r="H170" s="37">
        <f>Vask02!Q251</f>
        <v>0</v>
      </c>
      <c r="I170" s="37">
        <f>Vask02!R251</f>
        <v>0</v>
      </c>
      <c r="J170" s="37">
        <f>Vask02!S251</f>
        <v>0</v>
      </c>
      <c r="K170" s="37">
        <f>Vask02!T251</f>
        <v>0</v>
      </c>
      <c r="L170" s="37">
        <f>Vask02!U251</f>
        <v>2</v>
      </c>
      <c r="M170" s="37">
        <f>Vask02!V251</f>
        <v>0</v>
      </c>
      <c r="N170" s="37">
        <f t="shared" si="2"/>
        <v>3</v>
      </c>
    </row>
    <row r="171" spans="1:14" x14ac:dyDescent="0.25">
      <c r="A171" s="37">
        <f>Vask02!A252</f>
        <v>390018311</v>
      </c>
      <c r="B171" s="37">
        <f>Vask02!B252</f>
        <v>4230</v>
      </c>
      <c r="C171" s="37" t="str">
        <f>Vask02!C252</f>
        <v>SAND</v>
      </c>
      <c r="D171" s="37">
        <f>Vask02!D252</f>
        <v>98046</v>
      </c>
      <c r="E171" s="37" t="str">
        <f>Vask02!E252</f>
        <v>Kommunelegekontoret i Suldal</v>
      </c>
      <c r="F171" s="37">
        <f>Vask02!O252</f>
        <v>0</v>
      </c>
      <c r="G171" s="37">
        <f>Vask02!P252</f>
        <v>0</v>
      </c>
      <c r="H171" s="37">
        <f>Vask02!Q252</f>
        <v>0</v>
      </c>
      <c r="I171" s="37">
        <f>Vask02!R252</f>
        <v>0</v>
      </c>
      <c r="J171" s="37">
        <f>Vask02!S252</f>
        <v>0</v>
      </c>
      <c r="K171" s="37">
        <f>Vask02!T252</f>
        <v>0</v>
      </c>
      <c r="L171" s="37">
        <f>Vask02!U252</f>
        <v>3</v>
      </c>
      <c r="M171" s="37">
        <f>Vask02!V252</f>
        <v>0</v>
      </c>
      <c r="N171" s="37">
        <f t="shared" si="2"/>
        <v>3</v>
      </c>
    </row>
    <row r="172" spans="1:14" x14ac:dyDescent="0.25">
      <c r="A172" s="37">
        <f>Vask02!A253</f>
        <v>390018659</v>
      </c>
      <c r="B172" s="37">
        <f>Vask02!B253</f>
        <v>4250</v>
      </c>
      <c r="C172" s="37" t="str">
        <f>Vask02!C253</f>
        <v>KOPERVIK</v>
      </c>
      <c r="D172" s="37">
        <f>Vask02!D253</f>
        <v>32987</v>
      </c>
      <c r="E172" s="37" t="str">
        <f>Vask02!E253</f>
        <v>Karmøy kommune</v>
      </c>
      <c r="F172" s="37">
        <f>Vask02!O253</f>
        <v>0</v>
      </c>
      <c r="G172" s="37">
        <f>Vask02!P253</f>
        <v>0</v>
      </c>
      <c r="H172" s="37">
        <f>Vask02!Q253</f>
        <v>0</v>
      </c>
      <c r="I172" s="37">
        <f>Vask02!R253</f>
        <v>0</v>
      </c>
      <c r="J172" s="37">
        <f>Vask02!S253</f>
        <v>0</v>
      </c>
      <c r="K172" s="37">
        <f>Vask02!T253</f>
        <v>2</v>
      </c>
      <c r="L172" s="37">
        <f>Vask02!U253</f>
        <v>20</v>
      </c>
      <c r="M172" s="37">
        <f>Vask02!V253</f>
        <v>0</v>
      </c>
      <c r="N172" s="37">
        <f t="shared" si="2"/>
        <v>22</v>
      </c>
    </row>
    <row r="173" spans="1:14" x14ac:dyDescent="0.25">
      <c r="A173" s="37">
        <f>Vask02!A255</f>
        <v>390018603</v>
      </c>
      <c r="B173" s="37">
        <f>Vask02!B255</f>
        <v>4319</v>
      </c>
      <c r="C173" s="37" t="str">
        <f>Vask02!C255</f>
        <v>SANDNES</v>
      </c>
      <c r="D173" s="37">
        <f>Vask02!D255</f>
        <v>81125</v>
      </c>
      <c r="E173" s="37" t="str">
        <f>Vask02!E255</f>
        <v>Sandnes kommune</v>
      </c>
      <c r="F173" s="37">
        <f>Vask02!O255</f>
        <v>0</v>
      </c>
      <c r="G173" s="37">
        <f>Vask02!P255</f>
        <v>0</v>
      </c>
      <c r="H173" s="37">
        <f>Vask02!Q255</f>
        <v>1</v>
      </c>
      <c r="I173" s="37">
        <f>Vask02!R255</f>
        <v>0</v>
      </c>
      <c r="J173" s="37">
        <f>Vask02!S255</f>
        <v>0</v>
      </c>
      <c r="K173" s="37">
        <f>Vask02!T255</f>
        <v>0</v>
      </c>
      <c r="L173" s="37">
        <f>Vask02!U255</f>
        <v>29</v>
      </c>
      <c r="M173" s="37">
        <f>Vask02!V255</f>
        <v>0</v>
      </c>
      <c r="N173" s="37">
        <f t="shared" si="2"/>
        <v>30</v>
      </c>
    </row>
    <row r="174" spans="1:14" x14ac:dyDescent="0.25">
      <c r="A174" s="37">
        <f>Vask02!A257</f>
        <v>390018520</v>
      </c>
      <c r="B174" s="37">
        <f>Vask02!B257</f>
        <v>4330</v>
      </c>
      <c r="C174" s="37" t="str">
        <f>Vask02!C257</f>
        <v>ÅLGÅRD</v>
      </c>
      <c r="D174" s="37">
        <f>Vask02!D257</f>
        <v>112390</v>
      </c>
      <c r="E174" s="37" t="str">
        <f>Vask02!E257</f>
        <v>Ålgård legesenter</v>
      </c>
      <c r="F174" s="37">
        <f>Vask02!O257</f>
        <v>1</v>
      </c>
      <c r="G174" s="37">
        <f>Vask02!P257</f>
        <v>0</v>
      </c>
      <c r="H174" s="37">
        <f>Vask02!Q257</f>
        <v>0</v>
      </c>
      <c r="I174" s="37">
        <f>Vask02!R257</f>
        <v>0</v>
      </c>
      <c r="J174" s="37">
        <f>Vask02!S257</f>
        <v>0</v>
      </c>
      <c r="K174" s="37">
        <f>Vask02!T257</f>
        <v>0</v>
      </c>
      <c r="L174" s="37">
        <f>Vask02!U257</f>
        <v>4</v>
      </c>
      <c r="M174" s="37">
        <f>Vask02!V257</f>
        <v>0</v>
      </c>
      <c r="N174" s="37">
        <f t="shared" si="2"/>
        <v>5</v>
      </c>
    </row>
    <row r="175" spans="1:14" x14ac:dyDescent="0.25">
      <c r="A175" s="37">
        <f>Vask02!A258</f>
        <v>390018447</v>
      </c>
      <c r="B175" s="37">
        <f>Vask02!B258</f>
        <v>4344</v>
      </c>
      <c r="C175" s="37" t="str">
        <f>Vask02!C258</f>
        <v>BRYNE</v>
      </c>
      <c r="D175" s="37">
        <f>Vask02!D258</f>
        <v>113112</v>
      </c>
      <c r="E175" s="37" t="str">
        <f>Vask02!E258</f>
        <v>Time kommune, omsorg</v>
      </c>
      <c r="F175" s="37">
        <f>Vask02!O258</f>
        <v>1</v>
      </c>
      <c r="G175" s="37">
        <f>Vask02!P258</f>
        <v>0</v>
      </c>
      <c r="H175" s="37">
        <f>Vask02!Q258</f>
        <v>0</v>
      </c>
      <c r="I175" s="37">
        <f>Vask02!R258</f>
        <v>0</v>
      </c>
      <c r="J175" s="37">
        <f>Vask02!S258</f>
        <v>0</v>
      </c>
      <c r="K175" s="37">
        <f>Vask02!T258</f>
        <v>0</v>
      </c>
      <c r="L175" s="37">
        <f>Vask02!U258</f>
        <v>8</v>
      </c>
      <c r="M175" s="37">
        <f>Vask02!V258</f>
        <v>0</v>
      </c>
      <c r="N175" s="37">
        <f t="shared" si="2"/>
        <v>9</v>
      </c>
    </row>
    <row r="176" spans="1:14" x14ac:dyDescent="0.25">
      <c r="A176" s="37">
        <f>Vask02!A259</f>
        <v>390018528</v>
      </c>
      <c r="B176" s="37">
        <f>Vask02!B259</f>
        <v>4352</v>
      </c>
      <c r="C176" s="37" t="str">
        <f>Vask02!C259</f>
        <v>KLEPPE</v>
      </c>
      <c r="D176" s="37">
        <f>Vask02!D259</f>
        <v>81331</v>
      </c>
      <c r="E176" s="37" t="str">
        <f>Vask02!E259</f>
        <v>Klepp helsestasjon</v>
      </c>
      <c r="F176" s="37">
        <f>Vask02!O259</f>
        <v>0</v>
      </c>
      <c r="G176" s="37">
        <f>Vask02!P259</f>
        <v>0</v>
      </c>
      <c r="H176" s="37">
        <f>Vask02!Q259</f>
        <v>0</v>
      </c>
      <c r="I176" s="37">
        <f>Vask02!R259</f>
        <v>0</v>
      </c>
      <c r="J176" s="37">
        <f>Vask02!S259</f>
        <v>0</v>
      </c>
      <c r="K176" s="37">
        <f>Vask02!T259</f>
        <v>1</v>
      </c>
      <c r="L176" s="37">
        <f>Vask02!U259</f>
        <v>11</v>
      </c>
      <c r="M176" s="37">
        <f>Vask02!V259</f>
        <v>0</v>
      </c>
      <c r="N176" s="37">
        <f t="shared" si="2"/>
        <v>12</v>
      </c>
    </row>
    <row r="177" spans="1:14" x14ac:dyDescent="0.25">
      <c r="A177" s="37">
        <f>Vask02!A261</f>
        <v>390018485</v>
      </c>
      <c r="B177" s="37">
        <f>Vask02!B261</f>
        <v>4365</v>
      </c>
      <c r="C177" s="37" t="str">
        <f>Vask02!C261</f>
        <v>NÆRBØ</v>
      </c>
      <c r="D177" s="37">
        <f>Vask02!D261</f>
        <v>103787</v>
      </c>
      <c r="E177" s="37" t="str">
        <f>Vask02!E261</f>
        <v>Hå helsesenter-Nærbø</v>
      </c>
      <c r="F177" s="37">
        <f>Vask02!O261</f>
        <v>0</v>
      </c>
      <c r="G177" s="37">
        <f>Vask02!P261</f>
        <v>1</v>
      </c>
      <c r="H177" s="37">
        <f>Vask02!Q261</f>
        <v>0</v>
      </c>
      <c r="I177" s="37">
        <f>Vask02!R261</f>
        <v>0</v>
      </c>
      <c r="J177" s="37">
        <f>Vask02!S261</f>
        <v>0</v>
      </c>
      <c r="K177" s="37">
        <f>Vask02!T261</f>
        <v>0</v>
      </c>
      <c r="L177" s="37">
        <f>Vask02!U261</f>
        <v>10</v>
      </c>
      <c r="M177" s="37">
        <f>Vask02!V261</f>
        <v>0</v>
      </c>
      <c r="N177" s="37">
        <f t="shared" si="2"/>
        <v>11</v>
      </c>
    </row>
    <row r="178" spans="1:14" x14ac:dyDescent="0.25">
      <c r="A178" s="37">
        <f>Vask02!A262</f>
        <v>390018425</v>
      </c>
      <c r="B178" s="37">
        <f>Vask02!B262</f>
        <v>4370</v>
      </c>
      <c r="C178" s="37" t="str">
        <f>Vask02!C262</f>
        <v>EGERSUND</v>
      </c>
      <c r="D178" s="37">
        <f>Vask02!D262</f>
        <v>84608</v>
      </c>
      <c r="E178" s="37" t="str">
        <f>Vask02!E262</f>
        <v>Sentrum helsestasjon Eigersund</v>
      </c>
      <c r="F178" s="37">
        <f>Vask02!O262</f>
        <v>1</v>
      </c>
      <c r="G178" s="37">
        <f>Vask02!P262</f>
        <v>0</v>
      </c>
      <c r="H178" s="37">
        <f>Vask02!Q262</f>
        <v>0</v>
      </c>
      <c r="I178" s="37">
        <f>Vask02!R262</f>
        <v>0</v>
      </c>
      <c r="J178" s="37">
        <f>Vask02!S262</f>
        <v>0</v>
      </c>
      <c r="K178" s="37">
        <f>Vask02!T262</f>
        <v>0</v>
      </c>
      <c r="L178" s="37">
        <f>Vask02!U262</f>
        <v>6</v>
      </c>
      <c r="M178" s="37">
        <f>Vask02!V262</f>
        <v>0</v>
      </c>
      <c r="N178" s="37">
        <f t="shared" si="2"/>
        <v>7</v>
      </c>
    </row>
    <row r="179" spans="1:14" x14ac:dyDescent="0.25">
      <c r="A179" s="37">
        <f>Vask02!A263</f>
        <v>390018434</v>
      </c>
      <c r="B179" s="37">
        <f>Vask02!B263</f>
        <v>4380</v>
      </c>
      <c r="C179" s="37" t="str">
        <f>Vask02!C263</f>
        <v>HAUGE I DALANE</v>
      </c>
      <c r="D179" s="37">
        <f>Vask02!D263</f>
        <v>3251</v>
      </c>
      <c r="E179" s="37" t="str">
        <f>Vask02!E263</f>
        <v>Kommunelegekontoret i Sokndal</v>
      </c>
      <c r="F179" s="37">
        <f>Vask02!O263</f>
        <v>1</v>
      </c>
      <c r="G179" s="37">
        <f>Vask02!P263</f>
        <v>0</v>
      </c>
      <c r="H179" s="37">
        <f>Vask02!Q263</f>
        <v>0</v>
      </c>
      <c r="I179" s="37">
        <f>Vask02!R263</f>
        <v>0</v>
      </c>
      <c r="J179" s="37">
        <f>Vask02!S263</f>
        <v>0</v>
      </c>
      <c r="K179" s="37">
        <f>Vask02!T263</f>
        <v>0</v>
      </c>
      <c r="L179" s="37">
        <f>Vask02!U263</f>
        <v>2</v>
      </c>
      <c r="M179" s="37">
        <f>Vask02!V263</f>
        <v>0</v>
      </c>
      <c r="N179" s="37">
        <f t="shared" si="2"/>
        <v>3</v>
      </c>
    </row>
    <row r="180" spans="1:14" x14ac:dyDescent="0.25">
      <c r="A180" s="37">
        <f>Vask02!A264</f>
        <v>390018467</v>
      </c>
      <c r="B180" s="37">
        <f>Vask02!B264</f>
        <v>4389</v>
      </c>
      <c r="C180" s="37" t="str">
        <f>Vask02!C264</f>
        <v>VIKESÅ</v>
      </c>
      <c r="D180" s="37">
        <f>Vask02!D264</f>
        <v>24943</v>
      </c>
      <c r="E180" s="37" t="str">
        <f>Vask02!E264</f>
        <v>Bjerkreim helsestasjon</v>
      </c>
      <c r="F180" s="37">
        <f>Vask02!O264</f>
        <v>1</v>
      </c>
      <c r="G180" s="37">
        <f>Vask02!P264</f>
        <v>0</v>
      </c>
      <c r="H180" s="37">
        <f>Vask02!Q264</f>
        <v>0</v>
      </c>
      <c r="I180" s="37">
        <f>Vask02!R264</f>
        <v>0</v>
      </c>
      <c r="J180" s="37">
        <f>Vask02!S264</f>
        <v>0</v>
      </c>
      <c r="K180" s="37">
        <f>Vask02!T264</f>
        <v>0</v>
      </c>
      <c r="L180" s="37">
        <f>Vask02!U264</f>
        <v>1</v>
      </c>
      <c r="M180" s="37">
        <f>Vask02!V264</f>
        <v>0</v>
      </c>
      <c r="N180" s="37">
        <f t="shared" si="2"/>
        <v>2</v>
      </c>
    </row>
    <row r="181" spans="1:14" x14ac:dyDescent="0.25">
      <c r="A181" s="37">
        <f>Vask02!A266</f>
        <v>390018750</v>
      </c>
      <c r="B181" s="37">
        <f>Vask02!B266</f>
        <v>4400</v>
      </c>
      <c r="C181" s="37" t="str">
        <f>Vask02!C266</f>
        <v>FLEKKEFJORD</v>
      </c>
      <c r="D181" s="37">
        <f>Vask02!D266</f>
        <v>1087</v>
      </c>
      <c r="E181" s="37" t="str">
        <f>Vask02!E266</f>
        <v>Flekkefjord legesenter</v>
      </c>
      <c r="F181" s="37">
        <f>Vask02!O266</f>
        <v>0</v>
      </c>
      <c r="G181" s="37">
        <f>Vask02!P266</f>
        <v>0</v>
      </c>
      <c r="H181" s="37">
        <f>Vask02!Q266</f>
        <v>0</v>
      </c>
      <c r="I181" s="37">
        <f>Vask02!R266</f>
        <v>0</v>
      </c>
      <c r="J181" s="37">
        <f>Vask02!S266</f>
        <v>0</v>
      </c>
      <c r="K181" s="37">
        <f>Vask02!T266</f>
        <v>1</v>
      </c>
      <c r="L181" s="37">
        <f>Vask02!U266</f>
        <v>0</v>
      </c>
      <c r="M181" s="37">
        <f>Vask02!V266</f>
        <v>5</v>
      </c>
      <c r="N181" s="37">
        <f t="shared" si="2"/>
        <v>6</v>
      </c>
    </row>
    <row r="182" spans="1:14" x14ac:dyDescent="0.25">
      <c r="A182" s="37">
        <f>Vask02!A268</f>
        <v>390018710</v>
      </c>
      <c r="B182" s="37">
        <f>Vask02!B268</f>
        <v>4440</v>
      </c>
      <c r="C182" s="37" t="str">
        <f>Vask02!C268</f>
        <v>TONSTAD</v>
      </c>
      <c r="D182" s="37">
        <f>Vask02!D268</f>
        <v>56671</v>
      </c>
      <c r="E182" s="37" t="str">
        <f>Vask02!E268</f>
        <v>Kommunelegekontoret i Sirdal</v>
      </c>
      <c r="F182" s="37">
        <f>Vask02!O268</f>
        <v>0</v>
      </c>
      <c r="G182" s="37">
        <f>Vask02!P268</f>
        <v>1</v>
      </c>
      <c r="H182" s="37">
        <f>Vask02!Q268</f>
        <v>0</v>
      </c>
      <c r="I182" s="37">
        <f>Vask02!R268</f>
        <v>0</v>
      </c>
      <c r="J182" s="37">
        <f>Vask02!S268</f>
        <v>0</v>
      </c>
      <c r="K182" s="37">
        <f>Vask02!T268</f>
        <v>0</v>
      </c>
      <c r="L182" s="37">
        <f>Vask02!U268</f>
        <v>0</v>
      </c>
      <c r="M182" s="37">
        <f>Vask02!V268</f>
        <v>1</v>
      </c>
      <c r="N182" s="37">
        <f t="shared" si="2"/>
        <v>2</v>
      </c>
    </row>
    <row r="183" spans="1:14" x14ac:dyDescent="0.25">
      <c r="A183" s="37">
        <f>Vask02!A270</f>
        <v>390018438</v>
      </c>
      <c r="B183" s="37">
        <f>Vask02!B270</f>
        <v>4460</v>
      </c>
      <c r="C183" s="37" t="str">
        <f>Vask02!C270</f>
        <v>MOI</v>
      </c>
      <c r="D183" s="37">
        <f>Vask02!D270</f>
        <v>57141</v>
      </c>
      <c r="E183" s="37" t="str">
        <f>Vask02!E270</f>
        <v>Kommunelegekontoret i Lund</v>
      </c>
      <c r="F183" s="37">
        <f>Vask02!O270</f>
        <v>0</v>
      </c>
      <c r="G183" s="37">
        <f>Vask02!P270</f>
        <v>0</v>
      </c>
      <c r="H183" s="37">
        <f>Vask02!Q270</f>
        <v>0</v>
      </c>
      <c r="I183" s="37">
        <f>Vask02!R270</f>
        <v>0</v>
      </c>
      <c r="J183" s="37">
        <f>Vask02!S270</f>
        <v>0</v>
      </c>
      <c r="K183" s="37">
        <f>Vask02!T270</f>
        <v>0</v>
      </c>
      <c r="L183" s="37">
        <f>Vask02!U270</f>
        <v>2</v>
      </c>
      <c r="M183" s="37">
        <f>Vask02!V270</f>
        <v>0</v>
      </c>
      <c r="N183" s="37">
        <f t="shared" si="2"/>
        <v>2</v>
      </c>
    </row>
    <row r="184" spans="1:14" x14ac:dyDescent="0.25">
      <c r="A184" s="37">
        <f>Vask02!A271</f>
        <v>390018393</v>
      </c>
      <c r="B184" s="37">
        <f>Vask02!B271</f>
        <v>4480</v>
      </c>
      <c r="C184" s="37" t="str">
        <f>Vask02!C271</f>
        <v>KVINESDAL</v>
      </c>
      <c r="D184" s="37">
        <f>Vask02!D271</f>
        <v>112385</v>
      </c>
      <c r="E184" s="37" t="str">
        <f>Vask02!E271</f>
        <v>Kvinesdal legesenter</v>
      </c>
      <c r="F184" s="37">
        <f>Vask02!O271</f>
        <v>0</v>
      </c>
      <c r="G184" s="37">
        <f>Vask02!P271</f>
        <v>1</v>
      </c>
      <c r="H184" s="37">
        <f>Vask02!Q271</f>
        <v>0</v>
      </c>
      <c r="I184" s="37">
        <f>Vask02!R271</f>
        <v>0</v>
      </c>
      <c r="J184" s="37">
        <f>Vask02!S271</f>
        <v>0</v>
      </c>
      <c r="K184" s="37">
        <f>Vask02!T271</f>
        <v>0</v>
      </c>
      <c r="L184" s="37">
        <f>Vask02!U271</f>
        <v>0</v>
      </c>
      <c r="M184" s="37">
        <f>Vask02!V271</f>
        <v>3</v>
      </c>
      <c r="N184" s="37">
        <f t="shared" si="2"/>
        <v>4</v>
      </c>
    </row>
    <row r="185" spans="1:14" x14ac:dyDescent="0.25">
      <c r="A185" s="37">
        <f>Vask02!A272</f>
        <v>390018672</v>
      </c>
      <c r="B185" s="37">
        <f>Vask02!B272</f>
        <v>4517</v>
      </c>
      <c r="C185" s="37" t="str">
        <f>Vask02!C272</f>
        <v>MANDAL</v>
      </c>
      <c r="D185" s="37">
        <f>Vask02!D272</f>
        <v>101764</v>
      </c>
      <c r="E185" s="37" t="str">
        <f>Vask02!E272</f>
        <v>Kommunelegekontoret i Mandal</v>
      </c>
      <c r="F185" s="37">
        <f>Vask02!O272</f>
        <v>0</v>
      </c>
      <c r="G185" s="37">
        <f>Vask02!P272</f>
        <v>0</v>
      </c>
      <c r="H185" s="37">
        <f>Vask02!Q272</f>
        <v>0</v>
      </c>
      <c r="I185" s="37">
        <f>Vask02!R272</f>
        <v>0</v>
      </c>
      <c r="J185" s="37">
        <f>Vask02!S272</f>
        <v>0</v>
      </c>
      <c r="K185" s="37">
        <f>Vask02!T272</f>
        <v>0</v>
      </c>
      <c r="L185" s="37">
        <f>Vask02!U272</f>
        <v>0</v>
      </c>
      <c r="M185" s="37">
        <f>Vask02!V272</f>
        <v>7</v>
      </c>
      <c r="N185" s="37">
        <f t="shared" si="2"/>
        <v>7</v>
      </c>
    </row>
    <row r="186" spans="1:14" x14ac:dyDescent="0.25">
      <c r="A186" s="37">
        <f>Vask02!A273</f>
        <v>390018366</v>
      </c>
      <c r="B186" s="37">
        <f>Vask02!B273</f>
        <v>4520</v>
      </c>
      <c r="C186" s="37" t="str">
        <f>Vask02!C273</f>
        <v>LINDESNES</v>
      </c>
      <c r="D186" s="37">
        <f>Vask02!D273</f>
        <v>105078</v>
      </c>
      <c r="E186" s="37" t="str">
        <f>Vask02!E273</f>
        <v>Lindesnes legesenter</v>
      </c>
      <c r="F186" s="37">
        <f>Vask02!O273</f>
        <v>1</v>
      </c>
      <c r="G186" s="37">
        <f>Vask02!P273</f>
        <v>0</v>
      </c>
      <c r="H186" s="37">
        <f>Vask02!Q273</f>
        <v>0</v>
      </c>
      <c r="I186" s="37">
        <f>Vask02!R273</f>
        <v>0</v>
      </c>
      <c r="J186" s="37">
        <f>Vask02!S273</f>
        <v>0</v>
      </c>
      <c r="K186" s="37">
        <f>Vask02!T273</f>
        <v>0</v>
      </c>
      <c r="L186" s="37">
        <f>Vask02!U273</f>
        <v>0</v>
      </c>
      <c r="M186" s="37">
        <f>Vask02!V273</f>
        <v>3</v>
      </c>
      <c r="N186" s="37">
        <f t="shared" si="2"/>
        <v>4</v>
      </c>
    </row>
    <row r="187" spans="1:14" x14ac:dyDescent="0.25">
      <c r="A187" s="37">
        <f>Vask02!A274</f>
        <v>390018728</v>
      </c>
      <c r="B187" s="37">
        <f>Vask02!B274</f>
        <v>4525</v>
      </c>
      <c r="C187" s="37" t="str">
        <f>Vask02!C274</f>
        <v>KONSMO</v>
      </c>
      <c r="D187" s="37">
        <f>Vask02!D274</f>
        <v>112384</v>
      </c>
      <c r="E187" s="37" t="str">
        <f>Vask02!E274</f>
        <v>Audnedal helsesenter, legekontoret</v>
      </c>
      <c r="F187" s="37">
        <f>Vask02!O274</f>
        <v>0</v>
      </c>
      <c r="G187" s="37">
        <f>Vask02!P274</f>
        <v>1</v>
      </c>
      <c r="H187" s="37">
        <f>Vask02!Q274</f>
        <v>0</v>
      </c>
      <c r="I187" s="37">
        <f>Vask02!R274</f>
        <v>0</v>
      </c>
      <c r="J187" s="37">
        <f>Vask02!S274</f>
        <v>0</v>
      </c>
      <c r="K187" s="37">
        <f>Vask02!T274</f>
        <v>0</v>
      </c>
      <c r="L187" s="37">
        <f>Vask02!U274</f>
        <v>0</v>
      </c>
      <c r="M187" s="37">
        <f>Vask02!V274</f>
        <v>0</v>
      </c>
      <c r="N187" s="37">
        <f t="shared" si="2"/>
        <v>1</v>
      </c>
    </row>
    <row r="188" spans="1:14" x14ac:dyDescent="0.25">
      <c r="A188" s="37">
        <f>Vask02!A275</f>
        <v>390018727</v>
      </c>
      <c r="B188" s="37">
        <f>Vask02!B275</f>
        <v>4534</v>
      </c>
      <c r="C188" s="37" t="str">
        <f>Vask02!C275</f>
        <v>MARNARDAL</v>
      </c>
      <c r="D188" s="37">
        <f>Vask02!D275</f>
        <v>32359</v>
      </c>
      <c r="E188" s="37" t="str">
        <f>Vask02!E275</f>
        <v>Marnardal legesenter</v>
      </c>
      <c r="F188" s="37">
        <f>Vask02!O275</f>
        <v>0</v>
      </c>
      <c r="G188" s="37">
        <f>Vask02!P275</f>
        <v>0</v>
      </c>
      <c r="H188" s="37">
        <f>Vask02!Q275</f>
        <v>0</v>
      </c>
      <c r="I188" s="37">
        <f>Vask02!R275</f>
        <v>0</v>
      </c>
      <c r="J188" s="37">
        <f>Vask02!S275</f>
        <v>0</v>
      </c>
      <c r="K188" s="37">
        <f>Vask02!T275</f>
        <v>0</v>
      </c>
      <c r="L188" s="37">
        <f>Vask02!U275</f>
        <v>0</v>
      </c>
      <c r="M188" s="37">
        <f>Vask02!V275</f>
        <v>2</v>
      </c>
      <c r="N188" s="37">
        <f t="shared" si="2"/>
        <v>2</v>
      </c>
    </row>
    <row r="189" spans="1:14" x14ac:dyDescent="0.25">
      <c r="A189" s="37">
        <f>Vask02!A276</f>
        <v>390018757</v>
      </c>
      <c r="B189" s="37">
        <f>Vask02!B276</f>
        <v>4550</v>
      </c>
      <c r="C189" s="37" t="str">
        <f>Vask02!C276</f>
        <v>FARSUND</v>
      </c>
      <c r="D189" s="37">
        <f>Vask02!D276</f>
        <v>30387</v>
      </c>
      <c r="E189" s="37" t="str">
        <f>Vask02!E276</f>
        <v>Farsund kommune</v>
      </c>
      <c r="F189" s="37">
        <f>Vask02!O276</f>
        <v>0</v>
      </c>
      <c r="G189" s="37">
        <f>Vask02!P276</f>
        <v>1</v>
      </c>
      <c r="H189" s="37">
        <f>Vask02!Q276</f>
        <v>0</v>
      </c>
      <c r="I189" s="37">
        <f>Vask02!R276</f>
        <v>0</v>
      </c>
      <c r="J189" s="37">
        <f>Vask02!S276</f>
        <v>0</v>
      </c>
      <c r="K189" s="37">
        <f>Vask02!T276</f>
        <v>1</v>
      </c>
      <c r="L189" s="37">
        <f>Vask02!U276</f>
        <v>0</v>
      </c>
      <c r="M189" s="37">
        <f>Vask02!V276</f>
        <v>4</v>
      </c>
      <c r="N189" s="37">
        <f t="shared" si="2"/>
        <v>6</v>
      </c>
    </row>
    <row r="190" spans="1:14" x14ac:dyDescent="0.25">
      <c r="A190" s="37">
        <f>Vask02!A277</f>
        <v>390018682</v>
      </c>
      <c r="B190" s="37">
        <f>Vask02!B277</f>
        <v>4580</v>
      </c>
      <c r="C190" s="37" t="str">
        <f>Vask02!C277</f>
        <v>LYNGDAL</v>
      </c>
      <c r="D190" s="37">
        <f>Vask02!D277</f>
        <v>86397</v>
      </c>
      <c r="E190" s="37" t="str">
        <f>Vask02!E277</f>
        <v>Lyngdal helsestasjon</v>
      </c>
      <c r="F190" s="37">
        <f>Vask02!O277</f>
        <v>0</v>
      </c>
      <c r="G190" s="37">
        <f>Vask02!P277</f>
        <v>1</v>
      </c>
      <c r="H190" s="37">
        <f>Vask02!Q277</f>
        <v>0</v>
      </c>
      <c r="I190" s="37">
        <f>Vask02!R277</f>
        <v>0</v>
      </c>
      <c r="J190" s="37">
        <f>Vask02!S277</f>
        <v>0</v>
      </c>
      <c r="K190" s="37">
        <f>Vask02!T277</f>
        <v>0</v>
      </c>
      <c r="L190" s="37">
        <f>Vask02!U277</f>
        <v>0</v>
      </c>
      <c r="M190" s="37">
        <f>Vask02!V277</f>
        <v>3</v>
      </c>
      <c r="N190" s="37">
        <f t="shared" si="2"/>
        <v>4</v>
      </c>
    </row>
    <row r="191" spans="1:14" x14ac:dyDescent="0.25">
      <c r="A191" s="37">
        <f>Vask02!A278</f>
        <v>390018437</v>
      </c>
      <c r="B191" s="37">
        <f>Vask02!B278</f>
        <v>4596</v>
      </c>
      <c r="C191" s="37" t="str">
        <f>Vask02!C278</f>
        <v>EIKEN</v>
      </c>
      <c r="D191" s="37">
        <f>Vask02!D278</f>
        <v>84582</v>
      </c>
      <c r="E191" s="37" t="str">
        <f>Vask02!E278</f>
        <v>Eiken legekontor</v>
      </c>
      <c r="F191" s="37">
        <f>Vask02!O278</f>
        <v>0</v>
      </c>
      <c r="G191" s="37">
        <f>Vask02!P278</f>
        <v>1</v>
      </c>
      <c r="H191" s="37">
        <f>Vask02!Q278</f>
        <v>0</v>
      </c>
      <c r="I191" s="37">
        <f>Vask02!R278</f>
        <v>0</v>
      </c>
      <c r="J191" s="37">
        <f>Vask02!S278</f>
        <v>0</v>
      </c>
      <c r="K191" s="37">
        <f>Vask02!T278</f>
        <v>0</v>
      </c>
      <c r="L191" s="37">
        <f>Vask02!U278</f>
        <v>0</v>
      </c>
      <c r="M191" s="37">
        <f>Vask02!V278</f>
        <v>0</v>
      </c>
      <c r="N191" s="37">
        <f t="shared" si="2"/>
        <v>1</v>
      </c>
    </row>
    <row r="192" spans="1:14" x14ac:dyDescent="0.25">
      <c r="A192" s="37">
        <f>Vask02!A279</f>
        <v>390018475</v>
      </c>
      <c r="B192" s="37">
        <f>Vask02!B279</f>
        <v>4611</v>
      </c>
      <c r="C192" s="37" t="str">
        <f>Vask02!C279</f>
        <v>KRISTIANSAND S</v>
      </c>
      <c r="D192" s="37">
        <f>Vask02!D279</f>
        <v>30817</v>
      </c>
      <c r="E192" s="37" t="str">
        <f>Vask02!E279</f>
        <v>Kristiansand kommune</v>
      </c>
      <c r="F192" s="37">
        <f>Vask02!O279</f>
        <v>0</v>
      </c>
      <c r="G192" s="37">
        <f>Vask02!P279</f>
        <v>0</v>
      </c>
      <c r="H192" s="37">
        <f>Vask02!Q279</f>
        <v>0</v>
      </c>
      <c r="I192" s="37">
        <f>Vask02!R279</f>
        <v>0</v>
      </c>
      <c r="J192" s="37">
        <f>Vask02!S279</f>
        <v>0</v>
      </c>
      <c r="K192" s="37">
        <f>Vask02!T279</f>
        <v>1</v>
      </c>
      <c r="L192" s="37">
        <f>Vask02!U279</f>
        <v>1</v>
      </c>
      <c r="M192" s="37">
        <f>Vask02!V279</f>
        <v>36</v>
      </c>
      <c r="N192" s="37">
        <f t="shared" si="2"/>
        <v>38</v>
      </c>
    </row>
    <row r="193" spans="1:14" x14ac:dyDescent="0.25">
      <c r="A193" s="37">
        <f>Vask02!A282</f>
        <v>390018556</v>
      </c>
      <c r="B193" s="37">
        <f>Vask02!B282</f>
        <v>4615</v>
      </c>
      <c r="C193" s="37" t="str">
        <f>Vask02!C282</f>
        <v>KRISTIANSAND S</v>
      </c>
      <c r="D193" s="37">
        <f>Vask02!D282</f>
        <v>18796</v>
      </c>
      <c r="E193" s="37" t="str">
        <f>Vask02!E282</f>
        <v>Sykehusapotekene HF-63 Kristiansand</v>
      </c>
      <c r="F193" s="37">
        <f>Vask02!O282</f>
        <v>0</v>
      </c>
      <c r="G193" s="37">
        <f>Vask02!P282</f>
        <v>1</v>
      </c>
      <c r="H193" s="37">
        <f>Vask02!Q282</f>
        <v>0</v>
      </c>
      <c r="I193" s="37">
        <f>Vask02!R282</f>
        <v>0</v>
      </c>
      <c r="J193" s="37">
        <f>Vask02!S282</f>
        <v>0</v>
      </c>
      <c r="K193" s="37">
        <f>Vask02!T282</f>
        <v>0</v>
      </c>
      <c r="L193" s="37">
        <f>Vask02!U282</f>
        <v>0</v>
      </c>
      <c r="M193" s="37">
        <f>Vask02!V282</f>
        <v>13</v>
      </c>
      <c r="N193" s="37">
        <f t="shared" si="2"/>
        <v>14</v>
      </c>
    </row>
    <row r="194" spans="1:14" x14ac:dyDescent="0.25">
      <c r="A194" s="37">
        <f>Vask02!A283</f>
        <v>390018652</v>
      </c>
      <c r="B194" s="37">
        <f>Vask02!B283</f>
        <v>4640</v>
      </c>
      <c r="C194" s="37" t="str">
        <f>Vask02!C283</f>
        <v>SØGNE</v>
      </c>
      <c r="D194" s="37">
        <f>Vask02!D283</f>
        <v>1236</v>
      </c>
      <c r="E194" s="37" t="str">
        <f>Vask02!E283</f>
        <v>Søgne helsestasjon</v>
      </c>
      <c r="F194" s="37">
        <f>Vask02!O283</f>
        <v>0</v>
      </c>
      <c r="G194" s="37">
        <f>Vask02!P283</f>
        <v>1</v>
      </c>
      <c r="H194" s="37">
        <f>Vask02!Q283</f>
        <v>0</v>
      </c>
      <c r="I194" s="37">
        <f>Vask02!R283</f>
        <v>0</v>
      </c>
      <c r="J194" s="37">
        <f>Vask02!S283</f>
        <v>0</v>
      </c>
      <c r="K194" s="37">
        <f>Vask02!T283</f>
        <v>0</v>
      </c>
      <c r="L194" s="37">
        <f>Vask02!U283</f>
        <v>0</v>
      </c>
      <c r="M194" s="37">
        <f>Vask02!V283</f>
        <v>0</v>
      </c>
      <c r="N194" s="37">
        <f t="shared" si="2"/>
        <v>1</v>
      </c>
    </row>
    <row r="195" spans="1:14" x14ac:dyDescent="0.25">
      <c r="A195" s="37">
        <f>Vask02!A284</f>
        <v>390018512</v>
      </c>
      <c r="B195" s="37">
        <f>Vask02!B284</f>
        <v>4640</v>
      </c>
      <c r="C195" s="37" t="str">
        <f>Vask02!C284</f>
        <v>SØGNE</v>
      </c>
      <c r="D195" s="37">
        <f>Vask02!D284</f>
        <v>95794</v>
      </c>
      <c r="E195" s="37" t="str">
        <f>Vask02!E284</f>
        <v>Søgne legesenter</v>
      </c>
      <c r="F195" s="37">
        <f>Vask02!O284</f>
        <v>0</v>
      </c>
      <c r="G195" s="37">
        <f>Vask02!P284</f>
        <v>1</v>
      </c>
      <c r="H195" s="37">
        <f>Vask02!Q284</f>
        <v>0</v>
      </c>
      <c r="I195" s="37">
        <f>Vask02!R284</f>
        <v>0</v>
      </c>
      <c r="J195" s="37">
        <f>Vask02!S284</f>
        <v>0</v>
      </c>
      <c r="K195" s="37">
        <f>Vask02!T284</f>
        <v>0</v>
      </c>
      <c r="L195" s="37">
        <f>Vask02!U284</f>
        <v>0</v>
      </c>
      <c r="M195" s="37">
        <f>Vask02!V284</f>
        <v>3</v>
      </c>
      <c r="N195" s="37">
        <f t="shared" si="2"/>
        <v>4</v>
      </c>
    </row>
    <row r="196" spans="1:14" x14ac:dyDescent="0.25">
      <c r="A196" s="37">
        <f>Vask02!A285</f>
        <v>390018463</v>
      </c>
      <c r="B196" s="37">
        <f>Vask02!B285</f>
        <v>4645</v>
      </c>
      <c r="C196" s="37" t="str">
        <f>Vask02!C285</f>
        <v>NODELAND</v>
      </c>
      <c r="D196" s="37">
        <f>Vask02!D285</f>
        <v>2770</v>
      </c>
      <c r="E196" s="37" t="str">
        <f>Vask02!E285</f>
        <v>Songdalen legesenter</v>
      </c>
      <c r="F196" s="37">
        <f>Vask02!O285</f>
        <v>0</v>
      </c>
      <c r="G196" s="37">
        <f>Vask02!P285</f>
        <v>0</v>
      </c>
      <c r="H196" s="37">
        <f>Vask02!Q285</f>
        <v>1</v>
      </c>
      <c r="I196" s="37">
        <f>Vask02!R285</f>
        <v>0</v>
      </c>
      <c r="J196" s="37">
        <f>Vask02!S285</f>
        <v>0</v>
      </c>
      <c r="K196" s="37">
        <f>Vask02!T285</f>
        <v>0</v>
      </c>
      <c r="L196" s="37">
        <f>Vask02!U285</f>
        <v>0</v>
      </c>
      <c r="M196" s="37">
        <f>Vask02!V285</f>
        <v>1</v>
      </c>
      <c r="N196" s="37">
        <f t="shared" ref="N196:N259" si="3">SUM(F196:M196)</f>
        <v>2</v>
      </c>
    </row>
    <row r="197" spans="1:14" x14ac:dyDescent="0.25">
      <c r="A197" s="37">
        <f>Vask02!A287</f>
        <v>390018531</v>
      </c>
      <c r="B197" s="37">
        <f>Vask02!B287</f>
        <v>4700</v>
      </c>
      <c r="C197" s="37" t="str">
        <f>Vask02!C287</f>
        <v>VENNESLA</v>
      </c>
      <c r="D197" s="37">
        <f>Vask02!D287</f>
        <v>112382</v>
      </c>
      <c r="E197" s="37" t="str">
        <f>Vask02!E287</f>
        <v>Vennesla legesenter</v>
      </c>
      <c r="F197" s="37">
        <f>Vask02!O287</f>
        <v>0</v>
      </c>
      <c r="G197" s="37">
        <f>Vask02!P287</f>
        <v>0</v>
      </c>
      <c r="H197" s="37">
        <f>Vask02!Q287</f>
        <v>0</v>
      </c>
      <c r="I197" s="37">
        <f>Vask02!R287</f>
        <v>0</v>
      </c>
      <c r="J197" s="37">
        <f>Vask02!S287</f>
        <v>0</v>
      </c>
      <c r="K197" s="37">
        <f>Vask02!T287</f>
        <v>1</v>
      </c>
      <c r="L197" s="37">
        <f>Vask02!U287</f>
        <v>0</v>
      </c>
      <c r="M197" s="37">
        <f>Vask02!V287</f>
        <v>4</v>
      </c>
      <c r="N197" s="37">
        <f t="shared" si="3"/>
        <v>5</v>
      </c>
    </row>
    <row r="198" spans="1:14" x14ac:dyDescent="0.25">
      <c r="A198" s="37">
        <f>Vask02!A289</f>
        <v>390018472</v>
      </c>
      <c r="B198" s="37">
        <f>Vask02!B289</f>
        <v>4724</v>
      </c>
      <c r="C198" s="37" t="str">
        <f>Vask02!C289</f>
        <v>IVELAND</v>
      </c>
      <c r="D198" s="37">
        <f>Vask02!D289</f>
        <v>4440</v>
      </c>
      <c r="E198" s="37" t="str">
        <f>Vask02!E289</f>
        <v>Kommunelegekontoret i Iveland</v>
      </c>
      <c r="F198" s="37">
        <f>Vask02!O289</f>
        <v>0</v>
      </c>
      <c r="G198" s="37">
        <f>Vask02!P289</f>
        <v>0</v>
      </c>
      <c r="H198" s="37">
        <f>Vask02!Q289</f>
        <v>0</v>
      </c>
      <c r="I198" s="37">
        <f>Vask02!R289</f>
        <v>0</v>
      </c>
      <c r="J198" s="37">
        <f>Vask02!S289</f>
        <v>0</v>
      </c>
      <c r="K198" s="37">
        <f>Vask02!T289</f>
        <v>0</v>
      </c>
      <c r="L198" s="37">
        <f>Vask02!U289</f>
        <v>0</v>
      </c>
      <c r="M198" s="37">
        <f>Vask02!V289</f>
        <v>1</v>
      </c>
      <c r="N198" s="37">
        <f t="shared" si="3"/>
        <v>1</v>
      </c>
    </row>
    <row r="199" spans="1:14" x14ac:dyDescent="0.25">
      <c r="A199" s="37">
        <f>Vask02!A290</f>
        <v>390018544</v>
      </c>
      <c r="B199" s="37">
        <f>Vask02!B290</f>
        <v>4745</v>
      </c>
      <c r="C199" s="37" t="str">
        <f>Vask02!C290</f>
        <v>BYGLAND</v>
      </c>
      <c r="D199" s="37">
        <f>Vask02!D290</f>
        <v>54882</v>
      </c>
      <c r="E199" s="37" t="str">
        <f>Vask02!E290</f>
        <v>Kommunelegekontoret i Bygland</v>
      </c>
      <c r="F199" s="37">
        <f>Vask02!O290</f>
        <v>0</v>
      </c>
      <c r="G199" s="37">
        <f>Vask02!P290</f>
        <v>0</v>
      </c>
      <c r="H199" s="37">
        <f>Vask02!Q290</f>
        <v>0</v>
      </c>
      <c r="I199" s="37">
        <f>Vask02!R290</f>
        <v>0</v>
      </c>
      <c r="J199" s="37">
        <f>Vask02!S290</f>
        <v>0</v>
      </c>
      <c r="K199" s="37">
        <f>Vask02!T290</f>
        <v>0</v>
      </c>
      <c r="L199" s="37">
        <f>Vask02!U290</f>
        <v>0</v>
      </c>
      <c r="M199" s="37">
        <f>Vask02!V290</f>
        <v>1</v>
      </c>
      <c r="N199" s="37">
        <f t="shared" si="3"/>
        <v>1</v>
      </c>
    </row>
    <row r="200" spans="1:14" x14ac:dyDescent="0.25">
      <c r="A200" s="37">
        <f>Vask02!A291</f>
        <v>390018365</v>
      </c>
      <c r="B200" s="37">
        <f>Vask02!B291</f>
        <v>4747</v>
      </c>
      <c r="C200" s="37" t="str">
        <f>Vask02!C291</f>
        <v>VALLE</v>
      </c>
      <c r="D200" s="37">
        <f>Vask02!D291</f>
        <v>33886</v>
      </c>
      <c r="E200" s="37" t="str">
        <f>Vask02!E291</f>
        <v>Valle legekontor</v>
      </c>
      <c r="F200" s="37">
        <f>Vask02!O291</f>
        <v>0</v>
      </c>
      <c r="G200" s="37">
        <f>Vask02!P291</f>
        <v>1</v>
      </c>
      <c r="H200" s="37">
        <f>Vask02!Q291</f>
        <v>0</v>
      </c>
      <c r="I200" s="37">
        <f>Vask02!R291</f>
        <v>0</v>
      </c>
      <c r="J200" s="37">
        <f>Vask02!S291</f>
        <v>0</v>
      </c>
      <c r="K200" s="37">
        <f>Vask02!T291</f>
        <v>0</v>
      </c>
      <c r="L200" s="37">
        <f>Vask02!U291</f>
        <v>0</v>
      </c>
      <c r="M200" s="37">
        <f>Vask02!V291</f>
        <v>1</v>
      </c>
      <c r="N200" s="37">
        <f t="shared" si="3"/>
        <v>2</v>
      </c>
    </row>
    <row r="201" spans="1:14" x14ac:dyDescent="0.25">
      <c r="A201" s="37">
        <f>Vask02!A293</f>
        <v>390018309</v>
      </c>
      <c r="B201" s="37">
        <f>Vask02!B293</f>
        <v>4760</v>
      </c>
      <c r="C201" s="37" t="str">
        <f>Vask02!C293</f>
        <v>BIRKELAND</v>
      </c>
      <c r="D201" s="37">
        <f>Vask02!D293</f>
        <v>1107</v>
      </c>
      <c r="E201" s="37" t="str">
        <f>Vask02!E293</f>
        <v>Birkenes kommune</v>
      </c>
      <c r="F201" s="37">
        <f>Vask02!O293</f>
        <v>0</v>
      </c>
      <c r="G201" s="37">
        <f>Vask02!P293</f>
        <v>0</v>
      </c>
      <c r="H201" s="37">
        <f>Vask02!Q293</f>
        <v>0</v>
      </c>
      <c r="I201" s="37">
        <f>Vask02!R293</f>
        <v>0</v>
      </c>
      <c r="J201" s="37">
        <f>Vask02!S293</f>
        <v>0</v>
      </c>
      <c r="K201" s="37">
        <f>Vask02!T293</f>
        <v>0</v>
      </c>
      <c r="L201" s="37">
        <f>Vask02!U293</f>
        <v>0</v>
      </c>
      <c r="M201" s="37">
        <f>Vask02!V293</f>
        <v>2</v>
      </c>
      <c r="N201" s="37">
        <f t="shared" si="3"/>
        <v>2</v>
      </c>
    </row>
    <row r="202" spans="1:14" x14ac:dyDescent="0.25">
      <c r="A202" s="37">
        <f>Vask02!A294</f>
        <v>390018545</v>
      </c>
      <c r="B202" s="37">
        <f>Vask02!B294</f>
        <v>4790</v>
      </c>
      <c r="C202" s="37" t="str">
        <f>Vask02!C294</f>
        <v>LILLESAND</v>
      </c>
      <c r="D202" s="37">
        <f>Vask02!D294</f>
        <v>75739</v>
      </c>
      <c r="E202" s="37" t="str">
        <f>Vask02!E294</f>
        <v>Lillesand helsestasjon</v>
      </c>
      <c r="F202" s="37">
        <f>Vask02!O294</f>
        <v>0</v>
      </c>
      <c r="G202" s="37">
        <f>Vask02!P294</f>
        <v>0</v>
      </c>
      <c r="H202" s="37">
        <f>Vask02!Q294</f>
        <v>0</v>
      </c>
      <c r="I202" s="37">
        <f>Vask02!R294</f>
        <v>0</v>
      </c>
      <c r="J202" s="37">
        <f>Vask02!S294</f>
        <v>0</v>
      </c>
      <c r="K202" s="37">
        <f>Vask02!T294</f>
        <v>0</v>
      </c>
      <c r="L202" s="37">
        <f>Vask02!U294</f>
        <v>0</v>
      </c>
      <c r="M202" s="37">
        <f>Vask02!V294</f>
        <v>6</v>
      </c>
      <c r="N202" s="37">
        <f t="shared" si="3"/>
        <v>6</v>
      </c>
    </row>
    <row r="203" spans="1:14" x14ac:dyDescent="0.25">
      <c r="A203" s="37">
        <f>Vask02!A295</f>
        <v>390018372</v>
      </c>
      <c r="B203" s="37">
        <f>Vask02!B295</f>
        <v>4836</v>
      </c>
      <c r="C203" s="37" t="str">
        <f>Vask02!C295</f>
        <v>ARENDAL</v>
      </c>
      <c r="D203" s="37">
        <f>Vask02!D295</f>
        <v>56614</v>
      </c>
      <c r="E203" s="37" t="str">
        <f>Vask02!E295</f>
        <v>Arendal kommune</v>
      </c>
      <c r="F203" s="37">
        <f>Vask02!O295</f>
        <v>0</v>
      </c>
      <c r="G203" s="37">
        <f>Vask02!P295</f>
        <v>0</v>
      </c>
      <c r="H203" s="37">
        <f>Vask02!Q295</f>
        <v>0</v>
      </c>
      <c r="I203" s="37">
        <f>Vask02!R295</f>
        <v>0</v>
      </c>
      <c r="J203" s="37">
        <f>Vask02!S295</f>
        <v>0</v>
      </c>
      <c r="K203" s="37">
        <f>Vask02!T295</f>
        <v>2</v>
      </c>
      <c r="L203" s="37">
        <f>Vask02!U295</f>
        <v>0</v>
      </c>
      <c r="M203" s="37">
        <f>Vask02!V295</f>
        <v>15</v>
      </c>
      <c r="N203" s="37">
        <f t="shared" si="3"/>
        <v>17</v>
      </c>
    </row>
    <row r="204" spans="1:14" x14ac:dyDescent="0.25">
      <c r="A204" s="37">
        <f>Vask02!A297</f>
        <v>390018662</v>
      </c>
      <c r="B204" s="37">
        <f>Vask02!B297</f>
        <v>4865</v>
      </c>
      <c r="C204" s="37" t="str">
        <f>Vask02!C297</f>
        <v>ÅMLI</v>
      </c>
      <c r="D204" s="37">
        <f>Vask02!D297</f>
        <v>112381</v>
      </c>
      <c r="E204" s="37" t="str">
        <f>Vask02!E297</f>
        <v>Åmli legekontor, helse-og velferd</v>
      </c>
      <c r="F204" s="37">
        <f>Vask02!O297</f>
        <v>1</v>
      </c>
      <c r="G204" s="37">
        <f>Vask02!P297</f>
        <v>0</v>
      </c>
      <c r="H204" s="37">
        <f>Vask02!Q297</f>
        <v>0</v>
      </c>
      <c r="I204" s="37">
        <f>Vask02!R297</f>
        <v>0</v>
      </c>
      <c r="J204" s="37">
        <f>Vask02!S297</f>
        <v>0</v>
      </c>
      <c r="K204" s="37">
        <f>Vask02!T297</f>
        <v>0</v>
      </c>
      <c r="L204" s="37">
        <f>Vask02!U297</f>
        <v>0</v>
      </c>
      <c r="M204" s="37">
        <f>Vask02!V297</f>
        <v>1</v>
      </c>
      <c r="N204" s="37">
        <f t="shared" si="3"/>
        <v>2</v>
      </c>
    </row>
    <row r="205" spans="1:14" x14ac:dyDescent="0.25">
      <c r="A205" s="37">
        <f>Vask02!A299</f>
        <v>390018692</v>
      </c>
      <c r="B205" s="37">
        <f>Vask02!B299</f>
        <v>4885</v>
      </c>
      <c r="C205" s="37" t="str">
        <f>Vask02!C299</f>
        <v>GRIMSTAD</v>
      </c>
      <c r="D205" s="37">
        <f>Vask02!D299</f>
        <v>29280</v>
      </c>
      <c r="E205" s="37" t="str">
        <f>Vask02!E299</f>
        <v>Grimstad helsestasjon</v>
      </c>
      <c r="F205" s="37">
        <f>Vask02!O299</f>
        <v>0</v>
      </c>
      <c r="G205" s="37">
        <f>Vask02!P299</f>
        <v>0</v>
      </c>
      <c r="H205" s="37">
        <f>Vask02!Q299</f>
        <v>0</v>
      </c>
      <c r="I205" s="37">
        <f>Vask02!R299</f>
        <v>0</v>
      </c>
      <c r="J205" s="37">
        <f>Vask02!S299</f>
        <v>0</v>
      </c>
      <c r="K205" s="37">
        <f>Vask02!T299</f>
        <v>0</v>
      </c>
      <c r="L205" s="37">
        <f>Vask02!U299</f>
        <v>0</v>
      </c>
      <c r="M205" s="37">
        <f>Vask02!V299</f>
        <v>10</v>
      </c>
      <c r="N205" s="37">
        <f t="shared" si="3"/>
        <v>10</v>
      </c>
    </row>
    <row r="206" spans="1:14" x14ac:dyDescent="0.25">
      <c r="A206" s="37">
        <f>Vask02!A300</f>
        <v>390018553</v>
      </c>
      <c r="B206" s="37">
        <f>Vask02!B300</f>
        <v>4900</v>
      </c>
      <c r="C206" s="37" t="str">
        <f>Vask02!C300</f>
        <v>TVEDESTRAND</v>
      </c>
      <c r="D206" s="37">
        <f>Vask02!D300</f>
        <v>80887</v>
      </c>
      <c r="E206" s="37" t="str">
        <f>Vask02!E300</f>
        <v>Tvedestrand helsestasjon</v>
      </c>
      <c r="F206" s="37">
        <f>Vask02!O300</f>
        <v>0</v>
      </c>
      <c r="G206" s="37">
        <f>Vask02!P300</f>
        <v>0</v>
      </c>
      <c r="H206" s="37">
        <f>Vask02!Q300</f>
        <v>1</v>
      </c>
      <c r="I206" s="37">
        <f>Vask02!R300</f>
        <v>0</v>
      </c>
      <c r="J206" s="37">
        <f>Vask02!S300</f>
        <v>0</v>
      </c>
      <c r="K206" s="37">
        <f>Vask02!T300</f>
        <v>0</v>
      </c>
      <c r="L206" s="37">
        <f>Vask02!U300</f>
        <v>0</v>
      </c>
      <c r="M206" s="37">
        <f>Vask02!V300</f>
        <v>4</v>
      </c>
      <c r="N206" s="37">
        <f t="shared" si="3"/>
        <v>5</v>
      </c>
    </row>
    <row r="207" spans="1:14" x14ac:dyDescent="0.25">
      <c r="A207" s="37">
        <f>Vask02!A302</f>
        <v>390018555</v>
      </c>
      <c r="B207" s="37">
        <f>Vask02!B302</f>
        <v>4950</v>
      </c>
      <c r="C207" s="37" t="str">
        <f>Vask02!C302</f>
        <v>RISØR</v>
      </c>
      <c r="D207" s="37">
        <f>Vask02!D302</f>
        <v>82891</v>
      </c>
      <c r="E207" s="37" t="str">
        <f>Vask02!E302</f>
        <v>Risør helsestasjon</v>
      </c>
      <c r="F207" s="37">
        <f>Vask02!O302</f>
        <v>0</v>
      </c>
      <c r="G207" s="37">
        <f>Vask02!P302</f>
        <v>1</v>
      </c>
      <c r="H207" s="37">
        <f>Vask02!Q302</f>
        <v>0</v>
      </c>
      <c r="I207" s="37">
        <f>Vask02!R302</f>
        <v>0</v>
      </c>
      <c r="J207" s="37">
        <f>Vask02!S302</f>
        <v>0</v>
      </c>
      <c r="K207" s="37">
        <f>Vask02!T302</f>
        <v>0</v>
      </c>
      <c r="L207" s="37">
        <f>Vask02!U302</f>
        <v>0</v>
      </c>
      <c r="M207" s="37">
        <f>Vask02!V302</f>
        <v>0</v>
      </c>
      <c r="N207" s="37">
        <f t="shared" si="3"/>
        <v>1</v>
      </c>
    </row>
    <row r="208" spans="1:14" x14ac:dyDescent="0.25">
      <c r="A208" s="37">
        <f>Vask02!A303</f>
        <v>390018555</v>
      </c>
      <c r="B208" s="37">
        <f>Vask02!B303</f>
        <v>4950</v>
      </c>
      <c r="C208" s="37" t="str">
        <f>Vask02!C303</f>
        <v>RISØR</v>
      </c>
      <c r="D208" s="37">
        <f>Vask02!D303</f>
        <v>82891</v>
      </c>
      <c r="E208" s="37" t="str">
        <f>Vask02!E303</f>
        <v>Risør helsestasjon</v>
      </c>
      <c r="F208" s="37">
        <f>Vask02!O303</f>
        <v>0</v>
      </c>
      <c r="G208" s="37">
        <f>Vask02!P303</f>
        <v>0</v>
      </c>
      <c r="H208" s="37">
        <f>Vask02!Q303</f>
        <v>0</v>
      </c>
      <c r="I208" s="37">
        <f>Vask02!R303</f>
        <v>0</v>
      </c>
      <c r="J208" s="37">
        <f>Vask02!S303</f>
        <v>0</v>
      </c>
      <c r="K208" s="37">
        <f>Vask02!T303</f>
        <v>0</v>
      </c>
      <c r="L208" s="37">
        <f>Vask02!U303</f>
        <v>0</v>
      </c>
      <c r="M208" s="37">
        <f>Vask02!V303</f>
        <v>3</v>
      </c>
      <c r="N208" s="37">
        <f t="shared" si="3"/>
        <v>3</v>
      </c>
    </row>
    <row r="209" spans="1:14" x14ac:dyDescent="0.25">
      <c r="A209" s="37">
        <f>Vask02!A304</f>
        <v>390018706</v>
      </c>
      <c r="B209" s="37">
        <f>Vask02!B304</f>
        <v>4985</v>
      </c>
      <c r="C209" s="37" t="str">
        <f>Vask02!C304</f>
        <v>VEGÅRSHEI</v>
      </c>
      <c r="D209" s="37">
        <f>Vask02!D304</f>
        <v>80119</v>
      </c>
      <c r="E209" s="37" t="str">
        <f>Vask02!E304</f>
        <v>Vegårshei helsestasjon</v>
      </c>
      <c r="F209" s="37">
        <f>Vask02!O304</f>
        <v>0</v>
      </c>
      <c r="G209" s="37">
        <f>Vask02!P304</f>
        <v>0</v>
      </c>
      <c r="H209" s="37">
        <f>Vask02!Q304</f>
        <v>0</v>
      </c>
      <c r="I209" s="37">
        <f>Vask02!R304</f>
        <v>0</v>
      </c>
      <c r="J209" s="37">
        <f>Vask02!S304</f>
        <v>0</v>
      </c>
      <c r="K209" s="37">
        <f>Vask02!T304</f>
        <v>0</v>
      </c>
      <c r="L209" s="37">
        <f>Vask02!U304</f>
        <v>0</v>
      </c>
      <c r="M209" s="37">
        <f>Vask02!V304</f>
        <v>11</v>
      </c>
      <c r="N209" s="37">
        <f t="shared" si="3"/>
        <v>11</v>
      </c>
    </row>
    <row r="210" spans="1:14" x14ac:dyDescent="0.25">
      <c r="A210" s="37">
        <f>Vask02!A305</f>
        <v>390018370</v>
      </c>
      <c r="B210" s="37">
        <f>Vask02!B305</f>
        <v>4993</v>
      </c>
      <c r="C210" s="37" t="str">
        <f>Vask02!C305</f>
        <v>SUNDEBRU</v>
      </c>
      <c r="D210" s="37">
        <f>Vask02!D305</f>
        <v>94532</v>
      </c>
      <c r="E210" s="37" t="str">
        <f>Vask02!E305</f>
        <v>Kommunelegekontoret i Gjerstad</v>
      </c>
      <c r="F210" s="37">
        <f>Vask02!O305</f>
        <v>1</v>
      </c>
      <c r="G210" s="37">
        <f>Vask02!P305</f>
        <v>0</v>
      </c>
      <c r="H210" s="37">
        <f>Vask02!Q305</f>
        <v>0</v>
      </c>
      <c r="I210" s="37">
        <f>Vask02!R305</f>
        <v>0</v>
      </c>
      <c r="J210" s="37">
        <f>Vask02!S305</f>
        <v>0</v>
      </c>
      <c r="K210" s="37">
        <f>Vask02!T305</f>
        <v>0</v>
      </c>
      <c r="L210" s="37">
        <f>Vask02!U305</f>
        <v>0</v>
      </c>
      <c r="M210" s="37">
        <f>Vask02!V305</f>
        <v>1</v>
      </c>
      <c r="N210" s="37">
        <f t="shared" si="3"/>
        <v>2</v>
      </c>
    </row>
    <row r="211" spans="1:14" x14ac:dyDescent="0.25">
      <c r="A211" s="37">
        <f>Vask02!A307</f>
        <v>390018441</v>
      </c>
      <c r="B211" s="37">
        <f>Vask02!B307</f>
        <v>5021</v>
      </c>
      <c r="C211" s="37" t="str">
        <f>Vask02!C307</f>
        <v>BERGEN</v>
      </c>
      <c r="D211" s="37">
        <f>Vask02!D307</f>
        <v>6874</v>
      </c>
      <c r="E211" s="37" t="str">
        <f>Vask02!E307</f>
        <v>Sjukehusapoteket i Bergen</v>
      </c>
      <c r="F211" s="37">
        <f>Vask02!O307</f>
        <v>0</v>
      </c>
      <c r="G211" s="37">
        <f>Vask02!P307</f>
        <v>0</v>
      </c>
      <c r="H211" s="37">
        <f>Vask02!Q307</f>
        <v>0</v>
      </c>
      <c r="I211" s="37">
        <f>Vask02!R307</f>
        <v>0</v>
      </c>
      <c r="J211" s="37">
        <f>Vask02!S307</f>
        <v>0</v>
      </c>
      <c r="K211" s="37">
        <f>Vask02!T307</f>
        <v>0</v>
      </c>
      <c r="L211" s="37">
        <f>Vask02!U307</f>
        <v>0</v>
      </c>
      <c r="M211" s="37">
        <f>Vask02!V307</f>
        <v>32</v>
      </c>
      <c r="N211" s="37">
        <f t="shared" si="3"/>
        <v>32</v>
      </c>
    </row>
    <row r="212" spans="1:14" x14ac:dyDescent="0.25">
      <c r="A212" s="37">
        <f>Vask02!A308</f>
        <v>390018604</v>
      </c>
      <c r="B212" s="37">
        <f>Vask02!B308</f>
        <v>5058</v>
      </c>
      <c r="C212" s="37" t="str">
        <f>Vask02!C308</f>
        <v>BERGEN</v>
      </c>
      <c r="D212" s="37">
        <f>Vask02!D308</f>
        <v>8425</v>
      </c>
      <c r="E212" s="37" t="str">
        <f>Vask02!E308</f>
        <v>Bergen kommune Smittevern</v>
      </c>
      <c r="F212" s="37">
        <f>Vask02!O308</f>
        <v>0</v>
      </c>
      <c r="G212" s="37">
        <f>Vask02!P308</f>
        <v>0</v>
      </c>
      <c r="H212" s="37">
        <f>Vask02!Q308</f>
        <v>0</v>
      </c>
      <c r="I212" s="37">
        <f>Vask02!R308</f>
        <v>0</v>
      </c>
      <c r="J212" s="37">
        <f>Vask02!S308</f>
        <v>0</v>
      </c>
      <c r="K212" s="37">
        <f>Vask02!T308</f>
        <v>11</v>
      </c>
      <c r="L212" s="37">
        <f>Vask02!U308</f>
        <v>144</v>
      </c>
      <c r="M212" s="37">
        <f>Vask02!V308</f>
        <v>0</v>
      </c>
      <c r="N212" s="37">
        <f t="shared" si="3"/>
        <v>155</v>
      </c>
    </row>
    <row r="213" spans="1:14" x14ac:dyDescent="0.25">
      <c r="A213" s="37">
        <f>Vask02!A310</f>
        <v>390018473</v>
      </c>
      <c r="B213" s="37">
        <f>Vask02!B310</f>
        <v>5145</v>
      </c>
      <c r="C213" s="37" t="str">
        <f>Vask02!C310</f>
        <v>FYLLINGSDALEN</v>
      </c>
      <c r="D213" s="37">
        <f>Vask02!D310</f>
        <v>20123</v>
      </c>
      <c r="E213" s="37" t="str">
        <f>Vask02!E310</f>
        <v>Hospitalet Betanien</v>
      </c>
      <c r="F213" s="37">
        <f>Vask02!O310</f>
        <v>0</v>
      </c>
      <c r="G213" s="37">
        <f>Vask02!P310</f>
        <v>1</v>
      </c>
      <c r="H213" s="37">
        <f>Vask02!Q310</f>
        <v>0</v>
      </c>
      <c r="I213" s="37">
        <f>Vask02!R310</f>
        <v>0</v>
      </c>
      <c r="J213" s="37">
        <f>Vask02!S310</f>
        <v>0</v>
      </c>
      <c r="K213" s="37">
        <f>Vask02!T310</f>
        <v>0</v>
      </c>
      <c r="L213" s="37">
        <f>Vask02!U310</f>
        <v>0</v>
      </c>
      <c r="M213" s="37">
        <f>Vask02!V310</f>
        <v>0</v>
      </c>
      <c r="N213" s="37">
        <f t="shared" si="3"/>
        <v>1</v>
      </c>
    </row>
    <row r="214" spans="1:14" x14ac:dyDescent="0.25">
      <c r="A214" s="37">
        <f>Vask02!A311</f>
        <v>390018598</v>
      </c>
      <c r="B214" s="37">
        <f>Vask02!B311</f>
        <v>5200</v>
      </c>
      <c r="C214" s="37" t="str">
        <f>Vask02!C311</f>
        <v>OS</v>
      </c>
      <c r="D214" s="37">
        <f>Vask02!D311</f>
        <v>88799</v>
      </c>
      <c r="E214" s="37" t="str">
        <f>Vask02!E311</f>
        <v>Kommunelegekontoret i Os</v>
      </c>
      <c r="F214" s="37">
        <f>Vask02!O311</f>
        <v>0</v>
      </c>
      <c r="G214" s="37">
        <f>Vask02!P311</f>
        <v>0</v>
      </c>
      <c r="H214" s="37">
        <f>Vask02!Q311</f>
        <v>0</v>
      </c>
      <c r="I214" s="37">
        <f>Vask02!R311</f>
        <v>0</v>
      </c>
      <c r="J214" s="37">
        <f>Vask02!S311</f>
        <v>0</v>
      </c>
      <c r="K214" s="37">
        <f>Vask02!T311</f>
        <v>1</v>
      </c>
      <c r="L214" s="37">
        <f>Vask02!U311</f>
        <v>10</v>
      </c>
      <c r="M214" s="37">
        <f>Vask02!V311</f>
        <v>0</v>
      </c>
      <c r="N214" s="37">
        <f t="shared" si="3"/>
        <v>11</v>
      </c>
    </row>
    <row r="215" spans="1:14" x14ac:dyDescent="0.25">
      <c r="A215" s="37">
        <f>Vask02!A313</f>
        <v>390018591</v>
      </c>
      <c r="B215" s="37">
        <f>Vask02!B313</f>
        <v>5282</v>
      </c>
      <c r="C215" s="37" t="str">
        <f>Vask02!C313</f>
        <v>LONEVÅG</v>
      </c>
      <c r="D215" s="37">
        <f>Vask02!D313</f>
        <v>112395</v>
      </c>
      <c r="E215" s="37" t="str">
        <f>Vask02!E313</f>
        <v>Lonevåg legesenter</v>
      </c>
      <c r="F215" s="37">
        <f>Vask02!O313</f>
        <v>1</v>
      </c>
      <c r="G215" s="37">
        <f>Vask02!P313</f>
        <v>0</v>
      </c>
      <c r="H215" s="37">
        <f>Vask02!Q313</f>
        <v>0</v>
      </c>
      <c r="I215" s="37">
        <f>Vask02!R313</f>
        <v>0</v>
      </c>
      <c r="J215" s="37">
        <f>Vask02!S313</f>
        <v>0</v>
      </c>
      <c r="K215" s="37">
        <f>Vask02!T313</f>
        <v>0</v>
      </c>
      <c r="L215" s="37">
        <f>Vask02!U313</f>
        <v>4</v>
      </c>
      <c r="M215" s="37">
        <f>Vask02!V313</f>
        <v>0</v>
      </c>
      <c r="N215" s="37">
        <f t="shared" si="3"/>
        <v>5</v>
      </c>
    </row>
    <row r="216" spans="1:14" x14ac:dyDescent="0.25">
      <c r="A216" s="37">
        <f>Vask02!A314</f>
        <v>390018558</v>
      </c>
      <c r="B216" s="37">
        <f>Vask02!B314</f>
        <v>5300</v>
      </c>
      <c r="C216" s="37" t="str">
        <f>Vask02!C314</f>
        <v>KLEPPESTØ</v>
      </c>
      <c r="D216" s="37">
        <f>Vask02!D314</f>
        <v>30106</v>
      </c>
      <c r="E216" s="37" t="str">
        <f>Vask02!E314</f>
        <v>Kleppestø helsestasjon</v>
      </c>
      <c r="F216" s="37">
        <f>Vask02!O314</f>
        <v>0</v>
      </c>
      <c r="G216" s="37">
        <f>Vask02!P314</f>
        <v>0</v>
      </c>
      <c r="H216" s="37">
        <f>Vask02!Q314</f>
        <v>0</v>
      </c>
      <c r="I216" s="37">
        <f>Vask02!R314</f>
        <v>0</v>
      </c>
      <c r="J216" s="37">
        <f>Vask02!S314</f>
        <v>0</v>
      </c>
      <c r="K216" s="37">
        <f>Vask02!T314</f>
        <v>0</v>
      </c>
      <c r="L216" s="37">
        <f>Vask02!U314</f>
        <v>12</v>
      </c>
      <c r="M216" s="37">
        <f>Vask02!V314</f>
        <v>0</v>
      </c>
      <c r="N216" s="37">
        <f t="shared" si="3"/>
        <v>12</v>
      </c>
    </row>
    <row r="217" spans="1:14" x14ac:dyDescent="0.25">
      <c r="A217" s="37">
        <f>Vask02!A315</f>
        <v>390018405</v>
      </c>
      <c r="B217" s="37">
        <f>Vask02!B315</f>
        <v>5337</v>
      </c>
      <c r="C217" s="37" t="str">
        <f>Vask02!C315</f>
        <v>RONG</v>
      </c>
      <c r="D217" s="37">
        <f>Vask02!D315</f>
        <v>103116</v>
      </c>
      <c r="E217" s="37" t="str">
        <f>Vask02!E315</f>
        <v>Øygarden Legekontor</v>
      </c>
      <c r="F217" s="37">
        <f>Vask02!O315</f>
        <v>0</v>
      </c>
      <c r="G217" s="37">
        <f>Vask02!P315</f>
        <v>1</v>
      </c>
      <c r="H217" s="37">
        <f>Vask02!Q315</f>
        <v>0</v>
      </c>
      <c r="I217" s="37">
        <f>Vask02!R315</f>
        <v>0</v>
      </c>
      <c r="J217" s="37">
        <f>Vask02!S315</f>
        <v>0</v>
      </c>
      <c r="K217" s="37">
        <f>Vask02!T315</f>
        <v>0</v>
      </c>
      <c r="L217" s="37">
        <f>Vask02!U315</f>
        <v>1</v>
      </c>
      <c r="M217" s="37">
        <f>Vask02!V315</f>
        <v>0</v>
      </c>
      <c r="N217" s="37">
        <f t="shared" si="3"/>
        <v>2</v>
      </c>
    </row>
    <row r="218" spans="1:14" x14ac:dyDescent="0.25">
      <c r="A218" s="37">
        <f>Vask02!A317</f>
        <v>390018498</v>
      </c>
      <c r="B218" s="37">
        <f>Vask02!B317</f>
        <v>5354</v>
      </c>
      <c r="C218" s="37" t="str">
        <f>Vask02!C317</f>
        <v>STRAUME</v>
      </c>
      <c r="D218" s="37">
        <f>Vask02!D317</f>
        <v>55319</v>
      </c>
      <c r="E218" s="37" t="str">
        <f>Vask02!E317</f>
        <v>Straume helsestasjon</v>
      </c>
      <c r="F218" s="37">
        <f>Vask02!O317</f>
        <v>0</v>
      </c>
      <c r="G218" s="37">
        <f>Vask02!P317</f>
        <v>1</v>
      </c>
      <c r="H218" s="37">
        <f>Vask02!Q317</f>
        <v>0</v>
      </c>
      <c r="I218" s="37">
        <f>Vask02!R317</f>
        <v>0</v>
      </c>
      <c r="J218" s="37">
        <f>Vask02!S317</f>
        <v>0</v>
      </c>
      <c r="K218" s="37">
        <f>Vask02!T317</f>
        <v>0</v>
      </c>
      <c r="L218" s="37">
        <f>Vask02!U317</f>
        <v>13</v>
      </c>
      <c r="M218" s="37">
        <f>Vask02!V317</f>
        <v>0</v>
      </c>
      <c r="N218" s="37">
        <f t="shared" si="3"/>
        <v>14</v>
      </c>
    </row>
    <row r="219" spans="1:14" x14ac:dyDescent="0.25">
      <c r="A219" s="37">
        <f>Vask02!A319</f>
        <v>390018459</v>
      </c>
      <c r="B219" s="37">
        <f>Vask02!B319</f>
        <v>5382</v>
      </c>
      <c r="C219" s="37" t="str">
        <f>Vask02!C319</f>
        <v>SKOGSVÅG</v>
      </c>
      <c r="D219" s="37">
        <f>Vask02!D319</f>
        <v>34637</v>
      </c>
      <c r="E219" s="37" t="str">
        <f>Vask02!E319</f>
        <v>Sund helsestasjon</v>
      </c>
      <c r="F219" s="37">
        <f>Vask02!O319</f>
        <v>1</v>
      </c>
      <c r="G219" s="37">
        <f>Vask02!P319</f>
        <v>0</v>
      </c>
      <c r="H219" s="37">
        <f>Vask02!Q319</f>
        <v>0</v>
      </c>
      <c r="I219" s="37">
        <f>Vask02!R319</f>
        <v>0</v>
      </c>
      <c r="J219" s="37">
        <f>Vask02!S319</f>
        <v>0</v>
      </c>
      <c r="K219" s="37">
        <f>Vask02!T319</f>
        <v>0</v>
      </c>
      <c r="L219" s="37">
        <f>Vask02!U319</f>
        <v>3</v>
      </c>
      <c r="M219" s="37">
        <f>Vask02!V319</f>
        <v>0</v>
      </c>
      <c r="N219" s="37">
        <f t="shared" si="3"/>
        <v>4</v>
      </c>
    </row>
    <row r="220" spans="1:14" x14ac:dyDescent="0.25">
      <c r="A220" s="37">
        <f>Vask02!A321</f>
        <v>390018318</v>
      </c>
      <c r="B220" s="37">
        <f>Vask02!B321</f>
        <v>5392</v>
      </c>
      <c r="C220" s="37" t="str">
        <f>Vask02!C321</f>
        <v>STOREBØ</v>
      </c>
      <c r="D220" s="37">
        <f>Vask02!D321</f>
        <v>112669</v>
      </c>
      <c r="E220" s="37" t="str">
        <f>Vask02!E321</f>
        <v>Austevoll legesenter</v>
      </c>
      <c r="F220" s="37">
        <f>Vask02!O321</f>
        <v>1</v>
      </c>
      <c r="G220" s="37">
        <f>Vask02!P321</f>
        <v>0</v>
      </c>
      <c r="H220" s="37">
        <f>Vask02!Q321</f>
        <v>0</v>
      </c>
      <c r="I220" s="37">
        <f>Vask02!R321</f>
        <v>0</v>
      </c>
      <c r="J220" s="37">
        <f>Vask02!S321</f>
        <v>0</v>
      </c>
      <c r="K220" s="37">
        <f>Vask02!T321</f>
        <v>0</v>
      </c>
      <c r="L220" s="37">
        <f>Vask02!U321</f>
        <v>4</v>
      </c>
      <c r="M220" s="37">
        <f>Vask02!V321</f>
        <v>0</v>
      </c>
      <c r="N220" s="37">
        <f t="shared" si="3"/>
        <v>5</v>
      </c>
    </row>
    <row r="221" spans="1:14" x14ac:dyDescent="0.25">
      <c r="A221" s="37">
        <f>Vask02!A323</f>
        <v>390018332</v>
      </c>
      <c r="B221" s="37">
        <f>Vask02!B323</f>
        <v>5416</v>
      </c>
      <c r="C221" s="37" t="str">
        <f>Vask02!C323</f>
        <v>STORD</v>
      </c>
      <c r="D221" s="37">
        <f>Vask02!D323</f>
        <v>22046</v>
      </c>
      <c r="E221" s="37" t="str">
        <f>Vask02!E323</f>
        <v>Stord sjukehus</v>
      </c>
      <c r="F221" s="37">
        <f>Vask02!O323</f>
        <v>0</v>
      </c>
      <c r="G221" s="37">
        <f>Vask02!P323</f>
        <v>0</v>
      </c>
      <c r="H221" s="37">
        <f>Vask02!Q323</f>
        <v>0</v>
      </c>
      <c r="I221" s="37">
        <f>Vask02!R323</f>
        <v>0</v>
      </c>
      <c r="J221" s="37">
        <f>Vask02!S323</f>
        <v>0</v>
      </c>
      <c r="K221" s="37">
        <f>Vask02!T323</f>
        <v>0</v>
      </c>
      <c r="L221" s="37">
        <f>Vask02!U323</f>
        <v>10</v>
      </c>
      <c r="M221" s="37">
        <f>Vask02!V323</f>
        <v>0</v>
      </c>
      <c r="N221" s="37">
        <f t="shared" si="3"/>
        <v>10</v>
      </c>
    </row>
    <row r="222" spans="1:14" x14ac:dyDescent="0.25">
      <c r="A222" s="37">
        <f>Vask02!A324</f>
        <v>390018297</v>
      </c>
      <c r="B222" s="37">
        <f>Vask02!B324</f>
        <v>5417</v>
      </c>
      <c r="C222" s="37" t="str">
        <f>Vask02!C324</f>
        <v>STORD</v>
      </c>
      <c r="D222" s="37">
        <f>Vask02!D324</f>
        <v>100400</v>
      </c>
      <c r="E222" s="37" t="str">
        <f>Vask02!E324</f>
        <v>Stord helsestasjon</v>
      </c>
      <c r="F222" s="37">
        <f>Vask02!O324</f>
        <v>0</v>
      </c>
      <c r="G222" s="37">
        <f>Vask02!P324</f>
        <v>1</v>
      </c>
      <c r="H222" s="37">
        <f>Vask02!Q324</f>
        <v>0</v>
      </c>
      <c r="I222" s="37">
        <f>Vask02!R324</f>
        <v>0</v>
      </c>
      <c r="J222" s="37">
        <f>Vask02!S324</f>
        <v>0</v>
      </c>
      <c r="K222" s="37">
        <f>Vask02!T324</f>
        <v>1</v>
      </c>
      <c r="L222" s="37">
        <f>Vask02!U324</f>
        <v>10</v>
      </c>
      <c r="M222" s="37">
        <f>Vask02!V324</f>
        <v>0</v>
      </c>
      <c r="N222" s="37">
        <f t="shared" si="3"/>
        <v>12</v>
      </c>
    </row>
    <row r="223" spans="1:14" x14ac:dyDescent="0.25">
      <c r="A223" s="37">
        <f>Vask02!A326</f>
        <v>390018596</v>
      </c>
      <c r="B223" s="37">
        <f>Vask02!B326</f>
        <v>5419</v>
      </c>
      <c r="C223" s="37" t="str">
        <f>Vask02!C326</f>
        <v>FITJAR</v>
      </c>
      <c r="D223" s="37">
        <f>Vask02!D326</f>
        <v>79293</v>
      </c>
      <c r="E223" s="37" t="str">
        <f>Vask02!E326</f>
        <v>Fitjar helsestasjon</v>
      </c>
      <c r="F223" s="37">
        <f>Vask02!O326</f>
        <v>0</v>
      </c>
      <c r="G223" s="37">
        <f>Vask02!P326</f>
        <v>0</v>
      </c>
      <c r="H223" s="37">
        <f>Vask02!Q326</f>
        <v>0</v>
      </c>
      <c r="I223" s="37">
        <f>Vask02!R326</f>
        <v>0</v>
      </c>
      <c r="J223" s="37">
        <f>Vask02!S326</f>
        <v>0</v>
      </c>
      <c r="K223" s="37">
        <f>Vask02!T326</f>
        <v>0</v>
      </c>
      <c r="L223" s="37">
        <f>Vask02!U326</f>
        <v>2</v>
      </c>
      <c r="M223" s="37">
        <f>Vask02!V326</f>
        <v>0</v>
      </c>
      <c r="N223" s="37">
        <f t="shared" si="3"/>
        <v>2</v>
      </c>
    </row>
    <row r="224" spans="1:14" x14ac:dyDescent="0.25">
      <c r="A224" s="37">
        <f>Vask02!A327</f>
        <v>390018385</v>
      </c>
      <c r="B224" s="37">
        <f>Vask02!B327</f>
        <v>5430</v>
      </c>
      <c r="C224" s="37" t="str">
        <f>Vask02!C327</f>
        <v>BREMNES</v>
      </c>
      <c r="D224" s="37">
        <f>Vask02!D327</f>
        <v>51359</v>
      </c>
      <c r="E224" s="37" t="str">
        <f>Vask02!E327</f>
        <v>Bremnes helsestasjon</v>
      </c>
      <c r="F224" s="37">
        <f>Vask02!O327</f>
        <v>0</v>
      </c>
      <c r="G224" s="37">
        <f>Vask02!P327</f>
        <v>0</v>
      </c>
      <c r="H224" s="37">
        <f>Vask02!Q327</f>
        <v>0</v>
      </c>
      <c r="I224" s="37">
        <f>Vask02!R327</f>
        <v>0</v>
      </c>
      <c r="J224" s="37">
        <f>Vask02!S327</f>
        <v>0</v>
      </c>
      <c r="K224" s="37">
        <f>Vask02!T327</f>
        <v>1</v>
      </c>
      <c r="L224" s="37">
        <f>Vask02!U327</f>
        <v>8</v>
      </c>
      <c r="M224" s="37">
        <f>Vask02!V327</f>
        <v>0</v>
      </c>
      <c r="N224" s="37">
        <f t="shared" si="3"/>
        <v>9</v>
      </c>
    </row>
    <row r="225" spans="1:14" x14ac:dyDescent="0.25">
      <c r="A225" s="37">
        <f>Vask02!A329</f>
        <v>390018421</v>
      </c>
      <c r="B225" s="37">
        <f>Vask02!B329</f>
        <v>5460</v>
      </c>
      <c r="C225" s="37" t="str">
        <f>Vask02!C329</f>
        <v>HUSNES</v>
      </c>
      <c r="D225" s="37">
        <f>Vask02!D329</f>
        <v>29629</v>
      </c>
      <c r="E225" s="37" t="str">
        <f>Vask02!E329</f>
        <v>Husnes helsestasjon</v>
      </c>
      <c r="F225" s="37">
        <f>Vask02!O329</f>
        <v>0</v>
      </c>
      <c r="G225" s="37">
        <f>Vask02!P329</f>
        <v>0</v>
      </c>
      <c r="H225" s="37">
        <f>Vask02!Q329</f>
        <v>0</v>
      </c>
      <c r="I225" s="37">
        <f>Vask02!R329</f>
        <v>0</v>
      </c>
      <c r="J225" s="37">
        <f>Vask02!S329</f>
        <v>0</v>
      </c>
      <c r="K225" s="37">
        <f>Vask02!T329</f>
        <v>2</v>
      </c>
      <c r="L225" s="37">
        <f>Vask02!U329</f>
        <v>8</v>
      </c>
      <c r="M225" s="37">
        <f>Vask02!V329</f>
        <v>0</v>
      </c>
      <c r="N225" s="37">
        <f t="shared" si="3"/>
        <v>10</v>
      </c>
    </row>
    <row r="226" spans="1:14" x14ac:dyDescent="0.25">
      <c r="A226" s="37">
        <f>Vask02!A331</f>
        <v>390018628</v>
      </c>
      <c r="B226" s="37">
        <f>Vask02!B331</f>
        <v>5518</v>
      </c>
      <c r="C226" s="37" t="str">
        <f>Vask02!C331</f>
        <v>HAUGESUND</v>
      </c>
      <c r="D226" s="37">
        <f>Vask02!D331</f>
        <v>30676</v>
      </c>
      <c r="E226" s="37" t="str">
        <f>Vask02!E331</f>
        <v>Vaksineklinikken Haugesund kommune</v>
      </c>
      <c r="F226" s="37">
        <f>Vask02!O331</f>
        <v>0</v>
      </c>
      <c r="G226" s="37">
        <f>Vask02!P331</f>
        <v>0</v>
      </c>
      <c r="H226" s="37">
        <f>Vask02!Q331</f>
        <v>0</v>
      </c>
      <c r="I226" s="37">
        <f>Vask02!R331</f>
        <v>0</v>
      </c>
      <c r="J226" s="37">
        <f>Vask02!S331</f>
        <v>0</v>
      </c>
      <c r="K226" s="37">
        <f>Vask02!T331</f>
        <v>2</v>
      </c>
      <c r="L226" s="37">
        <f>Vask02!U331</f>
        <v>18</v>
      </c>
      <c r="M226" s="37">
        <f>Vask02!V331</f>
        <v>0</v>
      </c>
      <c r="N226" s="37">
        <f t="shared" si="3"/>
        <v>20</v>
      </c>
    </row>
    <row r="227" spans="1:14" x14ac:dyDescent="0.25">
      <c r="A227" s="37">
        <f>Vask02!A333</f>
        <v>390018477</v>
      </c>
      <c r="B227" s="37">
        <f>Vask02!B333</f>
        <v>5550</v>
      </c>
      <c r="C227" s="37" t="str">
        <f>Vask02!C333</f>
        <v>SVEIO</v>
      </c>
      <c r="D227" s="37">
        <f>Vask02!D333</f>
        <v>29645</v>
      </c>
      <c r="E227" s="37" t="str">
        <f>Vask02!E333</f>
        <v>Sveio helsestasjon</v>
      </c>
      <c r="F227" s="37">
        <f>Vask02!O333</f>
        <v>0</v>
      </c>
      <c r="G227" s="37">
        <f>Vask02!P333</f>
        <v>0</v>
      </c>
      <c r="H227" s="37">
        <f>Vask02!Q333</f>
        <v>0</v>
      </c>
      <c r="I227" s="37">
        <f>Vask02!R333</f>
        <v>0</v>
      </c>
      <c r="J227" s="37">
        <f>Vask02!S333</f>
        <v>0</v>
      </c>
      <c r="K227" s="37">
        <f>Vask02!T333</f>
        <v>0</v>
      </c>
      <c r="L227" s="37">
        <f>Vask02!U333</f>
        <v>3</v>
      </c>
      <c r="M227" s="37">
        <f>Vask02!V333</f>
        <v>0</v>
      </c>
      <c r="N227" s="37">
        <f t="shared" si="3"/>
        <v>3</v>
      </c>
    </row>
    <row r="228" spans="1:14" x14ac:dyDescent="0.25">
      <c r="A228" s="37">
        <f>Vask02!A334</f>
        <v>390018521</v>
      </c>
      <c r="B228" s="37">
        <f>Vask02!B334</f>
        <v>5561</v>
      </c>
      <c r="C228" s="37" t="str">
        <f>Vask02!C334</f>
        <v>BOKN</v>
      </c>
      <c r="D228" s="37">
        <f>Vask02!D334</f>
        <v>103197</v>
      </c>
      <c r="E228" s="37" t="str">
        <f>Vask02!E334</f>
        <v>Kommunelegekontoret i Bokn</v>
      </c>
      <c r="F228" s="37">
        <f>Vask02!O334</f>
        <v>0</v>
      </c>
      <c r="G228" s="37">
        <f>Vask02!P334</f>
        <v>1</v>
      </c>
      <c r="H228" s="37">
        <f>Vask02!Q334</f>
        <v>0</v>
      </c>
      <c r="I228" s="37">
        <f>Vask02!R334</f>
        <v>0</v>
      </c>
      <c r="J228" s="37">
        <f>Vask02!S334</f>
        <v>0</v>
      </c>
      <c r="K228" s="37">
        <f>Vask02!T334</f>
        <v>0</v>
      </c>
      <c r="L228" s="37">
        <f>Vask02!U334</f>
        <v>0</v>
      </c>
      <c r="M228" s="37">
        <f>Vask02!V334</f>
        <v>0</v>
      </c>
      <c r="N228" s="37">
        <f t="shared" si="3"/>
        <v>1</v>
      </c>
    </row>
    <row r="229" spans="1:14" x14ac:dyDescent="0.25">
      <c r="A229" s="37">
        <f>Vask02!A335</f>
        <v>390018678</v>
      </c>
      <c r="B229" s="37">
        <f>Vask02!B335</f>
        <v>5570</v>
      </c>
      <c r="C229" s="37" t="str">
        <f>Vask02!C335</f>
        <v>AKSDAL</v>
      </c>
      <c r="D229" s="37">
        <f>Vask02!D335</f>
        <v>108377</v>
      </c>
      <c r="E229" s="37" t="str">
        <f>Vask02!E335</f>
        <v>Lysen Lars lege</v>
      </c>
      <c r="F229" s="37">
        <f>Vask02!O335</f>
        <v>0</v>
      </c>
      <c r="G229" s="37">
        <f>Vask02!P335</f>
        <v>1</v>
      </c>
      <c r="H229" s="37">
        <f>Vask02!Q335</f>
        <v>0</v>
      </c>
      <c r="I229" s="37">
        <f>Vask02!R335</f>
        <v>0</v>
      </c>
      <c r="J229" s="37">
        <f>Vask02!S335</f>
        <v>0</v>
      </c>
      <c r="K229" s="37">
        <f>Vask02!T335</f>
        <v>0</v>
      </c>
      <c r="L229" s="37">
        <f>Vask02!U335</f>
        <v>7</v>
      </c>
      <c r="M229" s="37">
        <f>Vask02!V335</f>
        <v>0</v>
      </c>
      <c r="N229" s="37">
        <f t="shared" si="3"/>
        <v>8</v>
      </c>
    </row>
    <row r="230" spans="1:14" x14ac:dyDescent="0.25">
      <c r="A230" s="37">
        <f>Vask02!A337</f>
        <v>390018369</v>
      </c>
      <c r="B230" s="37">
        <f>Vask02!B337</f>
        <v>5580</v>
      </c>
      <c r="C230" s="37" t="str">
        <f>Vask02!C337</f>
        <v>ØLEN</v>
      </c>
      <c r="D230" s="37">
        <f>Vask02!D337</f>
        <v>110286</v>
      </c>
      <c r="E230" s="37" t="str">
        <f>Vask02!E337</f>
        <v>Vindafjord helsestasjon</v>
      </c>
      <c r="F230" s="37">
        <f>Vask02!O337</f>
        <v>0</v>
      </c>
      <c r="G230" s="37">
        <f>Vask02!P337</f>
        <v>0</v>
      </c>
      <c r="H230" s="37">
        <f>Vask02!Q337</f>
        <v>0</v>
      </c>
      <c r="I230" s="37">
        <f>Vask02!R337</f>
        <v>0</v>
      </c>
      <c r="J230" s="37">
        <f>Vask02!S337</f>
        <v>0</v>
      </c>
      <c r="K230" s="37">
        <f>Vask02!T337</f>
        <v>1</v>
      </c>
      <c r="L230" s="37">
        <f>Vask02!U337</f>
        <v>7</v>
      </c>
      <c r="M230" s="37">
        <f>Vask02!V337</f>
        <v>0</v>
      </c>
      <c r="N230" s="37">
        <f t="shared" si="3"/>
        <v>8</v>
      </c>
    </row>
    <row r="231" spans="1:14" x14ac:dyDescent="0.25">
      <c r="A231" s="37">
        <f>Vask02!A339</f>
        <v>390018576</v>
      </c>
      <c r="B231" s="37">
        <f>Vask02!B339</f>
        <v>5590</v>
      </c>
      <c r="C231" s="37" t="str">
        <f>Vask02!C339</f>
        <v>ETNE</v>
      </c>
      <c r="D231" s="37">
        <f>Vask02!D339</f>
        <v>81919</v>
      </c>
      <c r="E231" s="37" t="str">
        <f>Vask02!E339</f>
        <v>Etne helsestasjon</v>
      </c>
      <c r="F231" s="37">
        <f>Vask02!O339</f>
        <v>0</v>
      </c>
      <c r="G231" s="37">
        <f>Vask02!P339</f>
        <v>0</v>
      </c>
      <c r="H231" s="37">
        <f>Vask02!Q339</f>
        <v>0</v>
      </c>
      <c r="I231" s="37">
        <f>Vask02!R339</f>
        <v>0</v>
      </c>
      <c r="J231" s="37">
        <f>Vask02!S339</f>
        <v>0</v>
      </c>
      <c r="K231" s="37">
        <f>Vask02!T339</f>
        <v>1</v>
      </c>
      <c r="L231" s="37">
        <f>Vask02!U339</f>
        <v>4</v>
      </c>
      <c r="M231" s="37">
        <f>Vask02!V339</f>
        <v>0</v>
      </c>
      <c r="N231" s="37">
        <f t="shared" si="3"/>
        <v>5</v>
      </c>
    </row>
    <row r="232" spans="1:14" x14ac:dyDescent="0.25">
      <c r="A232" s="37">
        <f>Vask02!A341</f>
        <v>390018381</v>
      </c>
      <c r="B232" s="37">
        <f>Vask02!B341</f>
        <v>5600</v>
      </c>
      <c r="C232" s="37" t="str">
        <f>Vask02!C341</f>
        <v>NORHEIMSUND</v>
      </c>
      <c r="D232" s="37">
        <f>Vask02!D341</f>
        <v>27961</v>
      </c>
      <c r="E232" s="37" t="str">
        <f>Vask02!E341</f>
        <v>Norheimsund helsestasjon</v>
      </c>
      <c r="F232" s="37">
        <f>Vask02!O341</f>
        <v>0</v>
      </c>
      <c r="G232" s="37">
        <f>Vask02!P341</f>
        <v>1</v>
      </c>
      <c r="H232" s="37">
        <f>Vask02!Q341</f>
        <v>0</v>
      </c>
      <c r="I232" s="37">
        <f>Vask02!R341</f>
        <v>0</v>
      </c>
      <c r="J232" s="37">
        <f>Vask02!S341</f>
        <v>0</v>
      </c>
      <c r="K232" s="37">
        <f>Vask02!T341</f>
        <v>0</v>
      </c>
      <c r="L232" s="37">
        <f>Vask02!U341</f>
        <v>8</v>
      </c>
      <c r="M232" s="37">
        <f>Vask02!V341</f>
        <v>0</v>
      </c>
      <c r="N232" s="37">
        <f t="shared" si="3"/>
        <v>9</v>
      </c>
    </row>
    <row r="233" spans="1:14" x14ac:dyDescent="0.25">
      <c r="A233" s="37">
        <f>Vask02!A342</f>
        <v>390018737</v>
      </c>
      <c r="B233" s="37">
        <f>Vask02!B342</f>
        <v>5640</v>
      </c>
      <c r="C233" s="37" t="str">
        <f>Vask02!C342</f>
        <v>EIKELANDSOSEN</v>
      </c>
      <c r="D233" s="37">
        <f>Vask02!D342</f>
        <v>2327</v>
      </c>
      <c r="E233" s="37" t="str">
        <f>Vask02!E342</f>
        <v>Eikelandsosen Helsesenter</v>
      </c>
      <c r="F233" s="37">
        <f>Vask02!O342</f>
        <v>0</v>
      </c>
      <c r="G233" s="37">
        <f>Vask02!P342</f>
        <v>0</v>
      </c>
      <c r="H233" s="37">
        <f>Vask02!Q342</f>
        <v>0</v>
      </c>
      <c r="I233" s="37">
        <f>Vask02!R342</f>
        <v>0</v>
      </c>
      <c r="J233" s="37">
        <f>Vask02!S342</f>
        <v>0</v>
      </c>
      <c r="K233" s="37">
        <f>Vask02!T342</f>
        <v>0</v>
      </c>
      <c r="L233" s="37">
        <f>Vask02!U342</f>
        <v>2</v>
      </c>
      <c r="M233" s="37">
        <f>Vask02!V342</f>
        <v>0</v>
      </c>
      <c r="N233" s="37">
        <f t="shared" si="3"/>
        <v>2</v>
      </c>
    </row>
    <row r="234" spans="1:14" x14ac:dyDescent="0.25">
      <c r="A234" s="37">
        <f>Vask02!A343</f>
        <v>390018383</v>
      </c>
      <c r="B234" s="37">
        <f>Vask02!B343</f>
        <v>5650</v>
      </c>
      <c r="C234" s="37" t="str">
        <f>Vask02!C343</f>
        <v>TYSSE</v>
      </c>
      <c r="D234" s="37">
        <f>Vask02!D343</f>
        <v>7963</v>
      </c>
      <c r="E234" s="37" t="str">
        <f>Vask02!E343</f>
        <v>Kommunelegekontoret i Samnange</v>
      </c>
      <c r="F234" s="37">
        <f>Vask02!O343</f>
        <v>1</v>
      </c>
      <c r="G234" s="37">
        <f>Vask02!P343</f>
        <v>0</v>
      </c>
      <c r="H234" s="37">
        <f>Vask02!Q343</f>
        <v>0</v>
      </c>
      <c r="I234" s="37">
        <f>Vask02!R343</f>
        <v>0</v>
      </c>
      <c r="J234" s="37">
        <f>Vask02!S343</f>
        <v>0</v>
      </c>
      <c r="K234" s="37">
        <f>Vask02!T343</f>
        <v>0</v>
      </c>
      <c r="L234" s="37">
        <f>Vask02!U343</f>
        <v>1</v>
      </c>
      <c r="M234" s="37">
        <f>Vask02!V343</f>
        <v>0</v>
      </c>
      <c r="N234" s="37">
        <f t="shared" si="3"/>
        <v>2</v>
      </c>
    </row>
    <row r="235" spans="1:14" x14ac:dyDescent="0.25">
      <c r="A235" s="37">
        <f>Vask02!A345</f>
        <v>390018650</v>
      </c>
      <c r="B235" s="37">
        <f>Vask02!B345</f>
        <v>5700</v>
      </c>
      <c r="C235" s="37" t="str">
        <f>Vask02!C345</f>
        <v>VOSS</v>
      </c>
      <c r="D235" s="37">
        <f>Vask02!D345</f>
        <v>1370</v>
      </c>
      <c r="E235" s="37" t="str">
        <f>Vask02!E345</f>
        <v>Voss kommune</v>
      </c>
      <c r="F235" s="37">
        <f>Vask02!O345</f>
        <v>0</v>
      </c>
      <c r="G235" s="37">
        <f>Vask02!P345</f>
        <v>0</v>
      </c>
      <c r="H235" s="37">
        <f>Vask02!Q345</f>
        <v>0</v>
      </c>
      <c r="I235" s="37">
        <f>Vask02!R345</f>
        <v>0</v>
      </c>
      <c r="J235" s="37">
        <f>Vask02!S345</f>
        <v>0</v>
      </c>
      <c r="K235" s="37">
        <f>Vask02!T345</f>
        <v>1</v>
      </c>
      <c r="L235" s="37">
        <f>Vask02!U345</f>
        <v>12</v>
      </c>
      <c r="M235" s="37">
        <f>Vask02!V345</f>
        <v>0</v>
      </c>
      <c r="N235" s="37">
        <f t="shared" si="3"/>
        <v>13</v>
      </c>
    </row>
    <row r="236" spans="1:14" x14ac:dyDescent="0.25">
      <c r="A236" s="37">
        <f>Vask02!A347</f>
        <v>390018685</v>
      </c>
      <c r="B236" s="37">
        <f>Vask02!B347</f>
        <v>5705</v>
      </c>
      <c r="C236" s="37" t="str">
        <f>Vask02!C347</f>
        <v>VOSS</v>
      </c>
      <c r="D236" s="37">
        <f>Vask02!D347</f>
        <v>109979</v>
      </c>
      <c r="E236" s="37" t="str">
        <f>Vask02!E347</f>
        <v>Voss DPS</v>
      </c>
      <c r="F236" s="37">
        <f>Vask02!O347</f>
        <v>1</v>
      </c>
      <c r="G236" s="37">
        <f>Vask02!P347</f>
        <v>0</v>
      </c>
      <c r="H236" s="37">
        <f>Vask02!Q347</f>
        <v>0</v>
      </c>
      <c r="I236" s="37">
        <f>Vask02!R347</f>
        <v>0</v>
      </c>
      <c r="J236" s="37">
        <f>Vask02!S347</f>
        <v>0</v>
      </c>
      <c r="K236" s="37">
        <f>Vask02!T347</f>
        <v>0</v>
      </c>
      <c r="L236" s="37">
        <f>Vask02!U347</f>
        <v>0</v>
      </c>
      <c r="M236" s="37">
        <f>Vask02!V347</f>
        <v>0</v>
      </c>
      <c r="N236" s="37">
        <f t="shared" si="3"/>
        <v>1</v>
      </c>
    </row>
    <row r="237" spans="1:14" x14ac:dyDescent="0.25">
      <c r="A237" s="37">
        <f>Vask02!A348</f>
        <v>390018299</v>
      </c>
      <c r="B237" s="37">
        <f>Vask02!B348</f>
        <v>5722</v>
      </c>
      <c r="C237" s="37" t="str">
        <f>Vask02!C348</f>
        <v>DALEKVAM</v>
      </c>
      <c r="D237" s="37">
        <f>Vask02!D348</f>
        <v>1253</v>
      </c>
      <c r="E237" s="37" t="str">
        <f>Vask02!E348</f>
        <v>Kommunelegekontoret i Dalekvam</v>
      </c>
      <c r="F237" s="37">
        <f>Vask02!O348</f>
        <v>0</v>
      </c>
      <c r="G237" s="37">
        <f>Vask02!P348</f>
        <v>1</v>
      </c>
      <c r="H237" s="37">
        <f>Vask02!Q348</f>
        <v>0</v>
      </c>
      <c r="I237" s="37">
        <f>Vask02!R348</f>
        <v>0</v>
      </c>
      <c r="J237" s="37">
        <f>Vask02!S348</f>
        <v>0</v>
      </c>
      <c r="K237" s="37">
        <f>Vask02!T348</f>
        <v>0</v>
      </c>
      <c r="L237" s="37">
        <f>Vask02!U348</f>
        <v>3</v>
      </c>
      <c r="M237" s="37">
        <f>Vask02!V348</f>
        <v>0</v>
      </c>
      <c r="N237" s="37">
        <f t="shared" si="3"/>
        <v>4</v>
      </c>
    </row>
    <row r="238" spans="1:14" x14ac:dyDescent="0.25">
      <c r="A238" s="37">
        <f>Vask02!A350</f>
        <v>390018291</v>
      </c>
      <c r="B238" s="37">
        <f>Vask02!B350</f>
        <v>5730</v>
      </c>
      <c r="C238" s="37" t="str">
        <f>Vask02!C350</f>
        <v>ULVIK</v>
      </c>
      <c r="D238" s="37">
        <f>Vask02!D350</f>
        <v>57158</v>
      </c>
      <c r="E238" s="37" t="str">
        <f>Vask02!E350</f>
        <v>Kommunelegekontoret i Ulvik</v>
      </c>
      <c r="F238" s="37">
        <f>Vask02!O350</f>
        <v>1</v>
      </c>
      <c r="G238" s="37">
        <f>Vask02!P350</f>
        <v>0</v>
      </c>
      <c r="H238" s="37">
        <f>Vask02!Q350</f>
        <v>0</v>
      </c>
      <c r="I238" s="37">
        <f>Vask02!R350</f>
        <v>0</v>
      </c>
      <c r="J238" s="37">
        <f>Vask02!S350</f>
        <v>0</v>
      </c>
      <c r="K238" s="37">
        <f>Vask02!T350</f>
        <v>0</v>
      </c>
      <c r="L238" s="37">
        <f>Vask02!U350</f>
        <v>1</v>
      </c>
      <c r="M238" s="37">
        <f>Vask02!V350</f>
        <v>0</v>
      </c>
      <c r="N238" s="37">
        <f t="shared" si="3"/>
        <v>2</v>
      </c>
    </row>
    <row r="239" spans="1:14" x14ac:dyDescent="0.25">
      <c r="A239" s="37">
        <f>Vask02!A351</f>
        <v>390018537</v>
      </c>
      <c r="B239" s="37">
        <f>Vask02!B351</f>
        <v>5745</v>
      </c>
      <c r="C239" s="37" t="str">
        <f>Vask02!C351</f>
        <v>AURLAND</v>
      </c>
      <c r="D239" s="37">
        <f>Vask02!D351</f>
        <v>54924</v>
      </c>
      <c r="E239" s="37" t="str">
        <f>Vask02!E351</f>
        <v>Kommunelegekontoret i Aurland</v>
      </c>
      <c r="F239" s="37">
        <f>Vask02!O351</f>
        <v>0</v>
      </c>
      <c r="G239" s="37">
        <f>Vask02!P351</f>
        <v>1</v>
      </c>
      <c r="H239" s="37">
        <f>Vask02!Q351</f>
        <v>0</v>
      </c>
      <c r="I239" s="37">
        <f>Vask02!R351</f>
        <v>0</v>
      </c>
      <c r="J239" s="37">
        <f>Vask02!S351</f>
        <v>0</v>
      </c>
      <c r="K239" s="37">
        <f>Vask02!T351</f>
        <v>0</v>
      </c>
      <c r="L239" s="37">
        <f>Vask02!U351</f>
        <v>1</v>
      </c>
      <c r="M239" s="37">
        <f>Vask02!V351</f>
        <v>0</v>
      </c>
      <c r="N239" s="37">
        <f t="shared" si="3"/>
        <v>2</v>
      </c>
    </row>
    <row r="240" spans="1:14" x14ac:dyDescent="0.25">
      <c r="A240" s="37">
        <f>Vask02!A353</f>
        <v>390018329</v>
      </c>
      <c r="B240" s="37">
        <f>Vask02!B353</f>
        <v>5750</v>
      </c>
      <c r="C240" s="37" t="str">
        <f>Vask02!C353</f>
        <v>ODDA</v>
      </c>
      <c r="D240" s="37">
        <f>Vask02!D353</f>
        <v>28035</v>
      </c>
      <c r="E240" s="37" t="str">
        <f>Vask02!E353</f>
        <v>Odda helsestasjon</v>
      </c>
      <c r="F240" s="37">
        <f>Vask02!O353</f>
        <v>0</v>
      </c>
      <c r="G240" s="37">
        <f>Vask02!P353</f>
        <v>0</v>
      </c>
      <c r="H240" s="37">
        <f>Vask02!Q353</f>
        <v>0</v>
      </c>
      <c r="I240" s="37">
        <f>Vask02!R353</f>
        <v>0</v>
      </c>
      <c r="J240" s="37">
        <f>Vask02!S353</f>
        <v>0</v>
      </c>
      <c r="K240" s="37">
        <f>Vask02!T353</f>
        <v>0</v>
      </c>
      <c r="L240" s="37">
        <f>Vask02!U353</f>
        <v>3</v>
      </c>
      <c r="M240" s="37">
        <f>Vask02!V353</f>
        <v>0</v>
      </c>
      <c r="N240" s="37">
        <f t="shared" si="3"/>
        <v>3</v>
      </c>
    </row>
    <row r="241" spans="1:14" x14ac:dyDescent="0.25">
      <c r="A241" s="37">
        <f>Vask02!A354</f>
        <v>390018516</v>
      </c>
      <c r="B241" s="37">
        <f>Vask02!B354</f>
        <v>5780</v>
      </c>
      <c r="C241" s="37" t="str">
        <f>Vask02!C354</f>
        <v>KINSARVIK</v>
      </c>
      <c r="D241" s="37">
        <f>Vask02!D354</f>
        <v>83386</v>
      </c>
      <c r="E241" s="37" t="str">
        <f>Vask02!E354</f>
        <v>Ullensvang helsestasjon</v>
      </c>
      <c r="F241" s="37">
        <f>Vask02!O354</f>
        <v>0</v>
      </c>
      <c r="G241" s="37">
        <f>Vask02!P354</f>
        <v>1</v>
      </c>
      <c r="H241" s="37">
        <f>Vask02!Q354</f>
        <v>0</v>
      </c>
      <c r="I241" s="37">
        <f>Vask02!R354</f>
        <v>0</v>
      </c>
      <c r="J241" s="37">
        <f>Vask02!S354</f>
        <v>0</v>
      </c>
      <c r="K241" s="37">
        <f>Vask02!T354</f>
        <v>0</v>
      </c>
      <c r="L241" s="37">
        <f>Vask02!U354</f>
        <v>2</v>
      </c>
      <c r="M241" s="37">
        <f>Vask02!V354</f>
        <v>0</v>
      </c>
      <c r="N241" s="37">
        <f t="shared" si="3"/>
        <v>3</v>
      </c>
    </row>
    <row r="242" spans="1:14" x14ac:dyDescent="0.25">
      <c r="A242" s="37">
        <f>Vask02!A355</f>
        <v>390018499</v>
      </c>
      <c r="B242" s="37">
        <f>Vask02!B355</f>
        <v>5783</v>
      </c>
      <c r="C242" s="37" t="str">
        <f>Vask02!C355</f>
        <v>EIDFJORD</v>
      </c>
      <c r="D242" s="37">
        <f>Vask02!D355</f>
        <v>78261</v>
      </c>
      <c r="E242" s="37" t="str">
        <f>Vask02!E355</f>
        <v>Eidfjord helsestasjon</v>
      </c>
      <c r="F242" s="37">
        <f>Vask02!O355</f>
        <v>1</v>
      </c>
      <c r="G242" s="37">
        <f>Vask02!P355</f>
        <v>0</v>
      </c>
      <c r="H242" s="37">
        <f>Vask02!Q355</f>
        <v>0</v>
      </c>
      <c r="I242" s="37">
        <f>Vask02!R355</f>
        <v>0</v>
      </c>
      <c r="J242" s="37">
        <f>Vask02!S355</f>
        <v>0</v>
      </c>
      <c r="K242" s="37">
        <f>Vask02!T355</f>
        <v>0</v>
      </c>
      <c r="L242" s="37">
        <f>Vask02!U355</f>
        <v>1</v>
      </c>
      <c r="M242" s="37">
        <f>Vask02!V355</f>
        <v>0</v>
      </c>
      <c r="N242" s="37">
        <f t="shared" si="3"/>
        <v>2</v>
      </c>
    </row>
    <row r="243" spans="1:14" x14ac:dyDescent="0.25">
      <c r="A243" s="37">
        <f>Vask02!A357</f>
        <v>390018435</v>
      </c>
      <c r="B243" s="37">
        <f>Vask02!B357</f>
        <v>5914</v>
      </c>
      <c r="C243" s="37" t="str">
        <f>Vask02!C357</f>
        <v>ISDALSTØ</v>
      </c>
      <c r="D243" s="37">
        <f>Vask02!D357</f>
        <v>32136</v>
      </c>
      <c r="E243" s="37" t="str">
        <f>Vask02!E357</f>
        <v>Lindås kommune</v>
      </c>
      <c r="F243" s="37">
        <f>Vask02!O357</f>
        <v>1</v>
      </c>
      <c r="G243" s="37">
        <f>Vask02!P357</f>
        <v>0</v>
      </c>
      <c r="H243" s="37">
        <f>Vask02!Q357</f>
        <v>0</v>
      </c>
      <c r="I243" s="37">
        <f>Vask02!R357</f>
        <v>0</v>
      </c>
      <c r="J243" s="37">
        <f>Vask02!S357</f>
        <v>0</v>
      </c>
      <c r="K243" s="37">
        <f>Vask02!T357</f>
        <v>0</v>
      </c>
      <c r="L243" s="37">
        <f>Vask02!U357</f>
        <v>7</v>
      </c>
      <c r="M243" s="37">
        <f>Vask02!V357</f>
        <v>0</v>
      </c>
      <c r="N243" s="37">
        <f t="shared" si="3"/>
        <v>8</v>
      </c>
    </row>
    <row r="244" spans="1:14" x14ac:dyDescent="0.25">
      <c r="A244" s="37">
        <f>Vask02!A359</f>
        <v>390018284</v>
      </c>
      <c r="B244" s="37">
        <f>Vask02!B359</f>
        <v>5918</v>
      </c>
      <c r="C244" s="37" t="str">
        <f>Vask02!C359</f>
        <v>FREKHAUG</v>
      </c>
      <c r="D244" s="37">
        <f>Vask02!D359</f>
        <v>56531</v>
      </c>
      <c r="E244" s="37" t="str">
        <f>Vask02!E359</f>
        <v>Frekhaug Legekontor</v>
      </c>
      <c r="F244" s="37">
        <f>Vask02!O359</f>
        <v>1</v>
      </c>
      <c r="G244" s="37">
        <f>Vask02!P359</f>
        <v>0</v>
      </c>
      <c r="H244" s="37">
        <f>Vask02!Q359</f>
        <v>0</v>
      </c>
      <c r="I244" s="37">
        <f>Vask02!R359</f>
        <v>0</v>
      </c>
      <c r="J244" s="37">
        <f>Vask02!S359</f>
        <v>0</v>
      </c>
      <c r="K244" s="37">
        <f>Vask02!T359</f>
        <v>0</v>
      </c>
      <c r="L244" s="37">
        <f>Vask02!U359</f>
        <v>5</v>
      </c>
      <c r="M244" s="37">
        <f>Vask02!V359</f>
        <v>0</v>
      </c>
      <c r="N244" s="37">
        <f t="shared" si="3"/>
        <v>6</v>
      </c>
    </row>
    <row r="245" spans="1:14" x14ac:dyDescent="0.25">
      <c r="A245" s="37">
        <f>Vask02!A361</f>
        <v>390018289</v>
      </c>
      <c r="B245" s="37">
        <f>Vask02!B361</f>
        <v>5936</v>
      </c>
      <c r="C245" s="37" t="str">
        <f>Vask02!C361</f>
        <v>MANGER</v>
      </c>
      <c r="D245" s="37">
        <f>Vask02!D361</f>
        <v>71191</v>
      </c>
      <c r="E245" s="37" t="str">
        <f>Vask02!E361</f>
        <v>Radøy legesenter</v>
      </c>
      <c r="F245" s="37">
        <f>Vask02!O361</f>
        <v>0</v>
      </c>
      <c r="G245" s="37">
        <f>Vask02!P361</f>
        <v>1</v>
      </c>
      <c r="H245" s="37">
        <f>Vask02!Q361</f>
        <v>0</v>
      </c>
      <c r="I245" s="37">
        <f>Vask02!R361</f>
        <v>0</v>
      </c>
      <c r="J245" s="37">
        <f>Vask02!S361</f>
        <v>0</v>
      </c>
      <c r="K245" s="37">
        <f>Vask02!T361</f>
        <v>0</v>
      </c>
      <c r="L245" s="37">
        <f>Vask02!U361</f>
        <v>3</v>
      </c>
      <c r="M245" s="37">
        <f>Vask02!V361</f>
        <v>0</v>
      </c>
      <c r="N245" s="37">
        <f t="shared" si="3"/>
        <v>4</v>
      </c>
    </row>
    <row r="246" spans="1:14" x14ac:dyDescent="0.25">
      <c r="A246" s="37">
        <f>Vask02!A363</f>
        <v>390018564</v>
      </c>
      <c r="B246" s="37">
        <f>Vask02!B363</f>
        <v>5943</v>
      </c>
      <c r="C246" s="37" t="str">
        <f>Vask02!C363</f>
        <v>AUSTRHEIM</v>
      </c>
      <c r="D246" s="37">
        <f>Vask02!D363</f>
        <v>640</v>
      </c>
      <c r="E246" s="37" t="str">
        <f>Vask02!E363</f>
        <v>Austrheim legekontor</v>
      </c>
      <c r="F246" s="37">
        <f>Vask02!O363</f>
        <v>0</v>
      </c>
      <c r="G246" s="37">
        <f>Vask02!P363</f>
        <v>0</v>
      </c>
      <c r="H246" s="37">
        <f>Vask02!Q363</f>
        <v>0</v>
      </c>
      <c r="I246" s="37">
        <f>Vask02!R363</f>
        <v>0</v>
      </c>
      <c r="J246" s="37">
        <f>Vask02!S363</f>
        <v>0</v>
      </c>
      <c r="K246" s="37">
        <f>Vask02!T363</f>
        <v>0</v>
      </c>
      <c r="L246" s="37">
        <f>Vask02!U363</f>
        <v>2</v>
      </c>
      <c r="M246" s="37">
        <f>Vask02!V363</f>
        <v>0</v>
      </c>
      <c r="N246" s="37">
        <f t="shared" si="3"/>
        <v>2</v>
      </c>
    </row>
    <row r="247" spans="1:14" x14ac:dyDescent="0.25">
      <c r="A247" s="37">
        <f>Vask02!A364</f>
        <v>390018723</v>
      </c>
      <c r="B247" s="37">
        <f>Vask02!B364</f>
        <v>5966</v>
      </c>
      <c r="C247" s="37" t="str">
        <f>Vask02!C364</f>
        <v>EIVINDVIK</v>
      </c>
      <c r="D247" s="37">
        <f>Vask02!D364</f>
        <v>47902</v>
      </c>
      <c r="E247" s="37" t="str">
        <f>Vask02!E364</f>
        <v>Eivindvik legekontor</v>
      </c>
      <c r="F247" s="37">
        <f>Vask02!O364</f>
        <v>0</v>
      </c>
      <c r="G247" s="37">
        <f>Vask02!P364</f>
        <v>1</v>
      </c>
      <c r="H247" s="37">
        <f>Vask02!Q364</f>
        <v>0</v>
      </c>
      <c r="I247" s="37">
        <f>Vask02!R364</f>
        <v>0</v>
      </c>
      <c r="J247" s="37">
        <f>Vask02!S364</f>
        <v>0</v>
      </c>
      <c r="K247" s="37">
        <f>Vask02!T364</f>
        <v>0</v>
      </c>
      <c r="L247" s="37">
        <f>Vask02!U364</f>
        <v>1</v>
      </c>
      <c r="M247" s="37">
        <f>Vask02!V364</f>
        <v>0</v>
      </c>
      <c r="N247" s="37">
        <f t="shared" si="3"/>
        <v>2</v>
      </c>
    </row>
    <row r="248" spans="1:14" x14ac:dyDescent="0.25">
      <c r="A248" s="37">
        <f>Vask02!A366</f>
        <v>390018565</v>
      </c>
      <c r="B248" s="37">
        <f>Vask02!B366</f>
        <v>5986</v>
      </c>
      <c r="C248" s="37" t="str">
        <f>Vask02!C366</f>
        <v>HOSTELAND</v>
      </c>
      <c r="D248" s="37">
        <f>Vask02!D366</f>
        <v>32003</v>
      </c>
      <c r="E248" s="37" t="str">
        <f>Vask02!E366</f>
        <v>Masfjorden  helsestasjon</v>
      </c>
      <c r="F248" s="37">
        <f>Vask02!O366</f>
        <v>0</v>
      </c>
      <c r="G248" s="37">
        <f>Vask02!P366</f>
        <v>1</v>
      </c>
      <c r="H248" s="37">
        <f>Vask02!Q366</f>
        <v>0</v>
      </c>
      <c r="I248" s="37">
        <f>Vask02!R366</f>
        <v>0</v>
      </c>
      <c r="J248" s="37">
        <f>Vask02!S366</f>
        <v>0</v>
      </c>
      <c r="K248" s="37">
        <f>Vask02!T366</f>
        <v>0</v>
      </c>
      <c r="L248" s="37">
        <f>Vask02!U366</f>
        <v>1</v>
      </c>
      <c r="M248" s="37">
        <f>Vask02!V366</f>
        <v>0</v>
      </c>
      <c r="N248" s="37">
        <f t="shared" si="3"/>
        <v>2</v>
      </c>
    </row>
    <row r="249" spans="1:14" x14ac:dyDescent="0.25">
      <c r="A249" s="37">
        <f>Vask02!A368</f>
        <v>390018495</v>
      </c>
      <c r="B249" s="37">
        <f>Vask02!B368</f>
        <v>6003</v>
      </c>
      <c r="C249" s="37" t="str">
        <f>Vask02!C368</f>
        <v>ÅLESUND</v>
      </c>
      <c r="D249" s="37">
        <f>Vask02!D368</f>
        <v>104217</v>
      </c>
      <c r="E249" s="37" t="str">
        <f>Vask02!E368</f>
        <v>Ålesund kommune</v>
      </c>
      <c r="F249" s="37">
        <f>Vask02!O368</f>
        <v>0</v>
      </c>
      <c r="G249" s="37">
        <f>Vask02!P368</f>
        <v>1</v>
      </c>
      <c r="H249" s="37">
        <f>Vask02!Q368</f>
        <v>0</v>
      </c>
      <c r="I249" s="37">
        <f>Vask02!R368</f>
        <v>0</v>
      </c>
      <c r="J249" s="37">
        <f>Vask02!S368</f>
        <v>0</v>
      </c>
      <c r="K249" s="37">
        <f>Vask02!T368</f>
        <v>0</v>
      </c>
      <c r="L249" s="37">
        <f>Vask02!U368</f>
        <v>20</v>
      </c>
      <c r="M249" s="37">
        <f>Vask02!V368</f>
        <v>0</v>
      </c>
      <c r="N249" s="37">
        <f t="shared" si="3"/>
        <v>21</v>
      </c>
    </row>
    <row r="250" spans="1:14" x14ac:dyDescent="0.25">
      <c r="A250" s="37">
        <f>Vask02!A369</f>
        <v>390018360</v>
      </c>
      <c r="B250" s="37">
        <f>Vask02!B369</f>
        <v>6017</v>
      </c>
      <c r="C250" s="37" t="str">
        <f>Vask02!C369</f>
        <v>ÅLESUND</v>
      </c>
      <c r="D250" s="37">
        <f>Vask02!D369</f>
        <v>26708</v>
      </c>
      <c r="E250" s="37" t="str">
        <f>Vask02!E369</f>
        <v>Sykehusapoteket Ålesund avd Ålesund</v>
      </c>
      <c r="F250" s="37">
        <f>Vask02!O369</f>
        <v>0</v>
      </c>
      <c r="G250" s="37">
        <f>Vask02!P369</f>
        <v>1</v>
      </c>
      <c r="H250" s="37">
        <f>Vask02!Q369</f>
        <v>0</v>
      </c>
      <c r="I250" s="37">
        <f>Vask02!R369</f>
        <v>0</v>
      </c>
      <c r="J250" s="37">
        <f>Vask02!S369</f>
        <v>0</v>
      </c>
      <c r="K250" s="37">
        <f>Vask02!T369</f>
        <v>0</v>
      </c>
      <c r="L250" s="37">
        <f>Vask02!U369</f>
        <v>8</v>
      </c>
      <c r="M250" s="37">
        <f>Vask02!V369</f>
        <v>0</v>
      </c>
      <c r="N250" s="37">
        <f t="shared" si="3"/>
        <v>9</v>
      </c>
    </row>
    <row r="251" spans="1:14" x14ac:dyDescent="0.25">
      <c r="A251" s="37">
        <f>Vask02!A370</f>
        <v>390018390</v>
      </c>
      <c r="B251" s="37">
        <f>Vask02!B370</f>
        <v>6030</v>
      </c>
      <c r="C251" s="37" t="str">
        <f>Vask02!C370</f>
        <v>LANGEVÅG</v>
      </c>
      <c r="D251" s="37">
        <f>Vask02!D370</f>
        <v>59253</v>
      </c>
      <c r="E251" s="37" t="str">
        <f>Vask02!E370</f>
        <v>Kommunelegekontoret i Sula</v>
      </c>
      <c r="F251" s="37">
        <f>Vask02!O370</f>
        <v>0</v>
      </c>
      <c r="G251" s="37">
        <f>Vask02!P370</f>
        <v>0</v>
      </c>
      <c r="H251" s="37">
        <f>Vask02!Q370</f>
        <v>0</v>
      </c>
      <c r="I251" s="37">
        <f>Vask02!R370</f>
        <v>0</v>
      </c>
      <c r="J251" s="37">
        <f>Vask02!S370</f>
        <v>0</v>
      </c>
      <c r="K251" s="37">
        <f>Vask02!T370</f>
        <v>0</v>
      </c>
      <c r="L251" s="37">
        <f>Vask02!U370</f>
        <v>4</v>
      </c>
      <c r="M251" s="37">
        <f>Vask02!V370</f>
        <v>0</v>
      </c>
      <c r="N251" s="37">
        <f t="shared" si="3"/>
        <v>4</v>
      </c>
    </row>
    <row r="252" spans="1:14" x14ac:dyDescent="0.25">
      <c r="A252" s="37">
        <f>Vask02!A371</f>
        <v>390018433</v>
      </c>
      <c r="B252" s="37">
        <f>Vask02!B371</f>
        <v>6050</v>
      </c>
      <c r="C252" s="37" t="str">
        <f>Vask02!C371</f>
        <v>VALDERØYA</v>
      </c>
      <c r="D252" s="37">
        <f>Vask02!D371</f>
        <v>103704</v>
      </c>
      <c r="E252" s="37" t="str">
        <f>Vask02!E371</f>
        <v>Legekontoret i Giske AS</v>
      </c>
      <c r="F252" s="37">
        <f>Vask02!O371</f>
        <v>0</v>
      </c>
      <c r="G252" s="37">
        <f>Vask02!P371</f>
        <v>1</v>
      </c>
      <c r="H252" s="37">
        <f>Vask02!Q371</f>
        <v>0</v>
      </c>
      <c r="I252" s="37">
        <f>Vask02!R371</f>
        <v>0</v>
      </c>
      <c r="J252" s="37">
        <f>Vask02!S371</f>
        <v>0</v>
      </c>
      <c r="K252" s="37">
        <f>Vask02!T371</f>
        <v>0</v>
      </c>
      <c r="L252" s="37">
        <f>Vask02!U371</f>
        <v>4</v>
      </c>
      <c r="M252" s="37">
        <f>Vask02!V371</f>
        <v>0</v>
      </c>
      <c r="N252" s="37">
        <f t="shared" si="3"/>
        <v>5</v>
      </c>
    </row>
    <row r="253" spans="1:14" x14ac:dyDescent="0.25">
      <c r="A253" s="37">
        <f>Vask02!A373</f>
        <v>390018582</v>
      </c>
      <c r="B253" s="37">
        <f>Vask02!B373</f>
        <v>6060</v>
      </c>
      <c r="C253" s="37" t="str">
        <f>Vask02!C373</f>
        <v>HAREID</v>
      </c>
      <c r="D253" s="37">
        <f>Vask02!D373</f>
        <v>84418</v>
      </c>
      <c r="E253" s="37" t="str">
        <f>Vask02!E373</f>
        <v>Hareid helsestasjon</v>
      </c>
      <c r="F253" s="37">
        <f>Vask02!O373</f>
        <v>0</v>
      </c>
      <c r="G253" s="37">
        <f>Vask02!P373</f>
        <v>0</v>
      </c>
      <c r="H253" s="37">
        <f>Vask02!Q373</f>
        <v>0</v>
      </c>
      <c r="I253" s="37">
        <f>Vask02!R373</f>
        <v>0</v>
      </c>
      <c r="J253" s="37">
        <f>Vask02!S373</f>
        <v>0</v>
      </c>
      <c r="K253" s="37">
        <f>Vask02!T373</f>
        <v>0</v>
      </c>
      <c r="L253" s="37">
        <f>Vask02!U373</f>
        <v>3</v>
      </c>
      <c r="M253" s="37">
        <f>Vask02!V373</f>
        <v>0</v>
      </c>
      <c r="N253" s="37">
        <f t="shared" si="3"/>
        <v>3</v>
      </c>
    </row>
    <row r="254" spans="1:14" x14ac:dyDescent="0.25">
      <c r="A254" s="37">
        <f>Vask02!A374</f>
        <v>390018347</v>
      </c>
      <c r="B254" s="37">
        <f>Vask02!B374</f>
        <v>6065</v>
      </c>
      <c r="C254" s="37" t="str">
        <f>Vask02!C374</f>
        <v>ULSTEINVIK</v>
      </c>
      <c r="D254" s="37">
        <f>Vask02!D374</f>
        <v>2301</v>
      </c>
      <c r="E254" s="37" t="str">
        <f>Vask02!E374</f>
        <v>Ulstein helsestasjon</v>
      </c>
      <c r="F254" s="37">
        <f>Vask02!O374</f>
        <v>0</v>
      </c>
      <c r="G254" s="37">
        <f>Vask02!P374</f>
        <v>0</v>
      </c>
      <c r="H254" s="37">
        <f>Vask02!Q374</f>
        <v>0</v>
      </c>
      <c r="I254" s="37">
        <f>Vask02!R374</f>
        <v>0</v>
      </c>
      <c r="J254" s="37">
        <f>Vask02!S374</f>
        <v>0</v>
      </c>
      <c r="K254" s="37">
        <f>Vask02!T374</f>
        <v>0</v>
      </c>
      <c r="L254" s="37">
        <f>Vask02!U374</f>
        <v>3</v>
      </c>
      <c r="M254" s="37">
        <f>Vask02!V374</f>
        <v>0</v>
      </c>
      <c r="N254" s="37">
        <f t="shared" si="3"/>
        <v>3</v>
      </c>
    </row>
    <row r="255" spans="1:14" x14ac:dyDescent="0.25">
      <c r="A255" s="37">
        <f>Vask02!A375</f>
        <v>390018439</v>
      </c>
      <c r="B255" s="37">
        <f>Vask02!B375</f>
        <v>6084</v>
      </c>
      <c r="C255" s="37" t="str">
        <f>Vask02!C375</f>
        <v>LARSNES</v>
      </c>
      <c r="D255" s="37">
        <f>Vask02!D375</f>
        <v>697</v>
      </c>
      <c r="E255" s="37" t="str">
        <f>Vask02!E375</f>
        <v>Sande helsestasjon</v>
      </c>
      <c r="F255" s="37">
        <f>Vask02!O375</f>
        <v>0</v>
      </c>
      <c r="G255" s="37">
        <f>Vask02!P375</f>
        <v>0</v>
      </c>
      <c r="H255" s="37">
        <f>Vask02!Q375</f>
        <v>0</v>
      </c>
      <c r="I255" s="37">
        <f>Vask02!R375</f>
        <v>0</v>
      </c>
      <c r="J255" s="37">
        <f>Vask02!S375</f>
        <v>0</v>
      </c>
      <c r="K255" s="37">
        <f>Vask02!T375</f>
        <v>0</v>
      </c>
      <c r="L255" s="37">
        <f>Vask02!U375</f>
        <v>2</v>
      </c>
      <c r="M255" s="37">
        <f>Vask02!V375</f>
        <v>0</v>
      </c>
      <c r="N255" s="37">
        <f t="shared" si="3"/>
        <v>2</v>
      </c>
    </row>
    <row r="256" spans="1:14" x14ac:dyDescent="0.25">
      <c r="A256" s="37">
        <f>Vask02!A376</f>
        <v>390018290</v>
      </c>
      <c r="B256" s="37">
        <f>Vask02!B376</f>
        <v>6092</v>
      </c>
      <c r="C256" s="37" t="str">
        <f>Vask02!C376</f>
        <v>FOSNAVÅG</v>
      </c>
      <c r="D256" s="37">
        <f>Vask02!D376</f>
        <v>30700</v>
      </c>
      <c r="E256" s="37" t="str">
        <f>Vask02!E376</f>
        <v>Herøy helsestasjon</v>
      </c>
      <c r="F256" s="37">
        <f>Vask02!O376</f>
        <v>0</v>
      </c>
      <c r="G256" s="37">
        <f>Vask02!P376</f>
        <v>0</v>
      </c>
      <c r="H256" s="37">
        <f>Vask02!Q376</f>
        <v>0</v>
      </c>
      <c r="I256" s="37">
        <f>Vask02!R376</f>
        <v>0</v>
      </c>
      <c r="J256" s="37">
        <f>Vask02!S376</f>
        <v>0</v>
      </c>
      <c r="K256" s="37">
        <f>Vask02!T376</f>
        <v>0</v>
      </c>
      <c r="L256" s="37">
        <f>Vask02!U376</f>
        <v>6</v>
      </c>
      <c r="M256" s="37">
        <f>Vask02!V376</f>
        <v>0</v>
      </c>
      <c r="N256" s="37">
        <f t="shared" si="3"/>
        <v>6</v>
      </c>
    </row>
    <row r="257" spans="1:14" x14ac:dyDescent="0.25">
      <c r="A257" s="37">
        <f>Vask02!A377</f>
        <v>390018301</v>
      </c>
      <c r="B257" s="37">
        <f>Vask02!B377</f>
        <v>6100</v>
      </c>
      <c r="C257" s="37" t="str">
        <f>Vask02!C377</f>
        <v>VOLDA</v>
      </c>
      <c r="D257" s="37">
        <f>Vask02!D377</f>
        <v>13714</v>
      </c>
      <c r="E257" s="37" t="str">
        <f>Vask02!E377</f>
        <v>Volda helsestasjon</v>
      </c>
      <c r="F257" s="37">
        <f>Vask02!O377</f>
        <v>1</v>
      </c>
      <c r="G257" s="37">
        <f>Vask02!P377</f>
        <v>0</v>
      </c>
      <c r="H257" s="37">
        <f>Vask02!Q377</f>
        <v>0</v>
      </c>
      <c r="I257" s="37">
        <f>Vask02!R377</f>
        <v>0</v>
      </c>
      <c r="J257" s="37">
        <f>Vask02!S377</f>
        <v>0</v>
      </c>
      <c r="K257" s="37">
        <f>Vask02!T377</f>
        <v>0</v>
      </c>
      <c r="L257" s="37">
        <f>Vask02!U377</f>
        <v>5</v>
      </c>
      <c r="M257" s="37">
        <f>Vask02!V377</f>
        <v>0</v>
      </c>
      <c r="N257" s="37">
        <f t="shared" si="3"/>
        <v>6</v>
      </c>
    </row>
    <row r="258" spans="1:14" x14ac:dyDescent="0.25">
      <c r="A258" s="37">
        <f>Vask02!A379</f>
        <v>390018677</v>
      </c>
      <c r="B258" s="37">
        <f>Vask02!B379</f>
        <v>6143</v>
      </c>
      <c r="C258" s="37" t="str">
        <f>Vask02!C379</f>
        <v>FISKÅ</v>
      </c>
      <c r="D258" s="37">
        <f>Vask02!D379</f>
        <v>85654</v>
      </c>
      <c r="E258" s="37" t="str">
        <f>Vask02!E379</f>
        <v>Vanylven helsestasjon</v>
      </c>
      <c r="F258" s="37">
        <f>Vask02!O379</f>
        <v>1</v>
      </c>
      <c r="G258" s="37">
        <f>Vask02!P379</f>
        <v>0</v>
      </c>
      <c r="H258" s="37">
        <f>Vask02!Q379</f>
        <v>0</v>
      </c>
      <c r="I258" s="37">
        <f>Vask02!R379</f>
        <v>0</v>
      </c>
      <c r="J258" s="37">
        <f>Vask02!S379</f>
        <v>0</v>
      </c>
      <c r="K258" s="37">
        <f>Vask02!T379</f>
        <v>0</v>
      </c>
      <c r="L258" s="37">
        <f>Vask02!U379</f>
        <v>2</v>
      </c>
      <c r="M258" s="37">
        <f>Vask02!V379</f>
        <v>0</v>
      </c>
      <c r="N258" s="37">
        <f t="shared" si="3"/>
        <v>3</v>
      </c>
    </row>
    <row r="259" spans="1:14" x14ac:dyDescent="0.25">
      <c r="A259" s="37">
        <f>Vask02!A380</f>
        <v>390018335</v>
      </c>
      <c r="B259" s="37">
        <f>Vask02!B380</f>
        <v>6153</v>
      </c>
      <c r="C259" s="37" t="str">
        <f>Vask02!C380</f>
        <v>ØRSTA</v>
      </c>
      <c r="D259" s="37">
        <f>Vask02!D380</f>
        <v>95323</v>
      </c>
      <c r="E259" s="37" t="str">
        <f>Vask02!E380</f>
        <v>Ørsta helsestasjon</v>
      </c>
      <c r="F259" s="37">
        <f>Vask02!O380</f>
        <v>0</v>
      </c>
      <c r="G259" s="37">
        <f>Vask02!P380</f>
        <v>0</v>
      </c>
      <c r="H259" s="37">
        <f>Vask02!Q380</f>
        <v>0</v>
      </c>
      <c r="I259" s="37">
        <f>Vask02!R380</f>
        <v>0</v>
      </c>
      <c r="J259" s="37">
        <f>Vask02!S380</f>
        <v>0</v>
      </c>
      <c r="K259" s="37">
        <f>Vask02!T380</f>
        <v>0</v>
      </c>
      <c r="L259" s="37">
        <f>Vask02!U380</f>
        <v>6</v>
      </c>
      <c r="M259" s="37">
        <f>Vask02!V380</f>
        <v>0</v>
      </c>
      <c r="N259" s="37">
        <f t="shared" si="3"/>
        <v>6</v>
      </c>
    </row>
    <row r="260" spans="1:14" x14ac:dyDescent="0.25">
      <c r="A260" s="37">
        <f>Vask02!A381</f>
        <v>390018373</v>
      </c>
      <c r="B260" s="37">
        <f>Vask02!B381</f>
        <v>6200</v>
      </c>
      <c r="C260" s="37" t="str">
        <f>Vask02!C381</f>
        <v>STRANDA</v>
      </c>
      <c r="D260" s="37">
        <f>Vask02!D381</f>
        <v>95653</v>
      </c>
      <c r="E260" s="37" t="str">
        <f>Vask02!E381</f>
        <v>Stranda legekontor</v>
      </c>
      <c r="F260" s="37">
        <f>Vask02!O381</f>
        <v>1</v>
      </c>
      <c r="G260" s="37">
        <f>Vask02!P381</f>
        <v>0</v>
      </c>
      <c r="H260" s="37">
        <f>Vask02!Q381</f>
        <v>0</v>
      </c>
      <c r="I260" s="37">
        <f>Vask02!R381</f>
        <v>0</v>
      </c>
      <c r="J260" s="37">
        <f>Vask02!S381</f>
        <v>0</v>
      </c>
      <c r="K260" s="37">
        <f>Vask02!T381</f>
        <v>0</v>
      </c>
      <c r="L260" s="37">
        <f>Vask02!U381</f>
        <v>3</v>
      </c>
      <c r="M260" s="37">
        <f>Vask02!V381</f>
        <v>0</v>
      </c>
      <c r="N260" s="37">
        <f t="shared" ref="N260:N323" si="4">SUM(F260:M260)</f>
        <v>4</v>
      </c>
    </row>
    <row r="261" spans="1:14" x14ac:dyDescent="0.25">
      <c r="A261" s="37">
        <f>Vask02!A383</f>
        <v>390018461</v>
      </c>
      <c r="B261" s="37">
        <f>Vask02!B383</f>
        <v>6230</v>
      </c>
      <c r="C261" s="37" t="str">
        <f>Vask02!C383</f>
        <v>SYKKYLVEN</v>
      </c>
      <c r="D261" s="37">
        <f>Vask02!D383</f>
        <v>84764</v>
      </c>
      <c r="E261" s="37" t="str">
        <f>Vask02!E383</f>
        <v>Sykkylven helsestasjon</v>
      </c>
      <c r="F261" s="37">
        <f>Vask02!O383</f>
        <v>1</v>
      </c>
      <c r="G261" s="37">
        <f>Vask02!P383</f>
        <v>0</v>
      </c>
      <c r="H261" s="37">
        <f>Vask02!Q383</f>
        <v>0</v>
      </c>
      <c r="I261" s="37">
        <f>Vask02!R383</f>
        <v>0</v>
      </c>
      <c r="J261" s="37">
        <f>Vask02!S383</f>
        <v>0</v>
      </c>
      <c r="K261" s="37">
        <f>Vask02!T383</f>
        <v>0</v>
      </c>
      <c r="L261" s="37">
        <f>Vask02!U383</f>
        <v>2</v>
      </c>
      <c r="M261" s="37">
        <f>Vask02!V383</f>
        <v>0</v>
      </c>
      <c r="N261" s="37">
        <f t="shared" si="4"/>
        <v>3</v>
      </c>
    </row>
    <row r="262" spans="1:14" x14ac:dyDescent="0.25">
      <c r="A262" s="37">
        <f>Vask02!A384</f>
        <v>390018476</v>
      </c>
      <c r="B262" s="37">
        <f>Vask02!B384</f>
        <v>6240</v>
      </c>
      <c r="C262" s="37" t="str">
        <f>Vask02!C384</f>
        <v>ØRSKOG</v>
      </c>
      <c r="D262" s="37">
        <f>Vask02!D384</f>
        <v>5165</v>
      </c>
      <c r="E262" s="37" t="str">
        <f>Vask02!E384</f>
        <v>Ørskog legekontor</v>
      </c>
      <c r="F262" s="37">
        <f>Vask02!O384</f>
        <v>0</v>
      </c>
      <c r="G262" s="37">
        <f>Vask02!P384</f>
        <v>0</v>
      </c>
      <c r="H262" s="37">
        <f>Vask02!Q384</f>
        <v>0</v>
      </c>
      <c r="I262" s="37">
        <f>Vask02!R384</f>
        <v>0</v>
      </c>
      <c r="J262" s="37">
        <f>Vask02!S384</f>
        <v>0</v>
      </c>
      <c r="K262" s="37">
        <f>Vask02!T384</f>
        <v>0</v>
      </c>
      <c r="L262" s="37">
        <f>Vask02!U384</f>
        <v>2</v>
      </c>
      <c r="M262" s="37">
        <f>Vask02!V384</f>
        <v>0</v>
      </c>
      <c r="N262" s="37">
        <f t="shared" si="4"/>
        <v>2</v>
      </c>
    </row>
    <row r="263" spans="1:14" x14ac:dyDescent="0.25">
      <c r="A263" s="37">
        <f>Vask02!A385</f>
        <v>390018330</v>
      </c>
      <c r="B263" s="37">
        <f>Vask02!B385</f>
        <v>6250</v>
      </c>
      <c r="C263" s="37" t="str">
        <f>Vask02!C385</f>
        <v>STORDAL</v>
      </c>
      <c r="D263" s="37">
        <f>Vask02!D385</f>
        <v>91793</v>
      </c>
      <c r="E263" s="37" t="str">
        <f>Vask02!E385</f>
        <v>Kommunelegekontoret i Stordal</v>
      </c>
      <c r="F263" s="37">
        <f>Vask02!O385</f>
        <v>0</v>
      </c>
      <c r="G263" s="37">
        <f>Vask02!P385</f>
        <v>0</v>
      </c>
      <c r="H263" s="37">
        <f>Vask02!Q385</f>
        <v>0</v>
      </c>
      <c r="I263" s="37">
        <f>Vask02!R385</f>
        <v>0</v>
      </c>
      <c r="J263" s="37">
        <f>Vask02!S385</f>
        <v>0</v>
      </c>
      <c r="K263" s="37">
        <f>Vask02!T385</f>
        <v>0</v>
      </c>
      <c r="L263" s="37">
        <f>Vask02!U385</f>
        <v>1</v>
      </c>
      <c r="M263" s="37">
        <f>Vask02!V385</f>
        <v>0</v>
      </c>
      <c r="N263" s="37">
        <f t="shared" si="4"/>
        <v>1</v>
      </c>
    </row>
    <row r="264" spans="1:14" x14ac:dyDescent="0.25">
      <c r="A264" s="37">
        <f>Vask02!A386</f>
        <v>390018446</v>
      </c>
      <c r="B264" s="37">
        <f>Vask02!B386</f>
        <v>6260</v>
      </c>
      <c r="C264" s="37" t="str">
        <f>Vask02!C386</f>
        <v>SKODJE</v>
      </c>
      <c r="D264" s="37">
        <f>Vask02!D386</f>
        <v>49346</v>
      </c>
      <c r="E264" s="37" t="str">
        <f>Vask02!E386</f>
        <v>Kommunelegekontoret i Skodje</v>
      </c>
      <c r="F264" s="37">
        <f>Vask02!O386</f>
        <v>0</v>
      </c>
      <c r="G264" s="37">
        <f>Vask02!P386</f>
        <v>1</v>
      </c>
      <c r="H264" s="37">
        <f>Vask02!Q386</f>
        <v>0</v>
      </c>
      <c r="I264" s="37">
        <f>Vask02!R386</f>
        <v>0</v>
      </c>
      <c r="J264" s="37">
        <f>Vask02!S386</f>
        <v>0</v>
      </c>
      <c r="K264" s="37">
        <f>Vask02!T386</f>
        <v>0</v>
      </c>
      <c r="L264" s="37">
        <f>Vask02!U386</f>
        <v>2</v>
      </c>
      <c r="M264" s="37">
        <f>Vask02!V386</f>
        <v>0</v>
      </c>
      <c r="N264" s="37">
        <f t="shared" si="4"/>
        <v>3</v>
      </c>
    </row>
    <row r="265" spans="1:14" x14ac:dyDescent="0.25">
      <c r="A265" s="37">
        <f>Vask02!A388</f>
        <v>390018681</v>
      </c>
      <c r="B265" s="37">
        <f>Vask02!B388</f>
        <v>6300</v>
      </c>
      <c r="C265" s="37" t="str">
        <f>Vask02!C388</f>
        <v>ÅNDALSNES</v>
      </c>
      <c r="D265" s="37">
        <f>Vask02!D388</f>
        <v>59022</v>
      </c>
      <c r="E265" s="37" t="str">
        <f>Vask02!E388</f>
        <v>Rauma legesenter</v>
      </c>
      <c r="F265" s="37">
        <f>Vask02!O388</f>
        <v>1</v>
      </c>
      <c r="G265" s="37">
        <f>Vask02!P388</f>
        <v>0</v>
      </c>
      <c r="H265" s="37">
        <f>Vask02!Q388</f>
        <v>0</v>
      </c>
      <c r="I265" s="37">
        <f>Vask02!R388</f>
        <v>0</v>
      </c>
      <c r="J265" s="37">
        <f>Vask02!S388</f>
        <v>0</v>
      </c>
      <c r="K265" s="37">
        <f>Vask02!T388</f>
        <v>0</v>
      </c>
      <c r="L265" s="37">
        <f>Vask02!U388</f>
        <v>4</v>
      </c>
      <c r="M265" s="37">
        <f>Vask02!V388</f>
        <v>0</v>
      </c>
      <c r="N265" s="37">
        <f t="shared" si="4"/>
        <v>5</v>
      </c>
    </row>
    <row r="266" spans="1:14" x14ac:dyDescent="0.25">
      <c r="A266" s="37">
        <f>Vask02!A389</f>
        <v>390018427</v>
      </c>
      <c r="B266" s="37">
        <f>Vask02!B389</f>
        <v>6390</v>
      </c>
      <c r="C266" s="37" t="str">
        <f>Vask02!C389</f>
        <v>VESTNES</v>
      </c>
      <c r="D266" s="37">
        <f>Vask02!D389</f>
        <v>62315</v>
      </c>
      <c r="E266" s="37" t="str">
        <f>Vask02!E389</f>
        <v>Vestnes legesenter</v>
      </c>
      <c r="F266" s="37">
        <f>Vask02!O389</f>
        <v>0</v>
      </c>
      <c r="G266" s="37">
        <f>Vask02!P389</f>
        <v>0</v>
      </c>
      <c r="H266" s="37">
        <f>Vask02!Q389</f>
        <v>0</v>
      </c>
      <c r="I266" s="37">
        <f>Vask02!R389</f>
        <v>0</v>
      </c>
      <c r="J266" s="37">
        <f>Vask02!S389</f>
        <v>0</v>
      </c>
      <c r="K266" s="37">
        <f>Vask02!T389</f>
        <v>0</v>
      </c>
      <c r="L266" s="37">
        <f>Vask02!U389</f>
        <v>4</v>
      </c>
      <c r="M266" s="37">
        <f>Vask02!V389</f>
        <v>0</v>
      </c>
      <c r="N266" s="37">
        <f t="shared" si="4"/>
        <v>4</v>
      </c>
    </row>
    <row r="267" spans="1:14" x14ac:dyDescent="0.25">
      <c r="A267" s="37">
        <f>Vask02!A390</f>
        <v>390018384</v>
      </c>
      <c r="B267" s="37">
        <f>Vask02!B390</f>
        <v>6412</v>
      </c>
      <c r="C267" s="37" t="str">
        <f>Vask02!C390</f>
        <v>MOLDE</v>
      </c>
      <c r="D267" s="37">
        <f>Vask02!D390</f>
        <v>24364</v>
      </c>
      <c r="E267" s="37" t="str">
        <f>Vask02!E390</f>
        <v>Sykehusapoteket Molde</v>
      </c>
      <c r="F267" s="37">
        <f>Vask02!O390</f>
        <v>1</v>
      </c>
      <c r="G267" s="37">
        <f>Vask02!P390</f>
        <v>0</v>
      </c>
      <c r="H267" s="37">
        <f>Vask02!Q390</f>
        <v>0</v>
      </c>
      <c r="I267" s="37">
        <f>Vask02!R390</f>
        <v>0</v>
      </c>
      <c r="J267" s="37">
        <f>Vask02!S390</f>
        <v>0</v>
      </c>
      <c r="K267" s="37">
        <f>Vask02!T390</f>
        <v>0</v>
      </c>
      <c r="L267" s="37">
        <f>Vask02!U390</f>
        <v>4</v>
      </c>
      <c r="M267" s="37">
        <f>Vask02!V390</f>
        <v>0</v>
      </c>
      <c r="N267" s="37">
        <f t="shared" si="4"/>
        <v>5</v>
      </c>
    </row>
    <row r="268" spans="1:14" x14ac:dyDescent="0.25">
      <c r="A268" s="37">
        <f>Vask02!A391</f>
        <v>390018426</v>
      </c>
      <c r="B268" s="37">
        <f>Vask02!B391</f>
        <v>6413</v>
      </c>
      <c r="C268" s="37" t="str">
        <f>Vask02!C391</f>
        <v>MOLDE</v>
      </c>
      <c r="D268" s="37">
        <f>Vask02!D391</f>
        <v>13417</v>
      </c>
      <c r="E268" s="37" t="str">
        <f>Vask02!E391</f>
        <v>Molde kommune</v>
      </c>
      <c r="F268" s="37">
        <f>Vask02!O391</f>
        <v>0</v>
      </c>
      <c r="G268" s="37">
        <f>Vask02!P391</f>
        <v>0</v>
      </c>
      <c r="H268" s="37">
        <f>Vask02!Q391</f>
        <v>0</v>
      </c>
      <c r="I268" s="37">
        <f>Vask02!R391</f>
        <v>0</v>
      </c>
      <c r="J268" s="37">
        <f>Vask02!S391</f>
        <v>0</v>
      </c>
      <c r="K268" s="37">
        <f>Vask02!T391</f>
        <v>1</v>
      </c>
      <c r="L268" s="37">
        <f>Vask02!U391</f>
        <v>16</v>
      </c>
      <c r="M268" s="37">
        <f>Vask02!V391</f>
        <v>0</v>
      </c>
      <c r="N268" s="37">
        <f t="shared" si="4"/>
        <v>17</v>
      </c>
    </row>
    <row r="269" spans="1:14" x14ac:dyDescent="0.25">
      <c r="A269" s="37">
        <f>Vask02!A393</f>
        <v>390018402</v>
      </c>
      <c r="B269" s="37">
        <f>Vask02!B393</f>
        <v>6440</v>
      </c>
      <c r="C269" s="37" t="str">
        <f>Vask02!C393</f>
        <v>ELNESVÅGEN</v>
      </c>
      <c r="D269" s="37">
        <f>Vask02!D393</f>
        <v>1035</v>
      </c>
      <c r="E269" s="37" t="str">
        <f>Vask02!E393</f>
        <v>Fræna helsestasjon</v>
      </c>
      <c r="F269" s="37">
        <f>Vask02!O393</f>
        <v>0</v>
      </c>
      <c r="G269" s="37">
        <f>Vask02!P393</f>
        <v>1</v>
      </c>
      <c r="H269" s="37">
        <f>Vask02!Q393</f>
        <v>0</v>
      </c>
      <c r="I269" s="37">
        <f>Vask02!R393</f>
        <v>0</v>
      </c>
      <c r="J269" s="37">
        <f>Vask02!S393</f>
        <v>0</v>
      </c>
      <c r="K269" s="37">
        <f>Vask02!T393</f>
        <v>0</v>
      </c>
      <c r="L269" s="37">
        <f>Vask02!U393</f>
        <v>3</v>
      </c>
      <c r="M269" s="37">
        <f>Vask02!V393</f>
        <v>0</v>
      </c>
      <c r="N269" s="37">
        <f t="shared" si="4"/>
        <v>4</v>
      </c>
    </row>
    <row r="270" spans="1:14" x14ac:dyDescent="0.25">
      <c r="A270" s="37">
        <f>Vask02!A395</f>
        <v>390018451</v>
      </c>
      <c r="B270" s="37">
        <f>Vask02!B395</f>
        <v>6460</v>
      </c>
      <c r="C270" s="37" t="str">
        <f>Vask02!C395</f>
        <v>EIDSVÅG I ROMSDAL</v>
      </c>
      <c r="D270" s="37">
        <f>Vask02!D395</f>
        <v>27748</v>
      </c>
      <c r="E270" s="37" t="str">
        <f>Vask02!E395</f>
        <v>Nesset helsestasjon</v>
      </c>
      <c r="F270" s="37">
        <f>Vask02!O395</f>
        <v>1</v>
      </c>
      <c r="G270" s="37">
        <f>Vask02!P395</f>
        <v>0</v>
      </c>
      <c r="H270" s="37">
        <f>Vask02!Q395</f>
        <v>0</v>
      </c>
      <c r="I270" s="37">
        <f>Vask02!R395</f>
        <v>0</v>
      </c>
      <c r="J270" s="37">
        <f>Vask02!S395</f>
        <v>0</v>
      </c>
      <c r="K270" s="37">
        <f>Vask02!T395</f>
        <v>0</v>
      </c>
      <c r="L270" s="37">
        <f>Vask02!U395</f>
        <v>2</v>
      </c>
      <c r="M270" s="37">
        <f>Vask02!V395</f>
        <v>0</v>
      </c>
      <c r="N270" s="37">
        <f t="shared" si="4"/>
        <v>3</v>
      </c>
    </row>
    <row r="271" spans="1:14" x14ac:dyDescent="0.25">
      <c r="A271" s="37">
        <f>Vask02!A397</f>
        <v>390018305</v>
      </c>
      <c r="B271" s="37">
        <f>Vask02!B397</f>
        <v>6475</v>
      </c>
      <c r="C271" s="37" t="str">
        <f>Vask02!C397</f>
        <v>MIDSUND</v>
      </c>
      <c r="D271" s="37">
        <f>Vask02!D397</f>
        <v>98319</v>
      </c>
      <c r="E271" s="37" t="str">
        <f>Vask02!E397</f>
        <v>Kommunelegekontoret i Midsund</v>
      </c>
      <c r="F271" s="37">
        <f>Vask02!O397</f>
        <v>0</v>
      </c>
      <c r="G271" s="37">
        <f>Vask02!P397</f>
        <v>0</v>
      </c>
      <c r="H271" s="37">
        <f>Vask02!Q397</f>
        <v>0</v>
      </c>
      <c r="I271" s="37">
        <f>Vask02!R397</f>
        <v>0</v>
      </c>
      <c r="J271" s="37">
        <f>Vask02!S397</f>
        <v>0</v>
      </c>
      <c r="K271" s="37">
        <f>Vask02!T397</f>
        <v>0</v>
      </c>
      <c r="L271" s="37">
        <f>Vask02!U397</f>
        <v>2</v>
      </c>
      <c r="M271" s="37">
        <f>Vask02!V397</f>
        <v>0</v>
      </c>
      <c r="N271" s="37">
        <f t="shared" si="4"/>
        <v>2</v>
      </c>
    </row>
    <row r="272" spans="1:14" x14ac:dyDescent="0.25">
      <c r="A272" s="37">
        <f>Vask02!A398</f>
        <v>390018359</v>
      </c>
      <c r="B272" s="37">
        <f>Vask02!B398</f>
        <v>6480</v>
      </c>
      <c r="C272" s="37" t="str">
        <f>Vask02!C398</f>
        <v>AUKRA</v>
      </c>
      <c r="D272" s="37">
        <f>Vask02!D398</f>
        <v>83683</v>
      </c>
      <c r="E272" s="37" t="str">
        <f>Vask02!E398</f>
        <v>Aukra legekontor</v>
      </c>
      <c r="F272" s="37">
        <f>Vask02!O398</f>
        <v>1</v>
      </c>
      <c r="G272" s="37">
        <f>Vask02!P398</f>
        <v>0</v>
      </c>
      <c r="H272" s="37">
        <f>Vask02!Q398</f>
        <v>0</v>
      </c>
      <c r="I272" s="37">
        <f>Vask02!R398</f>
        <v>0</v>
      </c>
      <c r="J272" s="37">
        <f>Vask02!S398</f>
        <v>0</v>
      </c>
      <c r="K272" s="37">
        <f>Vask02!T398</f>
        <v>0</v>
      </c>
      <c r="L272" s="37">
        <f>Vask02!U398</f>
        <v>3</v>
      </c>
      <c r="M272" s="37">
        <f>Vask02!V398</f>
        <v>0</v>
      </c>
      <c r="N272" s="37">
        <f t="shared" si="4"/>
        <v>4</v>
      </c>
    </row>
    <row r="273" spans="1:14" x14ac:dyDescent="0.25">
      <c r="A273" s="37">
        <f>Vask02!A399</f>
        <v>390018567</v>
      </c>
      <c r="B273" s="37">
        <f>Vask02!B399</f>
        <v>6490</v>
      </c>
      <c r="C273" s="37" t="str">
        <f>Vask02!C399</f>
        <v>EIDE</v>
      </c>
      <c r="D273" s="37">
        <f>Vask02!D399</f>
        <v>84004</v>
      </c>
      <c r="E273" s="37" t="str">
        <f>Vask02!E399</f>
        <v>Eide helsestasjon</v>
      </c>
      <c r="F273" s="37">
        <f>Vask02!O399</f>
        <v>1</v>
      </c>
      <c r="G273" s="37">
        <f>Vask02!P399</f>
        <v>0</v>
      </c>
      <c r="H273" s="37">
        <f>Vask02!Q399</f>
        <v>0</v>
      </c>
      <c r="I273" s="37">
        <f>Vask02!R399</f>
        <v>0</v>
      </c>
      <c r="J273" s="37">
        <f>Vask02!S399</f>
        <v>0</v>
      </c>
      <c r="K273" s="37">
        <f>Vask02!T399</f>
        <v>0</v>
      </c>
      <c r="L273" s="37">
        <f>Vask02!U399</f>
        <v>2</v>
      </c>
      <c r="M273" s="37">
        <f>Vask02!V399</f>
        <v>0</v>
      </c>
      <c r="N273" s="37">
        <f t="shared" si="4"/>
        <v>3</v>
      </c>
    </row>
    <row r="274" spans="1:14" x14ac:dyDescent="0.25">
      <c r="A274" s="37">
        <f>Vask02!A401</f>
        <v>390018454</v>
      </c>
      <c r="B274" s="37">
        <f>Vask02!B401</f>
        <v>6508</v>
      </c>
      <c r="C274" s="37" t="str">
        <f>Vask02!C401</f>
        <v>KRISTIANSUND N</v>
      </c>
      <c r="D274" s="37">
        <f>Vask02!D401</f>
        <v>69336</v>
      </c>
      <c r="E274" s="37" t="str">
        <f>Vask02!E401</f>
        <v>Sykehusapoteket Kristiansund</v>
      </c>
      <c r="F274" s="37">
        <f>Vask02!O401</f>
        <v>1</v>
      </c>
      <c r="G274" s="37">
        <f>Vask02!P401</f>
        <v>0</v>
      </c>
      <c r="H274" s="37">
        <f>Vask02!Q401</f>
        <v>0</v>
      </c>
      <c r="I274" s="37">
        <f>Vask02!R401</f>
        <v>0</v>
      </c>
      <c r="J274" s="37">
        <f>Vask02!S401</f>
        <v>0</v>
      </c>
      <c r="K274" s="37">
        <f>Vask02!T401</f>
        <v>0</v>
      </c>
      <c r="L274" s="37">
        <f>Vask02!U401</f>
        <v>2</v>
      </c>
      <c r="M274" s="37">
        <f>Vask02!V401</f>
        <v>0</v>
      </c>
      <c r="N274" s="37">
        <f t="shared" si="4"/>
        <v>3</v>
      </c>
    </row>
    <row r="275" spans="1:14" x14ac:dyDescent="0.25">
      <c r="A275" s="37">
        <f>Vask02!A402</f>
        <v>390018566</v>
      </c>
      <c r="B275" s="37">
        <f>Vask02!B402</f>
        <v>6509</v>
      </c>
      <c r="C275" s="37" t="str">
        <f>Vask02!C402</f>
        <v>KRISTIANSUND N</v>
      </c>
      <c r="D275" s="37">
        <f>Vask02!D402</f>
        <v>47522</v>
      </c>
      <c r="E275" s="37" t="str">
        <f>Vask02!E402</f>
        <v>Vaksinasjonskontoret Kristiansund</v>
      </c>
      <c r="F275" s="37">
        <f>Vask02!O402</f>
        <v>0</v>
      </c>
      <c r="G275" s="37">
        <f>Vask02!P402</f>
        <v>0</v>
      </c>
      <c r="H275" s="37">
        <f>Vask02!Q402</f>
        <v>0</v>
      </c>
      <c r="I275" s="37">
        <f>Vask02!R402</f>
        <v>0</v>
      </c>
      <c r="J275" s="37">
        <f>Vask02!S402</f>
        <v>0</v>
      </c>
      <c r="K275" s="37">
        <f>Vask02!T402</f>
        <v>0</v>
      </c>
      <c r="L275" s="37">
        <f>Vask02!U402</f>
        <v>13</v>
      </c>
      <c r="M275" s="37">
        <f>Vask02!V402</f>
        <v>0</v>
      </c>
      <c r="N275" s="37">
        <f t="shared" si="4"/>
        <v>13</v>
      </c>
    </row>
    <row r="276" spans="1:14" x14ac:dyDescent="0.25">
      <c r="A276" s="37">
        <f>Vask02!A403</f>
        <v>390018375</v>
      </c>
      <c r="B276" s="37">
        <f>Vask02!B403</f>
        <v>6530</v>
      </c>
      <c r="C276" s="37" t="str">
        <f>Vask02!C403</f>
        <v>AVERØY</v>
      </c>
      <c r="D276" s="37">
        <f>Vask02!D403</f>
        <v>78030</v>
      </c>
      <c r="E276" s="37" t="str">
        <f>Vask02!E403</f>
        <v>Averøy helsestasjon</v>
      </c>
      <c r="F276" s="37">
        <f>Vask02!O403</f>
        <v>0</v>
      </c>
      <c r="G276" s="37">
        <f>Vask02!P403</f>
        <v>0</v>
      </c>
      <c r="H276" s="37">
        <f>Vask02!Q403</f>
        <v>0</v>
      </c>
      <c r="I276" s="37">
        <f>Vask02!R403</f>
        <v>0</v>
      </c>
      <c r="J276" s="37">
        <f>Vask02!S403</f>
        <v>0</v>
      </c>
      <c r="K276" s="37">
        <f>Vask02!T403</f>
        <v>0</v>
      </c>
      <c r="L276" s="37">
        <f>Vask02!U403</f>
        <v>3</v>
      </c>
      <c r="M276" s="37">
        <f>Vask02!V403</f>
        <v>0</v>
      </c>
      <c r="N276" s="37">
        <f t="shared" si="4"/>
        <v>3</v>
      </c>
    </row>
    <row r="277" spans="1:14" x14ac:dyDescent="0.25">
      <c r="A277" s="37">
        <f>Vask02!A404</f>
        <v>390018691</v>
      </c>
      <c r="B277" s="37">
        <f>Vask02!B404</f>
        <v>6570</v>
      </c>
      <c r="C277" s="37" t="str">
        <f>Vask02!C404</f>
        <v>SMØLA</v>
      </c>
      <c r="D277" s="37">
        <f>Vask02!D404</f>
        <v>80986</v>
      </c>
      <c r="E277" s="37" t="str">
        <f>Vask02!E404</f>
        <v>Smøla helsestasjon</v>
      </c>
      <c r="F277" s="37">
        <f>Vask02!O404</f>
        <v>0</v>
      </c>
      <c r="G277" s="37">
        <f>Vask02!P404</f>
        <v>0</v>
      </c>
      <c r="H277" s="37">
        <f>Vask02!Q404</f>
        <v>0</v>
      </c>
      <c r="I277" s="37">
        <f>Vask02!R404</f>
        <v>0</v>
      </c>
      <c r="J277" s="37">
        <f>Vask02!S404</f>
        <v>0</v>
      </c>
      <c r="K277" s="37">
        <f>Vask02!T404</f>
        <v>0</v>
      </c>
      <c r="L277" s="37">
        <f>Vask02!U404</f>
        <v>2</v>
      </c>
      <c r="M277" s="37">
        <f>Vask02!V404</f>
        <v>0</v>
      </c>
      <c r="N277" s="37">
        <f t="shared" si="4"/>
        <v>2</v>
      </c>
    </row>
    <row r="278" spans="1:14" x14ac:dyDescent="0.25">
      <c r="A278" s="37">
        <f>Vask02!A405</f>
        <v>390018357</v>
      </c>
      <c r="B278" s="37">
        <f>Vask02!B405</f>
        <v>6600</v>
      </c>
      <c r="C278" s="37" t="str">
        <f>Vask02!C405</f>
        <v>SUNNDALSØRA</v>
      </c>
      <c r="D278" s="37">
        <f>Vask02!D405</f>
        <v>31617</v>
      </c>
      <c r="E278" s="37" t="str">
        <f>Vask02!E405</f>
        <v>Sunndal helsestasjon</v>
      </c>
      <c r="F278" s="37">
        <f>Vask02!O405</f>
        <v>0</v>
      </c>
      <c r="G278" s="37">
        <f>Vask02!P405</f>
        <v>0</v>
      </c>
      <c r="H278" s="37">
        <f>Vask02!Q405</f>
        <v>0</v>
      </c>
      <c r="I278" s="37">
        <f>Vask02!R405</f>
        <v>0</v>
      </c>
      <c r="J278" s="37">
        <f>Vask02!S405</f>
        <v>0</v>
      </c>
      <c r="K278" s="37">
        <f>Vask02!T405</f>
        <v>1</v>
      </c>
      <c r="L278" s="37">
        <f>Vask02!U405</f>
        <v>5</v>
      </c>
      <c r="M278" s="37">
        <f>Vask02!V405</f>
        <v>0</v>
      </c>
      <c r="N278" s="37">
        <f t="shared" si="4"/>
        <v>6</v>
      </c>
    </row>
    <row r="279" spans="1:14" x14ac:dyDescent="0.25">
      <c r="A279" s="37">
        <f>Vask02!A407</f>
        <v>390018509</v>
      </c>
      <c r="B279" s="37">
        <f>Vask02!B407</f>
        <v>6630</v>
      </c>
      <c r="C279" s="37" t="str">
        <f>Vask02!C407</f>
        <v>TINGVOLL</v>
      </c>
      <c r="D279" s="37">
        <f>Vask02!D407</f>
        <v>106487</v>
      </c>
      <c r="E279" s="37" t="str">
        <f>Vask02!E407</f>
        <v>Tingvoll Legesenter</v>
      </c>
      <c r="F279" s="37">
        <f>Vask02!O407</f>
        <v>1</v>
      </c>
      <c r="G279" s="37">
        <f>Vask02!P407</f>
        <v>0</v>
      </c>
      <c r="H279" s="37">
        <f>Vask02!Q407</f>
        <v>0</v>
      </c>
      <c r="I279" s="37">
        <f>Vask02!R407</f>
        <v>0</v>
      </c>
      <c r="J279" s="37">
        <f>Vask02!S407</f>
        <v>0</v>
      </c>
      <c r="K279" s="37">
        <f>Vask02!T407</f>
        <v>0</v>
      </c>
      <c r="L279" s="37">
        <f>Vask02!U407</f>
        <v>2</v>
      </c>
      <c r="M279" s="37">
        <f>Vask02!V407</f>
        <v>0</v>
      </c>
      <c r="N279" s="37">
        <f t="shared" si="4"/>
        <v>3</v>
      </c>
    </row>
    <row r="280" spans="1:14" x14ac:dyDescent="0.25">
      <c r="A280" s="37">
        <f>Vask02!A408</f>
        <v>390018298</v>
      </c>
      <c r="B280" s="37">
        <f>Vask02!B408</f>
        <v>6631</v>
      </c>
      <c r="C280" s="37" t="str">
        <f>Vask02!C408</f>
        <v>BATNFJORDSØRA</v>
      </c>
      <c r="D280" s="37">
        <f>Vask02!D408</f>
        <v>53850</v>
      </c>
      <c r="E280" s="37" t="str">
        <f>Vask02!E408</f>
        <v>Gjemnes legesenter</v>
      </c>
      <c r="F280" s="37">
        <f>Vask02!O408</f>
        <v>1</v>
      </c>
      <c r="G280" s="37">
        <f>Vask02!P408</f>
        <v>0</v>
      </c>
      <c r="H280" s="37">
        <f>Vask02!Q408</f>
        <v>0</v>
      </c>
      <c r="I280" s="37">
        <f>Vask02!R408</f>
        <v>0</v>
      </c>
      <c r="J280" s="37">
        <f>Vask02!S408</f>
        <v>0</v>
      </c>
      <c r="K280" s="37">
        <f>Vask02!T408</f>
        <v>0</v>
      </c>
      <c r="L280" s="37">
        <f>Vask02!U408</f>
        <v>2</v>
      </c>
      <c r="M280" s="37">
        <f>Vask02!V408</f>
        <v>0</v>
      </c>
      <c r="N280" s="37">
        <f t="shared" si="4"/>
        <v>3</v>
      </c>
    </row>
    <row r="281" spans="1:14" x14ac:dyDescent="0.25">
      <c r="A281" s="37">
        <f>Vask02!A410</f>
        <v>390018489</v>
      </c>
      <c r="B281" s="37">
        <f>Vask02!B410</f>
        <v>6650</v>
      </c>
      <c r="C281" s="37" t="str">
        <f>Vask02!C410</f>
        <v>SURNADAL</v>
      </c>
      <c r="D281" s="37">
        <f>Vask02!D410</f>
        <v>78956</v>
      </c>
      <c r="E281" s="37" t="str">
        <f>Vask02!E410</f>
        <v>Surnadal helsestasjon</v>
      </c>
      <c r="F281" s="37">
        <f>Vask02!O410</f>
        <v>0</v>
      </c>
      <c r="G281" s="37">
        <f>Vask02!P410</f>
        <v>1</v>
      </c>
      <c r="H281" s="37">
        <f>Vask02!Q410</f>
        <v>0</v>
      </c>
      <c r="I281" s="37">
        <f>Vask02!R410</f>
        <v>0</v>
      </c>
      <c r="J281" s="37">
        <f>Vask02!S410</f>
        <v>0</v>
      </c>
      <c r="K281" s="37">
        <f>Vask02!T410</f>
        <v>0</v>
      </c>
      <c r="L281" s="37">
        <f>Vask02!U410</f>
        <v>3</v>
      </c>
      <c r="M281" s="37">
        <f>Vask02!V410</f>
        <v>0</v>
      </c>
      <c r="N281" s="37">
        <f t="shared" si="4"/>
        <v>4</v>
      </c>
    </row>
    <row r="282" spans="1:14" x14ac:dyDescent="0.25">
      <c r="A282" s="37">
        <f>Vask02!A412</f>
        <v>390018479</v>
      </c>
      <c r="B282" s="37">
        <f>Vask02!B412</f>
        <v>6657</v>
      </c>
      <c r="C282" s="37" t="str">
        <f>Vask02!C412</f>
        <v>RINDAL</v>
      </c>
      <c r="D282" s="37">
        <f>Vask02!D412</f>
        <v>24794</v>
      </c>
      <c r="E282" s="37" t="str">
        <f>Vask02!E412</f>
        <v>Kommunelegekontoret i Rindal</v>
      </c>
      <c r="F282" s="37">
        <f>Vask02!O412</f>
        <v>0</v>
      </c>
      <c r="G282" s="37">
        <f>Vask02!P412</f>
        <v>0</v>
      </c>
      <c r="H282" s="37">
        <f>Vask02!Q412</f>
        <v>0</v>
      </c>
      <c r="I282" s="37">
        <f>Vask02!R412</f>
        <v>0</v>
      </c>
      <c r="J282" s="37">
        <f>Vask02!S412</f>
        <v>0</v>
      </c>
      <c r="K282" s="37">
        <f>Vask02!T412</f>
        <v>0</v>
      </c>
      <c r="L282" s="37">
        <f>Vask02!U412</f>
        <v>2</v>
      </c>
      <c r="M282" s="37">
        <f>Vask02!V412</f>
        <v>0</v>
      </c>
      <c r="N282" s="37">
        <f t="shared" si="4"/>
        <v>2</v>
      </c>
    </row>
    <row r="283" spans="1:14" x14ac:dyDescent="0.25">
      <c r="A283" s="37">
        <f>Vask02!A413</f>
        <v>390018380</v>
      </c>
      <c r="B283" s="37">
        <f>Vask02!B413</f>
        <v>6683</v>
      </c>
      <c r="C283" s="37" t="str">
        <f>Vask02!C413</f>
        <v>VÅGLAND</v>
      </c>
      <c r="D283" s="37">
        <f>Vask02!D413</f>
        <v>102308</v>
      </c>
      <c r="E283" s="37" t="str">
        <f>Vask02!E413</f>
        <v>Halsa legekontor</v>
      </c>
      <c r="F283" s="37">
        <f>Vask02!O413</f>
        <v>0</v>
      </c>
      <c r="G283" s="37">
        <f>Vask02!P413</f>
        <v>0</v>
      </c>
      <c r="H283" s="37">
        <f>Vask02!Q413</f>
        <v>0</v>
      </c>
      <c r="I283" s="37">
        <f>Vask02!R413</f>
        <v>0</v>
      </c>
      <c r="J283" s="37">
        <f>Vask02!S413</f>
        <v>0</v>
      </c>
      <c r="K283" s="37">
        <f>Vask02!T413</f>
        <v>0</v>
      </c>
      <c r="L283" s="37">
        <f>Vask02!U413</f>
        <v>2</v>
      </c>
      <c r="M283" s="37">
        <f>Vask02!V413</f>
        <v>0</v>
      </c>
      <c r="N283" s="37">
        <f t="shared" si="4"/>
        <v>2</v>
      </c>
    </row>
    <row r="284" spans="1:14" x14ac:dyDescent="0.25">
      <c r="A284" s="37">
        <f>Vask02!A414</f>
        <v>390018653</v>
      </c>
      <c r="B284" s="37">
        <f>Vask02!B414</f>
        <v>6690</v>
      </c>
      <c r="C284" s="37" t="str">
        <f>Vask02!C414</f>
        <v>AURE</v>
      </c>
      <c r="D284" s="37">
        <f>Vask02!D414</f>
        <v>79780</v>
      </c>
      <c r="E284" s="37" t="str">
        <f>Vask02!E414</f>
        <v>Aure helsestasjon</v>
      </c>
      <c r="F284" s="37">
        <f>Vask02!O414</f>
        <v>0</v>
      </c>
      <c r="G284" s="37">
        <f>Vask02!P414</f>
        <v>0</v>
      </c>
      <c r="H284" s="37">
        <f>Vask02!Q414</f>
        <v>0</v>
      </c>
      <c r="I284" s="37">
        <f>Vask02!R414</f>
        <v>0</v>
      </c>
      <c r="J284" s="37">
        <f>Vask02!S414</f>
        <v>0</v>
      </c>
      <c r="K284" s="37">
        <f>Vask02!T414</f>
        <v>0</v>
      </c>
      <c r="L284" s="37">
        <f>Vask02!U414</f>
        <v>3</v>
      </c>
      <c r="M284" s="37">
        <f>Vask02!V414</f>
        <v>0</v>
      </c>
      <c r="N284" s="37">
        <f t="shared" si="4"/>
        <v>3</v>
      </c>
    </row>
    <row r="285" spans="1:14" x14ac:dyDescent="0.25">
      <c r="A285" s="37">
        <f>Vask02!A415</f>
        <v>390018624</v>
      </c>
      <c r="B285" s="37">
        <f>Vask02!B415</f>
        <v>6700</v>
      </c>
      <c r="C285" s="37" t="str">
        <f>Vask02!C415</f>
        <v>MÅLØY</v>
      </c>
      <c r="D285" s="37">
        <f>Vask02!D415</f>
        <v>87627</v>
      </c>
      <c r="E285" s="37" t="str">
        <f>Vask02!E415</f>
        <v>Måløy legekontor</v>
      </c>
      <c r="F285" s="37">
        <f>Vask02!O415</f>
        <v>0</v>
      </c>
      <c r="G285" s="37">
        <f>Vask02!P415</f>
        <v>1</v>
      </c>
      <c r="H285" s="37">
        <f>Vask02!Q415</f>
        <v>0</v>
      </c>
      <c r="I285" s="37">
        <f>Vask02!R415</f>
        <v>0</v>
      </c>
      <c r="J285" s="37">
        <f>Vask02!S415</f>
        <v>0</v>
      </c>
      <c r="K285" s="37">
        <f>Vask02!T415</f>
        <v>0</v>
      </c>
      <c r="L285" s="37">
        <f>Vask02!U415</f>
        <v>3</v>
      </c>
      <c r="M285" s="37">
        <f>Vask02!V415</f>
        <v>0</v>
      </c>
      <c r="N285" s="37">
        <f t="shared" si="4"/>
        <v>4</v>
      </c>
    </row>
    <row r="286" spans="1:14" x14ac:dyDescent="0.25">
      <c r="A286" s="37">
        <f>Vask02!A417</f>
        <v>390018690</v>
      </c>
      <c r="B286" s="37">
        <f>Vask02!B417</f>
        <v>6723</v>
      </c>
      <c r="C286" s="37" t="str">
        <f>Vask02!C417</f>
        <v>SVELGEN</v>
      </c>
      <c r="D286" s="37">
        <f>Vask02!D417</f>
        <v>1541</v>
      </c>
      <c r="E286" s="37" t="str">
        <f>Vask02!E417</f>
        <v>Bremanger kommune</v>
      </c>
      <c r="F286" s="37">
        <f>Vask02!O417</f>
        <v>1</v>
      </c>
      <c r="G286" s="37">
        <f>Vask02!P417</f>
        <v>0</v>
      </c>
      <c r="H286" s="37">
        <f>Vask02!Q417</f>
        <v>0</v>
      </c>
      <c r="I286" s="37">
        <f>Vask02!R417</f>
        <v>0</v>
      </c>
      <c r="J286" s="37">
        <f>Vask02!S417</f>
        <v>0</v>
      </c>
      <c r="K286" s="37">
        <f>Vask02!T417</f>
        <v>0</v>
      </c>
      <c r="L286" s="37">
        <f>Vask02!U417</f>
        <v>2</v>
      </c>
      <c r="M286" s="37">
        <f>Vask02!V417</f>
        <v>0</v>
      </c>
      <c r="N286" s="37">
        <f t="shared" si="4"/>
        <v>3</v>
      </c>
    </row>
    <row r="287" spans="1:14" x14ac:dyDescent="0.25">
      <c r="A287" s="37">
        <f>Vask02!A418</f>
        <v>390018588</v>
      </c>
      <c r="B287" s="37">
        <f>Vask02!B418</f>
        <v>6740</v>
      </c>
      <c r="C287" s="37" t="str">
        <f>Vask02!C418</f>
        <v>SELJE</v>
      </c>
      <c r="D287" s="37">
        <f>Vask02!D418</f>
        <v>42911</v>
      </c>
      <c r="E287" s="37" t="str">
        <f>Vask02!E418</f>
        <v>Selje legekontor</v>
      </c>
      <c r="F287" s="37">
        <f>Vask02!O418</f>
        <v>0</v>
      </c>
      <c r="G287" s="37">
        <f>Vask02!P418</f>
        <v>1</v>
      </c>
      <c r="H287" s="37">
        <f>Vask02!Q418</f>
        <v>0</v>
      </c>
      <c r="I287" s="37">
        <f>Vask02!R418</f>
        <v>0</v>
      </c>
      <c r="J287" s="37">
        <f>Vask02!S418</f>
        <v>0</v>
      </c>
      <c r="K287" s="37">
        <f>Vask02!T418</f>
        <v>0</v>
      </c>
      <c r="L287" s="37">
        <f>Vask02!U418</f>
        <v>1</v>
      </c>
      <c r="M287" s="37">
        <f>Vask02!V418</f>
        <v>0</v>
      </c>
      <c r="N287" s="37">
        <f t="shared" si="4"/>
        <v>2</v>
      </c>
    </row>
    <row r="288" spans="1:14" x14ac:dyDescent="0.25">
      <c r="A288" s="37">
        <f>Vask02!A419</f>
        <v>390018714</v>
      </c>
      <c r="B288" s="37">
        <f>Vask02!B419</f>
        <v>6763</v>
      </c>
      <c r="C288" s="37" t="str">
        <f>Vask02!C419</f>
        <v>HORNINDAL</v>
      </c>
      <c r="D288" s="37">
        <f>Vask02!D419</f>
        <v>19372</v>
      </c>
      <c r="E288" s="37" t="str">
        <f>Vask02!E419</f>
        <v>Kommunelegekontoret i Hornindal</v>
      </c>
      <c r="F288" s="37">
        <f>Vask02!O419</f>
        <v>0</v>
      </c>
      <c r="G288" s="37">
        <f>Vask02!P419</f>
        <v>0</v>
      </c>
      <c r="H288" s="37">
        <f>Vask02!Q419</f>
        <v>0</v>
      </c>
      <c r="I288" s="37">
        <f>Vask02!R419</f>
        <v>0</v>
      </c>
      <c r="J288" s="37">
        <f>Vask02!S419</f>
        <v>0</v>
      </c>
      <c r="K288" s="37">
        <f>Vask02!T419</f>
        <v>0</v>
      </c>
      <c r="L288" s="37">
        <f>Vask02!U419</f>
        <v>1</v>
      </c>
      <c r="M288" s="37">
        <f>Vask02!V419</f>
        <v>0</v>
      </c>
      <c r="N288" s="37">
        <f t="shared" si="4"/>
        <v>1</v>
      </c>
    </row>
    <row r="289" spans="1:14" x14ac:dyDescent="0.25">
      <c r="A289" s="37">
        <f>Vask02!A420</f>
        <v>390018462</v>
      </c>
      <c r="B289" s="37">
        <f>Vask02!B420</f>
        <v>6770</v>
      </c>
      <c r="C289" s="37" t="str">
        <f>Vask02!C420</f>
        <v>NORDFJORDEID</v>
      </c>
      <c r="D289" s="37">
        <f>Vask02!D420</f>
        <v>105178</v>
      </c>
      <c r="E289" s="37" t="str">
        <f>Vask02!E420</f>
        <v>Eid legekontor</v>
      </c>
      <c r="F289" s="37">
        <f>Vask02!O420</f>
        <v>0</v>
      </c>
      <c r="G289" s="37">
        <f>Vask02!P420</f>
        <v>1</v>
      </c>
      <c r="H289" s="37">
        <f>Vask02!Q420</f>
        <v>0</v>
      </c>
      <c r="I289" s="37">
        <f>Vask02!R420</f>
        <v>0</v>
      </c>
      <c r="J289" s="37">
        <f>Vask02!S420</f>
        <v>0</v>
      </c>
      <c r="K289" s="37">
        <f>Vask02!T420</f>
        <v>0</v>
      </c>
      <c r="L289" s="37">
        <f>Vask02!U420</f>
        <v>3</v>
      </c>
      <c r="M289" s="37">
        <f>Vask02!V420</f>
        <v>0</v>
      </c>
      <c r="N289" s="37">
        <f t="shared" si="4"/>
        <v>4</v>
      </c>
    </row>
    <row r="290" spans="1:14" x14ac:dyDescent="0.25">
      <c r="A290" s="37">
        <f>Vask02!A421</f>
        <v>390018694</v>
      </c>
      <c r="B290" s="37">
        <f>Vask02!B421</f>
        <v>6783</v>
      </c>
      <c r="C290" s="37" t="str">
        <f>Vask02!C421</f>
        <v>STRYN</v>
      </c>
      <c r="D290" s="37">
        <f>Vask02!D421</f>
        <v>102273</v>
      </c>
      <c r="E290" s="37" t="str">
        <f>Vask02!E421</f>
        <v>Kommunelegekontoret i Stryn</v>
      </c>
      <c r="F290" s="37">
        <f>Vask02!O421</f>
        <v>0</v>
      </c>
      <c r="G290" s="37">
        <f>Vask02!P421</f>
        <v>0</v>
      </c>
      <c r="H290" s="37">
        <f>Vask02!Q421</f>
        <v>0</v>
      </c>
      <c r="I290" s="37">
        <f>Vask02!R421</f>
        <v>0</v>
      </c>
      <c r="J290" s="37">
        <f>Vask02!S421</f>
        <v>0</v>
      </c>
      <c r="K290" s="37">
        <f>Vask02!T421</f>
        <v>0</v>
      </c>
      <c r="L290" s="37">
        <f>Vask02!U421</f>
        <v>4</v>
      </c>
      <c r="M290" s="37">
        <f>Vask02!V421</f>
        <v>0</v>
      </c>
      <c r="N290" s="37">
        <f t="shared" si="4"/>
        <v>4</v>
      </c>
    </row>
    <row r="291" spans="1:14" x14ac:dyDescent="0.25">
      <c r="A291" s="37">
        <f>Vask02!A422</f>
        <v>390018617</v>
      </c>
      <c r="B291" s="37">
        <f>Vask02!B422</f>
        <v>6800</v>
      </c>
      <c r="C291" s="37" t="str">
        <f>Vask02!C422</f>
        <v>FØRDE</v>
      </c>
      <c r="D291" s="37">
        <f>Vask02!D422</f>
        <v>20163</v>
      </c>
      <c r="E291" s="37" t="str">
        <f>Vask02!E422</f>
        <v>Førde Sentralsjukehus</v>
      </c>
      <c r="F291" s="37">
        <f>Vask02!O422</f>
        <v>0</v>
      </c>
      <c r="G291" s="37">
        <f>Vask02!P422</f>
        <v>1</v>
      </c>
      <c r="H291" s="37">
        <f>Vask02!Q422</f>
        <v>0</v>
      </c>
      <c r="I291" s="37">
        <f>Vask02!R422</f>
        <v>0</v>
      </c>
      <c r="J291" s="37">
        <f>Vask02!S422</f>
        <v>0</v>
      </c>
      <c r="K291" s="37">
        <f>Vask02!T422</f>
        <v>0</v>
      </c>
      <c r="L291" s="37">
        <f>Vask02!U422</f>
        <v>6</v>
      </c>
      <c r="M291" s="37">
        <f>Vask02!V422</f>
        <v>0</v>
      </c>
      <c r="N291" s="37">
        <f t="shared" si="4"/>
        <v>7</v>
      </c>
    </row>
    <row r="292" spans="1:14" x14ac:dyDescent="0.25">
      <c r="A292" s="37">
        <f>Vask02!A423</f>
        <v>390018300</v>
      </c>
      <c r="B292" s="37">
        <f>Vask02!B423</f>
        <v>6800</v>
      </c>
      <c r="C292" s="37" t="str">
        <f>Vask02!C423</f>
        <v>FØRDE</v>
      </c>
      <c r="D292" s="37">
        <f>Vask02!D423</f>
        <v>99671</v>
      </c>
      <c r="E292" s="37" t="str">
        <f>Vask02!E423</f>
        <v>Førde legesenter</v>
      </c>
      <c r="F292" s="37">
        <f>Vask02!O423</f>
        <v>0</v>
      </c>
      <c r="G292" s="37">
        <f>Vask02!P423</f>
        <v>0</v>
      </c>
      <c r="H292" s="37">
        <f>Vask02!Q423</f>
        <v>0</v>
      </c>
      <c r="I292" s="37">
        <f>Vask02!R423</f>
        <v>0</v>
      </c>
      <c r="J292" s="37">
        <f>Vask02!S423</f>
        <v>0</v>
      </c>
      <c r="K292" s="37">
        <f>Vask02!T423</f>
        <v>0</v>
      </c>
      <c r="L292" s="37">
        <f>Vask02!U423</f>
        <v>8</v>
      </c>
      <c r="M292" s="37">
        <f>Vask02!V423</f>
        <v>0</v>
      </c>
      <c r="N292" s="37">
        <f t="shared" si="4"/>
        <v>8</v>
      </c>
    </row>
    <row r="293" spans="1:14" x14ac:dyDescent="0.25">
      <c r="A293" s="37">
        <f>Vask02!A424</f>
        <v>390018356</v>
      </c>
      <c r="B293" s="37">
        <f>Vask02!B424</f>
        <v>6817</v>
      </c>
      <c r="C293" s="37" t="str">
        <f>Vask02!C424</f>
        <v>NAUSTDAL</v>
      </c>
      <c r="D293" s="37">
        <f>Vask02!D424</f>
        <v>87866</v>
      </c>
      <c r="E293" s="37" t="str">
        <f>Vask02!E424</f>
        <v>Naustdal helsesenter</v>
      </c>
      <c r="F293" s="37">
        <f>Vask02!O424</f>
        <v>1</v>
      </c>
      <c r="G293" s="37">
        <f>Vask02!P424</f>
        <v>0</v>
      </c>
      <c r="H293" s="37">
        <f>Vask02!Q424</f>
        <v>0</v>
      </c>
      <c r="I293" s="37">
        <f>Vask02!R424</f>
        <v>0</v>
      </c>
      <c r="J293" s="37">
        <f>Vask02!S424</f>
        <v>0</v>
      </c>
      <c r="K293" s="37">
        <f>Vask02!T424</f>
        <v>0</v>
      </c>
      <c r="L293" s="37">
        <f>Vask02!U424</f>
        <v>2</v>
      </c>
      <c r="M293" s="37">
        <f>Vask02!V424</f>
        <v>0</v>
      </c>
      <c r="N293" s="37">
        <f t="shared" si="4"/>
        <v>3</v>
      </c>
    </row>
    <row r="294" spans="1:14" x14ac:dyDescent="0.25">
      <c r="A294" s="37">
        <f>Vask02!A426</f>
        <v>390018716</v>
      </c>
      <c r="B294" s="37">
        <f>Vask02!B426</f>
        <v>6823</v>
      </c>
      <c r="C294" s="37" t="str">
        <f>Vask02!C426</f>
        <v>SANDANE</v>
      </c>
      <c r="D294" s="37">
        <f>Vask02!D426</f>
        <v>55632</v>
      </c>
      <c r="E294" s="37" t="str">
        <f>Vask02!E426</f>
        <v>Gloppen legesenter</v>
      </c>
      <c r="F294" s="37">
        <f>Vask02!O426</f>
        <v>0</v>
      </c>
      <c r="G294" s="37">
        <f>Vask02!P426</f>
        <v>0</v>
      </c>
      <c r="H294" s="37">
        <f>Vask02!Q426</f>
        <v>0</v>
      </c>
      <c r="I294" s="37">
        <f>Vask02!R426</f>
        <v>0</v>
      </c>
      <c r="J294" s="37">
        <f>Vask02!S426</f>
        <v>0</v>
      </c>
      <c r="K294" s="37">
        <f>Vask02!T426</f>
        <v>0</v>
      </c>
      <c r="L294" s="37">
        <f>Vask02!U426</f>
        <v>4</v>
      </c>
      <c r="M294" s="37">
        <f>Vask02!V426</f>
        <v>0</v>
      </c>
      <c r="N294" s="37">
        <f t="shared" si="4"/>
        <v>4</v>
      </c>
    </row>
    <row r="295" spans="1:14" x14ac:dyDescent="0.25">
      <c r="A295" s="37">
        <f>Vask02!A427</f>
        <v>390018325</v>
      </c>
      <c r="B295" s="37">
        <f>Vask02!B427</f>
        <v>6843</v>
      </c>
      <c r="C295" s="37" t="str">
        <f>Vask02!C427</f>
        <v>SKEI I JØLSTER</v>
      </c>
      <c r="D295" s="37">
        <f>Vask02!D427</f>
        <v>106177</v>
      </c>
      <c r="E295" s="37" t="str">
        <f>Vask02!E427</f>
        <v>Jølster legekontor</v>
      </c>
      <c r="F295" s="37">
        <f>Vask02!O427</f>
        <v>0</v>
      </c>
      <c r="G295" s="37">
        <f>Vask02!P427</f>
        <v>0</v>
      </c>
      <c r="H295" s="37">
        <f>Vask02!Q427</f>
        <v>0</v>
      </c>
      <c r="I295" s="37">
        <f>Vask02!R427</f>
        <v>0</v>
      </c>
      <c r="J295" s="37">
        <f>Vask02!S427</f>
        <v>0</v>
      </c>
      <c r="K295" s="37">
        <f>Vask02!T427</f>
        <v>0</v>
      </c>
      <c r="L295" s="37">
        <f>Vask02!U427</f>
        <v>2</v>
      </c>
      <c r="M295" s="37">
        <f>Vask02!V427</f>
        <v>0</v>
      </c>
      <c r="N295" s="37">
        <f t="shared" si="4"/>
        <v>2</v>
      </c>
    </row>
    <row r="296" spans="1:14" x14ac:dyDescent="0.25">
      <c r="A296" s="37">
        <f>Vask02!A428</f>
        <v>390018469</v>
      </c>
      <c r="B296" s="37">
        <f>Vask02!B428</f>
        <v>6856</v>
      </c>
      <c r="C296" s="37" t="str">
        <f>Vask02!C428</f>
        <v>SOGNDAL</v>
      </c>
      <c r="D296" s="37">
        <f>Vask02!D428</f>
        <v>95976</v>
      </c>
      <c r="E296" s="37" t="str">
        <f>Vask02!E428</f>
        <v>Sogndal legesenter</v>
      </c>
      <c r="F296" s="37">
        <f>Vask02!O428</f>
        <v>0</v>
      </c>
      <c r="G296" s="37">
        <f>Vask02!P428</f>
        <v>1</v>
      </c>
      <c r="H296" s="37">
        <f>Vask02!Q428</f>
        <v>0</v>
      </c>
      <c r="I296" s="37">
        <f>Vask02!R428</f>
        <v>0</v>
      </c>
      <c r="J296" s="37">
        <f>Vask02!S428</f>
        <v>0</v>
      </c>
      <c r="K296" s="37">
        <f>Vask02!T428</f>
        <v>0</v>
      </c>
      <c r="L296" s="37">
        <f>Vask02!U428</f>
        <v>3</v>
      </c>
      <c r="M296" s="37">
        <f>Vask02!V428</f>
        <v>0</v>
      </c>
      <c r="N296" s="37">
        <f t="shared" si="4"/>
        <v>4</v>
      </c>
    </row>
    <row r="297" spans="1:14" x14ac:dyDescent="0.25">
      <c r="A297" s="37">
        <f>Vask02!A430</f>
        <v>390018362</v>
      </c>
      <c r="B297" s="37">
        <f>Vask02!B430</f>
        <v>6863</v>
      </c>
      <c r="C297" s="37" t="str">
        <f>Vask02!C430</f>
        <v>LEIKANGER</v>
      </c>
      <c r="D297" s="37">
        <f>Vask02!D430</f>
        <v>78576</v>
      </c>
      <c r="E297" s="37" t="str">
        <f>Vask02!E430</f>
        <v>Leikanger helsestasjon</v>
      </c>
      <c r="F297" s="37">
        <f>Vask02!O430</f>
        <v>1</v>
      </c>
      <c r="G297" s="37">
        <f>Vask02!P430</f>
        <v>0</v>
      </c>
      <c r="H297" s="37">
        <f>Vask02!Q430</f>
        <v>0</v>
      </c>
      <c r="I297" s="37">
        <f>Vask02!R430</f>
        <v>0</v>
      </c>
      <c r="J297" s="37">
        <f>Vask02!S430</f>
        <v>0</v>
      </c>
      <c r="K297" s="37">
        <f>Vask02!T430</f>
        <v>0</v>
      </c>
      <c r="L297" s="37">
        <f>Vask02!U430</f>
        <v>2</v>
      </c>
      <c r="M297" s="37">
        <f>Vask02!V430</f>
        <v>0</v>
      </c>
      <c r="N297" s="37">
        <f t="shared" si="4"/>
        <v>3</v>
      </c>
    </row>
    <row r="298" spans="1:14" x14ac:dyDescent="0.25">
      <c r="A298" s="37">
        <f>Vask02!A432</f>
        <v>390018431</v>
      </c>
      <c r="B298" s="37">
        <f>Vask02!B432</f>
        <v>6868</v>
      </c>
      <c r="C298" s="37" t="str">
        <f>Vask02!C432</f>
        <v>GAUPNE</v>
      </c>
      <c r="D298" s="37">
        <f>Vask02!D432</f>
        <v>85472</v>
      </c>
      <c r="E298" s="37" t="str">
        <f>Vask02!E432</f>
        <v>Luster helsestasjon</v>
      </c>
      <c r="F298" s="37">
        <f>Vask02!O432</f>
        <v>0</v>
      </c>
      <c r="G298" s="37">
        <f>Vask02!P432</f>
        <v>1</v>
      </c>
      <c r="H298" s="37">
        <f>Vask02!Q432</f>
        <v>0</v>
      </c>
      <c r="I298" s="37">
        <f>Vask02!R432</f>
        <v>0</v>
      </c>
      <c r="J298" s="37">
        <f>Vask02!S432</f>
        <v>0</v>
      </c>
      <c r="K298" s="37">
        <f>Vask02!T432</f>
        <v>0</v>
      </c>
      <c r="L298" s="37">
        <f>Vask02!U432</f>
        <v>4</v>
      </c>
      <c r="M298" s="37">
        <f>Vask02!V432</f>
        <v>0</v>
      </c>
      <c r="N298" s="37">
        <f t="shared" si="4"/>
        <v>5</v>
      </c>
    </row>
    <row r="299" spans="1:14" x14ac:dyDescent="0.25">
      <c r="A299" s="37">
        <f>Vask02!A434</f>
        <v>390018339</v>
      </c>
      <c r="B299" s="37">
        <f>Vask02!B434</f>
        <v>6884</v>
      </c>
      <c r="C299" s="37" t="str">
        <f>Vask02!C434</f>
        <v>ØVRE ÅRDAL</v>
      </c>
      <c r="D299" s="37">
        <f>Vask02!D434</f>
        <v>31864</v>
      </c>
      <c r="E299" s="37" t="str">
        <f>Vask02!E434</f>
        <v>Årdal helsestasjon</v>
      </c>
      <c r="F299" s="37">
        <f>Vask02!O434</f>
        <v>0</v>
      </c>
      <c r="G299" s="37">
        <f>Vask02!P434</f>
        <v>1</v>
      </c>
      <c r="H299" s="37">
        <f>Vask02!Q434</f>
        <v>0</v>
      </c>
      <c r="I299" s="37">
        <f>Vask02!R434</f>
        <v>0</v>
      </c>
      <c r="J299" s="37">
        <f>Vask02!S434</f>
        <v>0</v>
      </c>
      <c r="K299" s="37">
        <f>Vask02!T434</f>
        <v>0</v>
      </c>
      <c r="L299" s="37">
        <f>Vask02!U434</f>
        <v>4</v>
      </c>
      <c r="M299" s="37">
        <f>Vask02!V434</f>
        <v>0</v>
      </c>
      <c r="N299" s="37">
        <f t="shared" si="4"/>
        <v>5</v>
      </c>
    </row>
    <row r="300" spans="1:14" x14ac:dyDescent="0.25">
      <c r="A300" s="37">
        <f>Vask02!A436</f>
        <v>390018443</v>
      </c>
      <c r="B300" s="37">
        <f>Vask02!B436</f>
        <v>6893</v>
      </c>
      <c r="C300" s="37" t="str">
        <f>Vask02!C436</f>
        <v>VIK I SOGN</v>
      </c>
      <c r="D300" s="37">
        <f>Vask02!D436</f>
        <v>22640</v>
      </c>
      <c r="E300" s="37" t="str">
        <f>Vask02!E436</f>
        <v>Vik legekontor</v>
      </c>
      <c r="F300" s="37">
        <f>Vask02!O436</f>
        <v>0</v>
      </c>
      <c r="G300" s="37">
        <f>Vask02!P436</f>
        <v>0</v>
      </c>
      <c r="H300" s="37">
        <f>Vask02!Q436</f>
        <v>0</v>
      </c>
      <c r="I300" s="37">
        <f>Vask02!R436</f>
        <v>0</v>
      </c>
      <c r="J300" s="37">
        <f>Vask02!S436</f>
        <v>0</v>
      </c>
      <c r="K300" s="37">
        <f>Vask02!T436</f>
        <v>0</v>
      </c>
      <c r="L300" s="37">
        <f>Vask02!U436</f>
        <v>3</v>
      </c>
      <c r="M300" s="37">
        <f>Vask02!V436</f>
        <v>0</v>
      </c>
      <c r="N300" s="37">
        <f t="shared" si="4"/>
        <v>3</v>
      </c>
    </row>
    <row r="301" spans="1:14" x14ac:dyDescent="0.25">
      <c r="A301" s="37">
        <f>Vask02!A437</f>
        <v>390018358</v>
      </c>
      <c r="B301" s="37">
        <f>Vask02!B437</f>
        <v>6899</v>
      </c>
      <c r="C301" s="37" t="str">
        <f>Vask02!C437</f>
        <v>BALESTRAND</v>
      </c>
      <c r="D301" s="37">
        <f>Vask02!D437</f>
        <v>27524</v>
      </c>
      <c r="E301" s="37" t="str">
        <f>Vask02!E437</f>
        <v>Balestrand helsestasjon</v>
      </c>
      <c r="F301" s="37">
        <f>Vask02!O437</f>
        <v>0</v>
      </c>
      <c r="G301" s="37">
        <f>Vask02!P437</f>
        <v>1</v>
      </c>
      <c r="H301" s="37">
        <f>Vask02!Q437</f>
        <v>0</v>
      </c>
      <c r="I301" s="37">
        <f>Vask02!R437</f>
        <v>0</v>
      </c>
      <c r="J301" s="37">
        <f>Vask02!S437</f>
        <v>0</v>
      </c>
      <c r="K301" s="37">
        <f>Vask02!T437</f>
        <v>0</v>
      </c>
      <c r="L301" s="37">
        <f>Vask02!U437</f>
        <v>1</v>
      </c>
      <c r="M301" s="37">
        <f>Vask02!V437</f>
        <v>0</v>
      </c>
      <c r="N301" s="37">
        <f t="shared" si="4"/>
        <v>2</v>
      </c>
    </row>
    <row r="302" spans="1:14" x14ac:dyDescent="0.25">
      <c r="A302" s="37">
        <f>Vask02!A439</f>
        <v>390018302</v>
      </c>
      <c r="B302" s="37">
        <f>Vask02!B439</f>
        <v>6905</v>
      </c>
      <c r="C302" s="37" t="str">
        <f>Vask02!C439</f>
        <v>FLORØ</v>
      </c>
      <c r="D302" s="37">
        <f>Vask02!D439</f>
        <v>103357</v>
      </c>
      <c r="E302" s="37" t="str">
        <f>Vask02!E439</f>
        <v>Legegruppa SMS AS</v>
      </c>
      <c r="F302" s="37">
        <f>Vask02!O439</f>
        <v>0</v>
      </c>
      <c r="G302" s="37">
        <f>Vask02!P439</f>
        <v>0</v>
      </c>
      <c r="H302" s="37">
        <f>Vask02!Q439</f>
        <v>1</v>
      </c>
      <c r="I302" s="37">
        <f>Vask02!R439</f>
        <v>0</v>
      </c>
      <c r="J302" s="37">
        <f>Vask02!S439</f>
        <v>0</v>
      </c>
      <c r="K302" s="37">
        <f>Vask02!T439</f>
        <v>0</v>
      </c>
      <c r="L302" s="37">
        <f>Vask02!U439</f>
        <v>5</v>
      </c>
      <c r="M302" s="37">
        <f>Vask02!V439</f>
        <v>0</v>
      </c>
      <c r="N302" s="37">
        <f t="shared" si="4"/>
        <v>6</v>
      </c>
    </row>
    <row r="303" spans="1:14" x14ac:dyDescent="0.25">
      <c r="A303" s="37">
        <f>Vask02!A441</f>
        <v>390018355</v>
      </c>
      <c r="B303" s="37">
        <f>Vask02!B441</f>
        <v>6957</v>
      </c>
      <c r="C303" s="37" t="str">
        <f>Vask02!C441</f>
        <v>HYLLESTAD</v>
      </c>
      <c r="D303" s="37">
        <f>Vask02!D441</f>
        <v>30759</v>
      </c>
      <c r="E303" s="37" t="str">
        <f>Vask02!E441</f>
        <v>Hyllestad legekontor</v>
      </c>
      <c r="F303" s="37">
        <f>Vask02!O441</f>
        <v>1</v>
      </c>
      <c r="G303" s="37">
        <f>Vask02!P441</f>
        <v>0</v>
      </c>
      <c r="H303" s="37">
        <f>Vask02!Q441</f>
        <v>0</v>
      </c>
      <c r="I303" s="37">
        <f>Vask02!R441</f>
        <v>0</v>
      </c>
      <c r="J303" s="37">
        <f>Vask02!S441</f>
        <v>0</v>
      </c>
      <c r="K303" s="37">
        <f>Vask02!T441</f>
        <v>0</v>
      </c>
      <c r="L303" s="37">
        <f>Vask02!U441</f>
        <v>1</v>
      </c>
      <c r="M303" s="37">
        <f>Vask02!V441</f>
        <v>0</v>
      </c>
      <c r="N303" s="37">
        <f t="shared" si="4"/>
        <v>2</v>
      </c>
    </row>
    <row r="304" spans="1:14" x14ac:dyDescent="0.25">
      <c r="A304" s="37">
        <f>Vask02!A442</f>
        <v>390018337</v>
      </c>
      <c r="B304" s="37">
        <f>Vask02!B442</f>
        <v>6963</v>
      </c>
      <c r="C304" s="37" t="str">
        <f>Vask02!C442</f>
        <v>DALE I SUNNFJORD</v>
      </c>
      <c r="D304" s="37">
        <f>Vask02!D442</f>
        <v>53645</v>
      </c>
      <c r="E304" s="37" t="str">
        <f>Vask02!E442</f>
        <v>Kommunelegekontoret i Fjaler</v>
      </c>
      <c r="F304" s="37">
        <f>Vask02!O442</f>
        <v>1</v>
      </c>
      <c r="G304" s="37">
        <f>Vask02!P442</f>
        <v>0</v>
      </c>
      <c r="H304" s="37">
        <f>Vask02!Q442</f>
        <v>0</v>
      </c>
      <c r="I304" s="37">
        <f>Vask02!R442</f>
        <v>0</v>
      </c>
      <c r="J304" s="37">
        <f>Vask02!S442</f>
        <v>0</v>
      </c>
      <c r="K304" s="37">
        <f>Vask02!T442</f>
        <v>0</v>
      </c>
      <c r="L304" s="37">
        <f>Vask02!U442</f>
        <v>2</v>
      </c>
      <c r="M304" s="37">
        <f>Vask02!V442</f>
        <v>0</v>
      </c>
      <c r="N304" s="37">
        <f t="shared" si="4"/>
        <v>3</v>
      </c>
    </row>
    <row r="305" spans="1:14" x14ac:dyDescent="0.25">
      <c r="A305" s="37">
        <f>Vask02!A444</f>
        <v>390018397</v>
      </c>
      <c r="B305" s="37">
        <f>Vask02!B444</f>
        <v>6973</v>
      </c>
      <c r="C305" s="37" t="str">
        <f>Vask02!C444</f>
        <v>SANDE I SUNNFJORD</v>
      </c>
      <c r="D305" s="37">
        <f>Vask02!D444</f>
        <v>87122</v>
      </c>
      <c r="E305" s="37" t="str">
        <f>Vask02!E444</f>
        <v>Kommunelegekontoret i Gaular</v>
      </c>
      <c r="F305" s="37">
        <f>Vask02!O444</f>
        <v>1</v>
      </c>
      <c r="G305" s="37">
        <f>Vask02!P444</f>
        <v>0</v>
      </c>
      <c r="H305" s="37">
        <f>Vask02!Q444</f>
        <v>0</v>
      </c>
      <c r="I305" s="37">
        <f>Vask02!R444</f>
        <v>0</v>
      </c>
      <c r="J305" s="37">
        <f>Vask02!S444</f>
        <v>0</v>
      </c>
      <c r="K305" s="37">
        <f>Vask02!T444</f>
        <v>0</v>
      </c>
      <c r="L305" s="37">
        <f>Vask02!U444</f>
        <v>1</v>
      </c>
      <c r="M305" s="37">
        <f>Vask02!V444</f>
        <v>0</v>
      </c>
      <c r="N305" s="37">
        <f t="shared" si="4"/>
        <v>2</v>
      </c>
    </row>
    <row r="306" spans="1:14" x14ac:dyDescent="0.25">
      <c r="A306" s="37">
        <f>Vask02!A445</f>
        <v>390018313</v>
      </c>
      <c r="B306" s="37">
        <f>Vask02!B445</f>
        <v>6980</v>
      </c>
      <c r="C306" s="37" t="str">
        <f>Vask02!C445</f>
        <v>ASKVOLL</v>
      </c>
      <c r="D306" s="37">
        <f>Vask02!D445</f>
        <v>1238</v>
      </c>
      <c r="E306" s="37" t="str">
        <f>Vask02!E445</f>
        <v>Askvoll legesenter</v>
      </c>
      <c r="F306" s="37">
        <f>Vask02!O445</f>
        <v>0</v>
      </c>
      <c r="G306" s="37">
        <f>Vask02!P445</f>
        <v>1</v>
      </c>
      <c r="H306" s="37">
        <f>Vask02!Q445</f>
        <v>0</v>
      </c>
      <c r="I306" s="37">
        <f>Vask02!R445</f>
        <v>0</v>
      </c>
      <c r="J306" s="37">
        <f>Vask02!S445</f>
        <v>0</v>
      </c>
      <c r="K306" s="37">
        <f>Vask02!T445</f>
        <v>0</v>
      </c>
      <c r="L306" s="37">
        <f>Vask02!U445</f>
        <v>2</v>
      </c>
      <c r="M306" s="37">
        <f>Vask02!V445</f>
        <v>0</v>
      </c>
      <c r="N306" s="37">
        <f t="shared" si="4"/>
        <v>3</v>
      </c>
    </row>
    <row r="307" spans="1:14" x14ac:dyDescent="0.25">
      <c r="A307" s="37">
        <f>Vask02!A447</f>
        <v>390018699</v>
      </c>
      <c r="B307" s="37">
        <f>Vask02!B447</f>
        <v>6993</v>
      </c>
      <c r="C307" s="37" t="str">
        <f>Vask02!C447</f>
        <v>HØYANGER</v>
      </c>
      <c r="D307" s="37">
        <f>Vask02!D447</f>
        <v>85365</v>
      </c>
      <c r="E307" s="37" t="str">
        <f>Vask02!E447</f>
        <v>Høyanger helsestasjon</v>
      </c>
      <c r="F307" s="37">
        <f>Vask02!O447</f>
        <v>1</v>
      </c>
      <c r="G307" s="37">
        <f>Vask02!P447</f>
        <v>0</v>
      </c>
      <c r="H307" s="37">
        <f>Vask02!Q447</f>
        <v>0</v>
      </c>
      <c r="I307" s="37">
        <f>Vask02!R447</f>
        <v>0</v>
      </c>
      <c r="J307" s="37">
        <f>Vask02!S447</f>
        <v>0</v>
      </c>
      <c r="K307" s="37">
        <f>Vask02!T447</f>
        <v>0</v>
      </c>
      <c r="L307" s="37">
        <f>Vask02!U447</f>
        <v>3</v>
      </c>
      <c r="M307" s="37">
        <f>Vask02!V447</f>
        <v>0</v>
      </c>
      <c r="N307" s="37">
        <f t="shared" si="4"/>
        <v>4</v>
      </c>
    </row>
    <row r="308" spans="1:14" x14ac:dyDescent="0.25">
      <c r="A308" s="37">
        <f>Vask02!A448</f>
        <v>390018622</v>
      </c>
      <c r="B308" s="37">
        <f>Vask02!B448</f>
        <v>7012</v>
      </c>
      <c r="C308" s="37" t="str">
        <f>Vask02!C448</f>
        <v>TRONDHEIM</v>
      </c>
      <c r="D308" s="37">
        <f>Vask02!D448</f>
        <v>72132</v>
      </c>
      <c r="E308" s="37" t="str">
        <f>Vask02!E448</f>
        <v>Trondheim kommune</v>
      </c>
      <c r="F308" s="37">
        <f>Vask02!O448</f>
        <v>0</v>
      </c>
      <c r="G308" s="37">
        <f>Vask02!P448</f>
        <v>0</v>
      </c>
      <c r="H308" s="37">
        <f>Vask02!Q448</f>
        <v>0</v>
      </c>
      <c r="I308" s="37">
        <f>Vask02!R448</f>
        <v>0</v>
      </c>
      <c r="J308" s="37">
        <f>Vask02!S448</f>
        <v>0</v>
      </c>
      <c r="K308" s="37">
        <f>Vask02!T448</f>
        <v>5</v>
      </c>
      <c r="L308" s="37">
        <f>Vask02!U448</f>
        <v>83</v>
      </c>
      <c r="M308" s="37">
        <f>Vask02!V448</f>
        <v>0</v>
      </c>
      <c r="N308" s="37">
        <f t="shared" si="4"/>
        <v>88</v>
      </c>
    </row>
    <row r="309" spans="1:14" x14ac:dyDescent="0.25">
      <c r="A309" s="37">
        <f>Vask02!A450</f>
        <v>390018611</v>
      </c>
      <c r="B309" s="37">
        <f>Vask02!B450</f>
        <v>7030</v>
      </c>
      <c r="C309" s="37" t="str">
        <f>Vask02!C450</f>
        <v>TRONDHEIM</v>
      </c>
      <c r="D309" s="37">
        <f>Vask02!D450</f>
        <v>112361</v>
      </c>
      <c r="E309" s="37" t="str">
        <f>Vask02!E450</f>
        <v>St. Olavs Hospital HF BHT</v>
      </c>
      <c r="F309" s="37">
        <f>Vask02!O450</f>
        <v>1</v>
      </c>
      <c r="G309" s="37">
        <f>Vask02!P450</f>
        <v>0</v>
      </c>
      <c r="H309" s="37">
        <f>Vask02!Q450</f>
        <v>0</v>
      </c>
      <c r="I309" s="37">
        <f>Vask02!R450</f>
        <v>0</v>
      </c>
      <c r="J309" s="37">
        <f>Vask02!S450</f>
        <v>0</v>
      </c>
      <c r="K309" s="37">
        <f>Vask02!T450</f>
        <v>0</v>
      </c>
      <c r="L309" s="37">
        <f>Vask02!U450</f>
        <v>29</v>
      </c>
      <c r="M309" s="37">
        <f>Vask02!V450</f>
        <v>0</v>
      </c>
      <c r="N309" s="37">
        <f t="shared" si="4"/>
        <v>30</v>
      </c>
    </row>
    <row r="310" spans="1:14" x14ac:dyDescent="0.25">
      <c r="A310" s="37">
        <f>Vask02!A451</f>
        <v>390018440</v>
      </c>
      <c r="B310" s="37">
        <f>Vask02!B451</f>
        <v>7100</v>
      </c>
      <c r="C310" s="37" t="str">
        <f>Vask02!C451</f>
        <v>RISSA</v>
      </c>
      <c r="D310" s="37">
        <f>Vask02!D451</f>
        <v>113080</v>
      </c>
      <c r="E310" s="37" t="str">
        <f>Vask02!E451</f>
        <v>Indre Fosen legesenter</v>
      </c>
      <c r="F310" s="37">
        <f>Vask02!O451</f>
        <v>0</v>
      </c>
      <c r="G310" s="37">
        <f>Vask02!P451</f>
        <v>0</v>
      </c>
      <c r="H310" s="37">
        <f>Vask02!Q451</f>
        <v>0</v>
      </c>
      <c r="I310" s="37">
        <f>Vask02!R451</f>
        <v>0</v>
      </c>
      <c r="J310" s="37">
        <f>Vask02!S451</f>
        <v>0</v>
      </c>
      <c r="K310" s="37">
        <f>Vask02!T451</f>
        <v>0</v>
      </c>
      <c r="L310" s="37">
        <f>Vask02!U451</f>
        <v>5</v>
      </c>
      <c r="M310" s="37">
        <f>Vask02!V451</f>
        <v>0</v>
      </c>
      <c r="N310" s="37">
        <f t="shared" si="4"/>
        <v>5</v>
      </c>
    </row>
    <row r="311" spans="1:14" x14ac:dyDescent="0.25">
      <c r="A311" s="37">
        <f>Vask02!A452</f>
        <v>390018570</v>
      </c>
      <c r="B311" s="37">
        <f>Vask02!B452</f>
        <v>7130</v>
      </c>
      <c r="C311" s="37" t="str">
        <f>Vask02!C452</f>
        <v>BREKSTAD</v>
      </c>
      <c r="D311" s="37">
        <f>Vask02!D452</f>
        <v>1280</v>
      </c>
      <c r="E311" s="37" t="str">
        <f>Vask02!E452</f>
        <v>Ørland legesenter</v>
      </c>
      <c r="F311" s="37">
        <f>Vask02!O452</f>
        <v>1</v>
      </c>
      <c r="G311" s="37">
        <f>Vask02!P452</f>
        <v>0</v>
      </c>
      <c r="H311" s="37">
        <f>Vask02!Q452</f>
        <v>0</v>
      </c>
      <c r="I311" s="37">
        <f>Vask02!R452</f>
        <v>0</v>
      </c>
      <c r="J311" s="37">
        <f>Vask02!S452</f>
        <v>0</v>
      </c>
      <c r="K311" s="37">
        <f>Vask02!T452</f>
        <v>0</v>
      </c>
      <c r="L311" s="37">
        <f>Vask02!U452</f>
        <v>2</v>
      </c>
      <c r="M311" s="37">
        <f>Vask02!V452</f>
        <v>0</v>
      </c>
      <c r="N311" s="37">
        <f t="shared" si="4"/>
        <v>3</v>
      </c>
    </row>
    <row r="312" spans="1:14" x14ac:dyDescent="0.25">
      <c r="A312" s="37">
        <f>Vask02!A453</f>
        <v>390018744</v>
      </c>
      <c r="B312" s="37">
        <f>Vask02!B453</f>
        <v>7160</v>
      </c>
      <c r="C312" s="37" t="str">
        <f>Vask02!C453</f>
        <v>BJUGN</v>
      </c>
      <c r="D312" s="37">
        <f>Vask02!D453</f>
        <v>104351</v>
      </c>
      <c r="E312" s="37" t="str">
        <f>Vask02!E453</f>
        <v>Bjugn Legekontor</v>
      </c>
      <c r="F312" s="37">
        <f>Vask02!O453</f>
        <v>1</v>
      </c>
      <c r="G312" s="37">
        <f>Vask02!P453</f>
        <v>0</v>
      </c>
      <c r="H312" s="37">
        <f>Vask02!Q453</f>
        <v>0</v>
      </c>
      <c r="I312" s="37">
        <f>Vask02!R453</f>
        <v>0</v>
      </c>
      <c r="J312" s="37">
        <f>Vask02!S453</f>
        <v>0</v>
      </c>
      <c r="K312" s="37">
        <f>Vask02!T453</f>
        <v>0</v>
      </c>
      <c r="L312" s="37">
        <f>Vask02!U453</f>
        <v>3</v>
      </c>
      <c r="M312" s="37">
        <f>Vask02!V453</f>
        <v>0</v>
      </c>
      <c r="N312" s="37">
        <f t="shared" si="4"/>
        <v>4</v>
      </c>
    </row>
    <row r="313" spans="1:14" x14ac:dyDescent="0.25">
      <c r="A313" s="37">
        <f>Vask02!A455</f>
        <v>390018658</v>
      </c>
      <c r="B313" s="37">
        <f>Vask02!B455</f>
        <v>7170</v>
      </c>
      <c r="C313" s="37" t="str">
        <f>Vask02!C455</f>
        <v>ÅFJORD</v>
      </c>
      <c r="D313" s="37">
        <f>Vask02!D455</f>
        <v>111292</v>
      </c>
      <c r="E313" s="37" t="str">
        <f>Vask02!E455</f>
        <v>Åfjord og Roan legetjeneste</v>
      </c>
      <c r="F313" s="37">
        <f>Vask02!O455</f>
        <v>1</v>
      </c>
      <c r="G313" s="37">
        <f>Vask02!P455</f>
        <v>0</v>
      </c>
      <c r="H313" s="37">
        <f>Vask02!Q455</f>
        <v>0</v>
      </c>
      <c r="I313" s="37">
        <f>Vask02!R455</f>
        <v>0</v>
      </c>
      <c r="J313" s="37">
        <f>Vask02!S455</f>
        <v>0</v>
      </c>
      <c r="K313" s="37">
        <f>Vask02!T455</f>
        <v>0</v>
      </c>
      <c r="L313" s="37">
        <f>Vask02!U455</f>
        <v>2</v>
      </c>
      <c r="M313" s="37">
        <f>Vask02!V455</f>
        <v>0</v>
      </c>
      <c r="N313" s="37">
        <f t="shared" si="4"/>
        <v>3</v>
      </c>
    </row>
    <row r="314" spans="1:14" x14ac:dyDescent="0.25">
      <c r="A314" s="37">
        <f>Vask02!A456</f>
        <v>390018342</v>
      </c>
      <c r="B314" s="37">
        <f>Vask02!B456</f>
        <v>7200</v>
      </c>
      <c r="C314" s="37" t="str">
        <f>Vask02!C456</f>
        <v>KYRKSÆTERØRA</v>
      </c>
      <c r="D314" s="37">
        <f>Vask02!D456</f>
        <v>86371</v>
      </c>
      <c r="E314" s="37" t="str">
        <f>Vask02!E456</f>
        <v>Hemne helsestasjon</v>
      </c>
      <c r="F314" s="37">
        <f>Vask02!O456</f>
        <v>1</v>
      </c>
      <c r="G314" s="37">
        <f>Vask02!P456</f>
        <v>0</v>
      </c>
      <c r="H314" s="37">
        <f>Vask02!Q456</f>
        <v>0</v>
      </c>
      <c r="I314" s="37">
        <f>Vask02!R456</f>
        <v>0</v>
      </c>
      <c r="J314" s="37">
        <f>Vask02!S456</f>
        <v>0</v>
      </c>
      <c r="K314" s="37">
        <f>Vask02!T456</f>
        <v>0</v>
      </c>
      <c r="L314" s="37">
        <f>Vask02!U456</f>
        <v>2</v>
      </c>
      <c r="M314" s="37">
        <f>Vask02!V456</f>
        <v>0</v>
      </c>
      <c r="N314" s="37">
        <f t="shared" si="4"/>
        <v>3</v>
      </c>
    </row>
    <row r="315" spans="1:14" x14ac:dyDescent="0.25">
      <c r="A315" s="37">
        <f>Vask02!A457</f>
        <v>390018409</v>
      </c>
      <c r="B315" s="37">
        <f>Vask02!B457</f>
        <v>7224</v>
      </c>
      <c r="C315" s="37" t="str">
        <f>Vask02!C457</f>
        <v>MELHUS</v>
      </c>
      <c r="D315" s="37">
        <f>Vask02!D457</f>
        <v>78709</v>
      </c>
      <c r="E315" s="37" t="str">
        <f>Vask02!E457</f>
        <v>Melhus helsestasjon</v>
      </c>
      <c r="F315" s="37">
        <f>Vask02!O457</f>
        <v>0</v>
      </c>
      <c r="G315" s="37">
        <f>Vask02!P457</f>
        <v>1</v>
      </c>
      <c r="H315" s="37">
        <f>Vask02!Q457</f>
        <v>0</v>
      </c>
      <c r="I315" s="37">
        <f>Vask02!R457</f>
        <v>0</v>
      </c>
      <c r="J315" s="37">
        <f>Vask02!S457</f>
        <v>0</v>
      </c>
      <c r="K315" s="37">
        <f>Vask02!T457</f>
        <v>0</v>
      </c>
      <c r="L315" s="37">
        <f>Vask02!U457</f>
        <v>8</v>
      </c>
      <c r="M315" s="37">
        <f>Vask02!V457</f>
        <v>0</v>
      </c>
      <c r="N315" s="37">
        <f t="shared" si="4"/>
        <v>9</v>
      </c>
    </row>
    <row r="316" spans="1:14" x14ac:dyDescent="0.25">
      <c r="A316" s="37">
        <f>Vask02!A459</f>
        <v>390018535</v>
      </c>
      <c r="B316" s="37">
        <f>Vask02!B459</f>
        <v>7240</v>
      </c>
      <c r="C316" s="37" t="str">
        <f>Vask02!C459</f>
        <v>HITRA</v>
      </c>
      <c r="D316" s="37">
        <f>Vask02!D459</f>
        <v>24711</v>
      </c>
      <c r="E316" s="37" t="str">
        <f>Vask02!E459</f>
        <v>Hitra legekontor</v>
      </c>
      <c r="F316" s="37">
        <f>Vask02!O459</f>
        <v>0</v>
      </c>
      <c r="G316" s="37">
        <f>Vask02!P459</f>
        <v>0</v>
      </c>
      <c r="H316" s="37">
        <f>Vask02!Q459</f>
        <v>0</v>
      </c>
      <c r="I316" s="37">
        <f>Vask02!R459</f>
        <v>0</v>
      </c>
      <c r="J316" s="37">
        <f>Vask02!S459</f>
        <v>0</v>
      </c>
      <c r="K316" s="37">
        <f>Vask02!T459</f>
        <v>0</v>
      </c>
      <c r="L316" s="37">
        <f>Vask02!U459</f>
        <v>4</v>
      </c>
      <c r="M316" s="37">
        <f>Vask02!V459</f>
        <v>0</v>
      </c>
      <c r="N316" s="37">
        <f t="shared" si="4"/>
        <v>4</v>
      </c>
    </row>
    <row r="317" spans="1:14" x14ac:dyDescent="0.25">
      <c r="A317" s="37">
        <f>Vask02!A460</f>
        <v>390018436</v>
      </c>
      <c r="B317" s="37">
        <f>Vask02!B460</f>
        <v>7257</v>
      </c>
      <c r="C317" s="37" t="str">
        <f>Vask02!C460</f>
        <v>SNILLFJORD</v>
      </c>
      <c r="D317" s="37">
        <f>Vask02!D460</f>
        <v>112398</v>
      </c>
      <c r="E317" s="37" t="str">
        <f>Vask02!E460</f>
        <v>Snillfjord omsorgssenter</v>
      </c>
      <c r="F317" s="37">
        <f>Vask02!O460</f>
        <v>0</v>
      </c>
      <c r="G317" s="37">
        <f>Vask02!P460</f>
        <v>1</v>
      </c>
      <c r="H317" s="37">
        <f>Vask02!Q460</f>
        <v>0</v>
      </c>
      <c r="I317" s="37">
        <f>Vask02!R460</f>
        <v>0</v>
      </c>
      <c r="J317" s="37">
        <f>Vask02!S460</f>
        <v>0</v>
      </c>
      <c r="K317" s="37">
        <f>Vask02!T460</f>
        <v>0</v>
      </c>
      <c r="L317" s="37">
        <f>Vask02!U460</f>
        <v>0</v>
      </c>
      <c r="M317" s="37">
        <f>Vask02!V460</f>
        <v>0</v>
      </c>
      <c r="N317" s="37">
        <f t="shared" si="4"/>
        <v>1</v>
      </c>
    </row>
    <row r="318" spans="1:14" x14ac:dyDescent="0.25">
      <c r="A318" s="37">
        <f>Vask02!A461</f>
        <v>390018671</v>
      </c>
      <c r="B318" s="37">
        <f>Vask02!B461</f>
        <v>7260</v>
      </c>
      <c r="C318" s="37" t="str">
        <f>Vask02!C461</f>
        <v>SISTRANDA</v>
      </c>
      <c r="D318" s="37">
        <f>Vask02!D461</f>
        <v>1275</v>
      </c>
      <c r="E318" s="37" t="str">
        <f>Vask02!E461</f>
        <v>Frøya legekontor</v>
      </c>
      <c r="F318" s="37">
        <f>Vask02!O461</f>
        <v>0</v>
      </c>
      <c r="G318" s="37">
        <f>Vask02!P461</f>
        <v>0</v>
      </c>
      <c r="H318" s="37">
        <f>Vask02!Q461</f>
        <v>0</v>
      </c>
      <c r="I318" s="37">
        <f>Vask02!R461</f>
        <v>0</v>
      </c>
      <c r="J318" s="37">
        <f>Vask02!S461</f>
        <v>0</v>
      </c>
      <c r="K318" s="37">
        <f>Vask02!T461</f>
        <v>0</v>
      </c>
      <c r="L318" s="37">
        <f>Vask02!U461</f>
        <v>3</v>
      </c>
      <c r="M318" s="37">
        <f>Vask02!V461</f>
        <v>0</v>
      </c>
      <c r="N318" s="37">
        <f t="shared" si="4"/>
        <v>3</v>
      </c>
    </row>
    <row r="319" spans="1:14" x14ac:dyDescent="0.25">
      <c r="A319" s="37">
        <f>Vask02!A462</f>
        <v>390018423</v>
      </c>
      <c r="B319" s="37">
        <f>Vask02!B462</f>
        <v>7290</v>
      </c>
      <c r="C319" s="37" t="str">
        <f>Vask02!C462</f>
        <v>STØREN</v>
      </c>
      <c r="D319" s="37">
        <f>Vask02!D462</f>
        <v>7062</v>
      </c>
      <c r="E319" s="37" t="str">
        <f>Vask02!E462</f>
        <v>Kommunelegekontoret i Midtre Gauldal</v>
      </c>
      <c r="F319" s="37">
        <f>Vask02!O462</f>
        <v>1</v>
      </c>
      <c r="G319" s="37">
        <f>Vask02!P462</f>
        <v>0</v>
      </c>
      <c r="H319" s="37">
        <f>Vask02!Q462</f>
        <v>0</v>
      </c>
      <c r="I319" s="37">
        <f>Vask02!R462</f>
        <v>0</v>
      </c>
      <c r="J319" s="37">
        <f>Vask02!S462</f>
        <v>0</v>
      </c>
      <c r="K319" s="37">
        <f>Vask02!T462</f>
        <v>0</v>
      </c>
      <c r="L319" s="37">
        <f>Vask02!U462</f>
        <v>3</v>
      </c>
      <c r="M319" s="37">
        <f>Vask02!V462</f>
        <v>0</v>
      </c>
      <c r="N319" s="37">
        <f t="shared" si="4"/>
        <v>4</v>
      </c>
    </row>
    <row r="320" spans="1:14" x14ac:dyDescent="0.25">
      <c r="A320" s="37">
        <f>Vask02!A463</f>
        <v>390018400</v>
      </c>
      <c r="B320" s="37">
        <f>Vask02!B463</f>
        <v>7300</v>
      </c>
      <c r="C320" s="37" t="str">
        <f>Vask02!C463</f>
        <v>ORKANGER</v>
      </c>
      <c r="D320" s="37">
        <f>Vask02!D463</f>
        <v>80580</v>
      </c>
      <c r="E320" s="37" t="str">
        <f>Vask02!E463</f>
        <v>Orkdal helsestasjon</v>
      </c>
      <c r="F320" s="37">
        <f>Vask02!O463</f>
        <v>1</v>
      </c>
      <c r="G320" s="37">
        <f>Vask02!P463</f>
        <v>0</v>
      </c>
      <c r="H320" s="37">
        <f>Vask02!Q463</f>
        <v>0</v>
      </c>
      <c r="I320" s="37">
        <f>Vask02!R463</f>
        <v>0</v>
      </c>
      <c r="J320" s="37">
        <f>Vask02!S463</f>
        <v>0</v>
      </c>
      <c r="K320" s="37">
        <f>Vask02!T463</f>
        <v>0</v>
      </c>
      <c r="L320" s="37">
        <f>Vask02!U463</f>
        <v>6</v>
      </c>
      <c r="M320" s="37">
        <f>Vask02!V463</f>
        <v>0</v>
      </c>
      <c r="N320" s="37">
        <f t="shared" si="4"/>
        <v>7</v>
      </c>
    </row>
    <row r="321" spans="1:14" x14ac:dyDescent="0.25">
      <c r="A321" s="37">
        <f>Vask02!A464</f>
        <v>390018377</v>
      </c>
      <c r="B321" s="37">
        <f>Vask02!B464</f>
        <v>7316</v>
      </c>
      <c r="C321" s="37" t="str">
        <f>Vask02!C464</f>
        <v>LENSVIK</v>
      </c>
      <c r="D321" s="37">
        <f>Vask02!D464</f>
        <v>112399</v>
      </c>
      <c r="E321" s="37" t="str">
        <f>Vask02!E464</f>
        <v>Agdenes legekontor</v>
      </c>
      <c r="F321" s="37">
        <f>Vask02!O464</f>
        <v>0</v>
      </c>
      <c r="G321" s="37">
        <f>Vask02!P464</f>
        <v>0</v>
      </c>
      <c r="H321" s="37">
        <f>Vask02!Q464</f>
        <v>0</v>
      </c>
      <c r="I321" s="37">
        <f>Vask02!R464</f>
        <v>0</v>
      </c>
      <c r="J321" s="37">
        <f>Vask02!S464</f>
        <v>0</v>
      </c>
      <c r="K321" s="37">
        <f>Vask02!T464</f>
        <v>0</v>
      </c>
      <c r="L321" s="37">
        <f>Vask02!U464</f>
        <v>1</v>
      </c>
      <c r="M321" s="37">
        <f>Vask02!V464</f>
        <v>0</v>
      </c>
      <c r="N321" s="37">
        <f t="shared" si="4"/>
        <v>1</v>
      </c>
    </row>
    <row r="322" spans="1:14" x14ac:dyDescent="0.25">
      <c r="A322" s="37">
        <f>Vask02!A465</f>
        <v>390018497</v>
      </c>
      <c r="B322" s="37">
        <f>Vask02!B465</f>
        <v>7336</v>
      </c>
      <c r="C322" s="37" t="str">
        <f>Vask02!C465</f>
        <v>MELDAL</v>
      </c>
      <c r="D322" s="37">
        <f>Vask02!D465</f>
        <v>45468</v>
      </c>
      <c r="E322" s="37" t="str">
        <f>Vask02!E465</f>
        <v>Meldal helsestasjon</v>
      </c>
      <c r="F322" s="37">
        <f>Vask02!O465</f>
        <v>0</v>
      </c>
      <c r="G322" s="37">
        <f>Vask02!P465</f>
        <v>0</v>
      </c>
      <c r="H322" s="37">
        <f>Vask02!Q465</f>
        <v>0</v>
      </c>
      <c r="I322" s="37">
        <f>Vask02!R465</f>
        <v>0</v>
      </c>
      <c r="J322" s="37">
        <f>Vask02!S465</f>
        <v>0</v>
      </c>
      <c r="K322" s="37">
        <f>Vask02!T465</f>
        <v>0</v>
      </c>
      <c r="L322" s="37">
        <f>Vask02!U465</f>
        <v>3</v>
      </c>
      <c r="M322" s="37">
        <f>Vask02!V465</f>
        <v>0</v>
      </c>
      <c r="N322" s="37">
        <f t="shared" si="4"/>
        <v>3</v>
      </c>
    </row>
    <row r="323" spans="1:14" x14ac:dyDescent="0.25">
      <c r="A323" s="37">
        <f>Vask02!A466</f>
        <v>390018430</v>
      </c>
      <c r="B323" s="37">
        <f>Vask02!B466</f>
        <v>7340</v>
      </c>
      <c r="C323" s="37" t="str">
        <f>Vask02!C466</f>
        <v>OPPDAL</v>
      </c>
      <c r="D323" s="37">
        <f>Vask02!D466</f>
        <v>53884</v>
      </c>
      <c r="E323" s="37" t="str">
        <f>Vask02!E466</f>
        <v>Miljørettet Helsevern</v>
      </c>
      <c r="F323" s="37">
        <f>Vask02!O466</f>
        <v>1</v>
      </c>
      <c r="G323" s="37">
        <f>Vask02!P466</f>
        <v>0</v>
      </c>
      <c r="H323" s="37">
        <f>Vask02!Q466</f>
        <v>0</v>
      </c>
      <c r="I323" s="37">
        <f>Vask02!R466</f>
        <v>0</v>
      </c>
      <c r="J323" s="37">
        <f>Vask02!S466</f>
        <v>0</v>
      </c>
      <c r="K323" s="37">
        <f>Vask02!T466</f>
        <v>0</v>
      </c>
      <c r="L323" s="37">
        <f>Vask02!U466</f>
        <v>3</v>
      </c>
      <c r="M323" s="37">
        <f>Vask02!V466</f>
        <v>0</v>
      </c>
      <c r="N323" s="37">
        <f t="shared" si="4"/>
        <v>4</v>
      </c>
    </row>
    <row r="324" spans="1:14" x14ac:dyDescent="0.25">
      <c r="A324" s="37">
        <f>Vask02!A467</f>
        <v>390018600</v>
      </c>
      <c r="B324" s="37">
        <f>Vask02!B467</f>
        <v>7353</v>
      </c>
      <c r="C324" s="37" t="str">
        <f>Vask02!C467</f>
        <v>BØRSA</v>
      </c>
      <c r="D324" s="37">
        <f>Vask02!D467</f>
        <v>2055</v>
      </c>
      <c r="E324" s="37" t="str">
        <f>Vask02!E467</f>
        <v>Kommunelegekontoret i Skaun</v>
      </c>
      <c r="F324" s="37">
        <f>Vask02!O467</f>
        <v>1</v>
      </c>
      <c r="G324" s="37">
        <f>Vask02!P467</f>
        <v>0</v>
      </c>
      <c r="H324" s="37">
        <f>Vask02!Q467</f>
        <v>0</v>
      </c>
      <c r="I324" s="37">
        <f>Vask02!R467</f>
        <v>0</v>
      </c>
      <c r="J324" s="37">
        <f>Vask02!S467</f>
        <v>0</v>
      </c>
      <c r="K324" s="37">
        <f>Vask02!T467</f>
        <v>0</v>
      </c>
      <c r="L324" s="37">
        <f>Vask02!U467</f>
        <v>2</v>
      </c>
      <c r="M324" s="37">
        <f>Vask02!V467</f>
        <v>0</v>
      </c>
      <c r="N324" s="37">
        <f t="shared" ref="N324:N351" si="5">SUM(F324:M324)</f>
        <v>3</v>
      </c>
    </row>
    <row r="325" spans="1:14" x14ac:dyDescent="0.25">
      <c r="A325" s="37">
        <f>Vask02!A468</f>
        <v>390018506</v>
      </c>
      <c r="B325" s="37">
        <f>Vask02!B468</f>
        <v>7374</v>
      </c>
      <c r="C325" s="37" t="str">
        <f>Vask02!C468</f>
        <v>RØROS</v>
      </c>
      <c r="D325" s="37">
        <f>Vask02!D468</f>
        <v>100829</v>
      </c>
      <c r="E325" s="37" t="str">
        <f>Vask02!E468</f>
        <v>Røros legesenter</v>
      </c>
      <c r="F325" s="37">
        <f>Vask02!O468</f>
        <v>1</v>
      </c>
      <c r="G325" s="37">
        <f>Vask02!P468</f>
        <v>0</v>
      </c>
      <c r="H325" s="37">
        <f>Vask02!Q468</f>
        <v>0</v>
      </c>
      <c r="I325" s="37">
        <f>Vask02!R468</f>
        <v>0</v>
      </c>
      <c r="J325" s="37">
        <f>Vask02!S468</f>
        <v>0</v>
      </c>
      <c r="K325" s="37">
        <f>Vask02!T468</f>
        <v>0</v>
      </c>
      <c r="L325" s="37">
        <f>Vask02!U468</f>
        <v>4</v>
      </c>
      <c r="M325" s="37">
        <f>Vask02!V468</f>
        <v>0</v>
      </c>
      <c r="N325" s="37">
        <f t="shared" si="5"/>
        <v>5</v>
      </c>
    </row>
    <row r="326" spans="1:14" x14ac:dyDescent="0.25">
      <c r="A326" s="37">
        <f>Vask02!A469</f>
        <v>390018322</v>
      </c>
      <c r="B326" s="37">
        <f>Vask02!B469</f>
        <v>7380</v>
      </c>
      <c r="C326" s="37" t="str">
        <f>Vask02!C469</f>
        <v>ÅLEN</v>
      </c>
      <c r="D326" s="37">
        <f>Vask02!D469</f>
        <v>35212</v>
      </c>
      <c r="E326" s="37" t="str">
        <f>Vask02!E469</f>
        <v>Kommunelegekontoret i Holtålen</v>
      </c>
      <c r="F326" s="37">
        <f>Vask02!O469</f>
        <v>0</v>
      </c>
      <c r="G326" s="37">
        <f>Vask02!P469</f>
        <v>0</v>
      </c>
      <c r="H326" s="37">
        <f>Vask02!Q469</f>
        <v>0</v>
      </c>
      <c r="I326" s="37">
        <f>Vask02!R469</f>
        <v>0</v>
      </c>
      <c r="J326" s="37">
        <f>Vask02!S469</f>
        <v>0</v>
      </c>
      <c r="K326" s="37">
        <f>Vask02!T469</f>
        <v>0</v>
      </c>
      <c r="L326" s="37">
        <f>Vask02!U469</f>
        <v>1</v>
      </c>
      <c r="M326" s="37">
        <f>Vask02!V469</f>
        <v>0</v>
      </c>
      <c r="N326" s="37">
        <f t="shared" si="5"/>
        <v>1</v>
      </c>
    </row>
    <row r="327" spans="1:14" x14ac:dyDescent="0.25">
      <c r="A327" s="37">
        <f>Vask02!A470</f>
        <v>390018468</v>
      </c>
      <c r="B327" s="37">
        <f>Vask02!B470</f>
        <v>7391</v>
      </c>
      <c r="C327" s="37" t="str">
        <f>Vask02!C470</f>
        <v>RENNEBU</v>
      </c>
      <c r="D327" s="37">
        <f>Vask02!D470</f>
        <v>77248</v>
      </c>
      <c r="E327" s="37" t="str">
        <f>Vask02!E470</f>
        <v>Rennebu helsestasjon</v>
      </c>
      <c r="F327" s="37">
        <f>Vask02!O470</f>
        <v>0</v>
      </c>
      <c r="G327" s="37">
        <f>Vask02!P470</f>
        <v>1</v>
      </c>
      <c r="H327" s="37">
        <f>Vask02!Q470</f>
        <v>0</v>
      </c>
      <c r="I327" s="37">
        <f>Vask02!R470</f>
        <v>0</v>
      </c>
      <c r="J327" s="37">
        <f>Vask02!S470</f>
        <v>0</v>
      </c>
      <c r="K327" s="37">
        <f>Vask02!T470</f>
        <v>0</v>
      </c>
      <c r="L327" s="37">
        <f>Vask02!U470</f>
        <v>1</v>
      </c>
      <c r="M327" s="37">
        <f>Vask02!V470</f>
        <v>0</v>
      </c>
      <c r="N327" s="37">
        <f t="shared" si="5"/>
        <v>2</v>
      </c>
    </row>
    <row r="328" spans="1:14" x14ac:dyDescent="0.25">
      <c r="A328" s="37">
        <f>Vask02!A471</f>
        <v>390018679</v>
      </c>
      <c r="B328" s="37">
        <f>Vask02!B471</f>
        <v>7500</v>
      </c>
      <c r="C328" s="37" t="str">
        <f>Vask02!C471</f>
        <v>STJØRDAL</v>
      </c>
      <c r="D328" s="37">
        <f>Vask02!D471</f>
        <v>78055</v>
      </c>
      <c r="E328" s="37" t="str">
        <f>Vask02!E471</f>
        <v>Stjørdal helsestasjon</v>
      </c>
      <c r="F328" s="37">
        <f>Vask02!O471</f>
        <v>1</v>
      </c>
      <c r="G328" s="37">
        <f>Vask02!P471</f>
        <v>0</v>
      </c>
      <c r="H328" s="37">
        <f>Vask02!Q471</f>
        <v>0</v>
      </c>
      <c r="I328" s="37">
        <f>Vask02!R471</f>
        <v>0</v>
      </c>
      <c r="J328" s="37">
        <f>Vask02!S471</f>
        <v>0</v>
      </c>
      <c r="K328" s="37">
        <f>Vask02!T471</f>
        <v>0</v>
      </c>
      <c r="L328" s="37">
        <f>Vask02!U471</f>
        <v>9</v>
      </c>
      <c r="M328" s="37">
        <f>Vask02!V471</f>
        <v>0</v>
      </c>
      <c r="N328" s="37">
        <f t="shared" si="5"/>
        <v>10</v>
      </c>
    </row>
    <row r="329" spans="1:14" x14ac:dyDescent="0.25">
      <c r="A329" s="37">
        <f>Vask02!A472</f>
        <v>390018647</v>
      </c>
      <c r="B329" s="37">
        <f>Vask02!B472</f>
        <v>7530</v>
      </c>
      <c r="C329" s="37" t="str">
        <f>Vask02!C472</f>
        <v>MERÅKER</v>
      </c>
      <c r="D329" s="37">
        <f>Vask02!D472</f>
        <v>28019</v>
      </c>
      <c r="E329" s="37" t="str">
        <f>Vask02!E472</f>
        <v>Meråker helsestasjon</v>
      </c>
      <c r="F329" s="37">
        <f>Vask02!O472</f>
        <v>0</v>
      </c>
      <c r="G329" s="37">
        <f>Vask02!P472</f>
        <v>1</v>
      </c>
      <c r="H329" s="37">
        <f>Vask02!Q472</f>
        <v>0</v>
      </c>
      <c r="I329" s="37">
        <f>Vask02!R472</f>
        <v>0</v>
      </c>
      <c r="J329" s="37">
        <f>Vask02!S472</f>
        <v>0</v>
      </c>
      <c r="K329" s="37">
        <f>Vask02!T472</f>
        <v>0</v>
      </c>
      <c r="L329" s="37">
        <f>Vask02!U472</f>
        <v>0</v>
      </c>
      <c r="M329" s="37">
        <f>Vask02!V472</f>
        <v>0</v>
      </c>
      <c r="N329" s="37">
        <f t="shared" si="5"/>
        <v>1</v>
      </c>
    </row>
    <row r="330" spans="1:14" x14ac:dyDescent="0.25">
      <c r="A330" s="37">
        <f>Vask02!A473</f>
        <v>390018415</v>
      </c>
      <c r="B330" s="37">
        <f>Vask02!B473</f>
        <v>7540</v>
      </c>
      <c r="C330" s="37" t="str">
        <f>Vask02!C473</f>
        <v>KLÆBU</v>
      </c>
      <c r="D330" s="37">
        <f>Vask02!D473</f>
        <v>1276</v>
      </c>
      <c r="E330" s="37" t="str">
        <f>Vask02!E473</f>
        <v>Klæbu helsestasjon</v>
      </c>
      <c r="F330" s="37">
        <f>Vask02!O473</f>
        <v>1</v>
      </c>
      <c r="G330" s="37">
        <f>Vask02!P473</f>
        <v>0</v>
      </c>
      <c r="H330" s="37">
        <f>Vask02!Q473</f>
        <v>0</v>
      </c>
      <c r="I330" s="37">
        <f>Vask02!R473</f>
        <v>0</v>
      </c>
      <c r="J330" s="37">
        <f>Vask02!S473</f>
        <v>0</v>
      </c>
      <c r="K330" s="37">
        <f>Vask02!T473</f>
        <v>0</v>
      </c>
      <c r="L330" s="37">
        <f>Vask02!U473</f>
        <v>2</v>
      </c>
      <c r="M330" s="37">
        <f>Vask02!V473</f>
        <v>0</v>
      </c>
      <c r="N330" s="37">
        <f t="shared" si="5"/>
        <v>3</v>
      </c>
    </row>
    <row r="331" spans="1:14" x14ac:dyDescent="0.25">
      <c r="A331" s="37">
        <f>Vask02!A475</f>
        <v>390018674</v>
      </c>
      <c r="B331" s="37">
        <f>Vask02!B475</f>
        <v>7550</v>
      </c>
      <c r="C331" s="37" t="str">
        <f>Vask02!C475</f>
        <v>HOMMELVIK</v>
      </c>
      <c r="D331" s="37">
        <f>Vask02!D475</f>
        <v>78667</v>
      </c>
      <c r="E331" s="37" t="str">
        <f>Vask02!E475</f>
        <v>Hommelvik legekontor</v>
      </c>
      <c r="F331" s="37">
        <f>Vask02!O475</f>
        <v>1</v>
      </c>
      <c r="G331" s="37">
        <f>Vask02!P475</f>
        <v>0</v>
      </c>
      <c r="H331" s="37">
        <f>Vask02!Q475</f>
        <v>0</v>
      </c>
      <c r="I331" s="37">
        <f>Vask02!R475</f>
        <v>0</v>
      </c>
      <c r="J331" s="37">
        <f>Vask02!S475</f>
        <v>0</v>
      </c>
      <c r="K331" s="37">
        <f>Vask02!T475</f>
        <v>0</v>
      </c>
      <c r="L331" s="37">
        <f>Vask02!U475</f>
        <v>4</v>
      </c>
      <c r="M331" s="37">
        <f>Vask02!V475</f>
        <v>0</v>
      </c>
      <c r="N331" s="37">
        <f t="shared" si="5"/>
        <v>5</v>
      </c>
    </row>
    <row r="332" spans="1:14" x14ac:dyDescent="0.25">
      <c r="A332" s="37">
        <f>Vask02!A476</f>
        <v>390018696</v>
      </c>
      <c r="B332" s="37">
        <f>Vask02!B476</f>
        <v>7580</v>
      </c>
      <c r="C332" s="37" t="str">
        <f>Vask02!C476</f>
        <v>SELBU</v>
      </c>
      <c r="D332" s="37">
        <f>Vask02!D476</f>
        <v>83089</v>
      </c>
      <c r="E332" s="37" t="str">
        <f>Vask02!E476</f>
        <v>Selbu helsestasjon</v>
      </c>
      <c r="F332" s="37">
        <f>Vask02!O476</f>
        <v>0</v>
      </c>
      <c r="G332" s="37">
        <f>Vask02!P476</f>
        <v>0</v>
      </c>
      <c r="H332" s="37">
        <f>Vask02!Q476</f>
        <v>0</v>
      </c>
      <c r="I332" s="37">
        <f>Vask02!R476</f>
        <v>0</v>
      </c>
      <c r="J332" s="37">
        <f>Vask02!S476</f>
        <v>0</v>
      </c>
      <c r="K332" s="37">
        <f>Vask02!T476</f>
        <v>0</v>
      </c>
      <c r="L332" s="37">
        <f>Vask02!U476</f>
        <v>2</v>
      </c>
      <c r="M332" s="37">
        <f>Vask02!V476</f>
        <v>0</v>
      </c>
      <c r="N332" s="37">
        <f t="shared" si="5"/>
        <v>2</v>
      </c>
    </row>
    <row r="333" spans="1:14" x14ac:dyDescent="0.25">
      <c r="A333" s="37">
        <f>Vask02!A477</f>
        <v>390018680</v>
      </c>
      <c r="B333" s="37">
        <f>Vask02!B477</f>
        <v>7590</v>
      </c>
      <c r="C333" s="37" t="str">
        <f>Vask02!C477</f>
        <v>TYDAL</v>
      </c>
      <c r="D333" s="37">
        <f>Vask02!D477</f>
        <v>81075</v>
      </c>
      <c r="E333" s="37" t="str">
        <f>Vask02!E477</f>
        <v>Tydal helsestasjon</v>
      </c>
      <c r="F333" s="37">
        <f>Vask02!O477</f>
        <v>0</v>
      </c>
      <c r="G333" s="37">
        <f>Vask02!P477</f>
        <v>0</v>
      </c>
      <c r="H333" s="37">
        <f>Vask02!Q477</f>
        <v>0</v>
      </c>
      <c r="I333" s="37">
        <f>Vask02!R477</f>
        <v>0</v>
      </c>
      <c r="J333" s="37">
        <f>Vask02!S477</f>
        <v>0</v>
      </c>
      <c r="K333" s="37">
        <f>Vask02!T477</f>
        <v>0</v>
      </c>
      <c r="L333" s="37">
        <f>Vask02!U477</f>
        <v>1</v>
      </c>
      <c r="M333" s="37">
        <f>Vask02!V477</f>
        <v>0</v>
      </c>
      <c r="N333" s="37">
        <f t="shared" si="5"/>
        <v>1</v>
      </c>
    </row>
    <row r="334" spans="1:14" x14ac:dyDescent="0.25">
      <c r="A334" s="37">
        <f>Vask02!A478</f>
        <v>390018432</v>
      </c>
      <c r="B334" s="37">
        <f>Vask02!B478</f>
        <v>7600</v>
      </c>
      <c r="C334" s="37" t="str">
        <f>Vask02!C478</f>
        <v>LEVANGER</v>
      </c>
      <c r="D334" s="37">
        <f>Vask02!D478</f>
        <v>20768</v>
      </c>
      <c r="E334" s="37" t="str">
        <f>Vask02!E478</f>
        <v>Sykehuset Levanger HF</v>
      </c>
      <c r="F334" s="37">
        <f>Vask02!O478</f>
        <v>1</v>
      </c>
      <c r="G334" s="37">
        <f>Vask02!P478</f>
        <v>0</v>
      </c>
      <c r="H334" s="37">
        <f>Vask02!Q478</f>
        <v>0</v>
      </c>
      <c r="I334" s="37">
        <f>Vask02!R478</f>
        <v>0</v>
      </c>
      <c r="J334" s="37">
        <f>Vask02!S478</f>
        <v>0</v>
      </c>
      <c r="K334" s="37">
        <f>Vask02!T478</f>
        <v>0</v>
      </c>
      <c r="L334" s="37">
        <f>Vask02!U478</f>
        <v>6</v>
      </c>
      <c r="M334" s="37">
        <f>Vask02!V478</f>
        <v>0</v>
      </c>
      <c r="N334" s="37">
        <f t="shared" si="5"/>
        <v>7</v>
      </c>
    </row>
    <row r="335" spans="1:14" x14ac:dyDescent="0.25">
      <c r="A335" s="37">
        <f>Vask02!A479</f>
        <v>390018389</v>
      </c>
      <c r="B335" s="37">
        <f>Vask02!B479</f>
        <v>7600</v>
      </c>
      <c r="C335" s="37" t="str">
        <f>Vask02!C479</f>
        <v>LEVANGER</v>
      </c>
      <c r="D335" s="37">
        <f>Vask02!D479</f>
        <v>33050</v>
      </c>
      <c r="E335" s="37" t="str">
        <f>Vask02!E479</f>
        <v>Levanger kommune</v>
      </c>
      <c r="F335" s="37">
        <f>Vask02!O479</f>
        <v>1</v>
      </c>
      <c r="G335" s="37">
        <f>Vask02!P479</f>
        <v>0</v>
      </c>
      <c r="H335" s="37">
        <f>Vask02!Q479</f>
        <v>0</v>
      </c>
      <c r="I335" s="37">
        <f>Vask02!R479</f>
        <v>0</v>
      </c>
      <c r="J335" s="37">
        <f>Vask02!S479</f>
        <v>0</v>
      </c>
      <c r="K335" s="37">
        <f>Vask02!T479</f>
        <v>0</v>
      </c>
      <c r="L335" s="37">
        <f>Vask02!U479</f>
        <v>10</v>
      </c>
      <c r="M335" s="37">
        <f>Vask02!V479</f>
        <v>0</v>
      </c>
      <c r="N335" s="37">
        <f t="shared" si="5"/>
        <v>11</v>
      </c>
    </row>
    <row r="336" spans="1:14" x14ac:dyDescent="0.25">
      <c r="A336" s="37">
        <f>Vask02!A480</f>
        <v>390018416</v>
      </c>
      <c r="B336" s="37">
        <f>Vask02!B480</f>
        <v>7633</v>
      </c>
      <c r="C336" s="37" t="str">
        <f>Vask02!C480</f>
        <v>FROSTA</v>
      </c>
      <c r="D336" s="37">
        <f>Vask02!D480</f>
        <v>50005</v>
      </c>
      <c r="E336" s="37" t="str">
        <f>Vask02!E480</f>
        <v>Frosta  legekontor</v>
      </c>
      <c r="F336" s="37">
        <f>Vask02!O480</f>
        <v>0</v>
      </c>
      <c r="G336" s="37">
        <f>Vask02!P480</f>
        <v>0</v>
      </c>
      <c r="H336" s="37">
        <f>Vask02!Q480</f>
        <v>0</v>
      </c>
      <c r="I336" s="37">
        <f>Vask02!R480</f>
        <v>0</v>
      </c>
      <c r="J336" s="37">
        <f>Vask02!S480</f>
        <v>0</v>
      </c>
      <c r="K336" s="37">
        <f>Vask02!T480</f>
        <v>0</v>
      </c>
      <c r="L336" s="37">
        <f>Vask02!U480</f>
        <v>2</v>
      </c>
      <c r="M336" s="37">
        <f>Vask02!V480</f>
        <v>0</v>
      </c>
      <c r="N336" s="37">
        <f t="shared" si="5"/>
        <v>2</v>
      </c>
    </row>
    <row r="337" spans="1:14" x14ac:dyDescent="0.25">
      <c r="A337" s="37">
        <f>Vask02!A481</f>
        <v>390018607</v>
      </c>
      <c r="B337" s="37">
        <f>Vask02!B481</f>
        <v>7650</v>
      </c>
      <c r="C337" s="37" t="str">
        <f>Vask02!C481</f>
        <v>VERDAL</v>
      </c>
      <c r="D337" s="37">
        <f>Vask02!D481</f>
        <v>78907</v>
      </c>
      <c r="E337" s="37" t="str">
        <f>Vask02!E481</f>
        <v>Verdal helsestasjon</v>
      </c>
      <c r="F337" s="37">
        <f>Vask02!O481</f>
        <v>0</v>
      </c>
      <c r="G337" s="37">
        <f>Vask02!P481</f>
        <v>0</v>
      </c>
      <c r="H337" s="37">
        <f>Vask02!Q481</f>
        <v>0</v>
      </c>
      <c r="I337" s="37">
        <f>Vask02!R481</f>
        <v>0</v>
      </c>
      <c r="J337" s="37">
        <f>Vask02!S481</f>
        <v>0</v>
      </c>
      <c r="K337" s="37">
        <f>Vask02!T481</f>
        <v>1</v>
      </c>
      <c r="L337" s="37">
        <f>Vask02!U481</f>
        <v>9</v>
      </c>
      <c r="M337" s="37">
        <f>Vask02!V481</f>
        <v>0</v>
      </c>
      <c r="N337" s="37">
        <f t="shared" si="5"/>
        <v>10</v>
      </c>
    </row>
    <row r="338" spans="1:14" x14ac:dyDescent="0.25">
      <c r="A338" s="37">
        <f>Vask02!A483</f>
        <v>390018312</v>
      </c>
      <c r="B338" s="37">
        <f>Vask02!B483</f>
        <v>7670</v>
      </c>
      <c r="C338" s="37" t="str">
        <f>Vask02!C483</f>
        <v>INDERØY</v>
      </c>
      <c r="D338" s="37">
        <f>Vask02!D483</f>
        <v>97394</v>
      </c>
      <c r="E338" s="37" t="str">
        <f>Vask02!E483</f>
        <v>Inderøy legesenter A/S</v>
      </c>
      <c r="F338" s="37">
        <f>Vask02!O483</f>
        <v>0</v>
      </c>
      <c r="G338" s="37">
        <f>Vask02!P483</f>
        <v>1</v>
      </c>
      <c r="H338" s="37">
        <f>Vask02!Q483</f>
        <v>0</v>
      </c>
      <c r="I338" s="37">
        <f>Vask02!R483</f>
        <v>0</v>
      </c>
      <c r="J338" s="37">
        <f>Vask02!S483</f>
        <v>0</v>
      </c>
      <c r="K338" s="37">
        <f>Vask02!T483</f>
        <v>0</v>
      </c>
      <c r="L338" s="37">
        <f>Vask02!U483</f>
        <v>4</v>
      </c>
      <c r="M338" s="37">
        <f>Vask02!V483</f>
        <v>0</v>
      </c>
      <c r="N338" s="37">
        <f t="shared" si="5"/>
        <v>5</v>
      </c>
    </row>
    <row r="339" spans="1:14" x14ac:dyDescent="0.25">
      <c r="A339" s="37">
        <f>Vask02!A485</f>
        <v>390018503</v>
      </c>
      <c r="B339" s="37">
        <f>Vask02!B485</f>
        <v>7713</v>
      </c>
      <c r="C339" s="37" t="str">
        <f>Vask02!C485</f>
        <v>STEINKJER</v>
      </c>
      <c r="D339" s="37">
        <f>Vask02!D485</f>
        <v>110565</v>
      </c>
      <c r="E339" s="37" t="str">
        <f>Vask02!E485</f>
        <v>Steinkjer vaksinasjonskontor</v>
      </c>
      <c r="F339" s="37">
        <f>Vask02!O485</f>
        <v>1</v>
      </c>
      <c r="G339" s="37">
        <f>Vask02!P485</f>
        <v>0</v>
      </c>
      <c r="H339" s="37">
        <f>Vask02!Q485</f>
        <v>0</v>
      </c>
      <c r="I339" s="37">
        <f>Vask02!R485</f>
        <v>0</v>
      </c>
      <c r="J339" s="37">
        <f>Vask02!S485</f>
        <v>0</v>
      </c>
      <c r="K339" s="37">
        <f>Vask02!T485</f>
        <v>0</v>
      </c>
      <c r="L339" s="37">
        <f>Vask02!U485</f>
        <v>14</v>
      </c>
      <c r="M339" s="37">
        <f>Vask02!V485</f>
        <v>0</v>
      </c>
      <c r="N339" s="37">
        <f t="shared" si="5"/>
        <v>15</v>
      </c>
    </row>
    <row r="340" spans="1:14" x14ac:dyDescent="0.25">
      <c r="A340" s="37">
        <f>Vask02!A487</f>
        <v>390018733</v>
      </c>
      <c r="B340" s="37">
        <f>Vask02!B487</f>
        <v>7740</v>
      </c>
      <c r="C340" s="37" t="str">
        <f>Vask02!C487</f>
        <v>STEINSDALEN</v>
      </c>
      <c r="D340" s="37">
        <f>Vask02!D487</f>
        <v>32763</v>
      </c>
      <c r="E340" s="37" t="str">
        <f>Vask02!E487</f>
        <v>Osen legekontor 4 BLO</v>
      </c>
      <c r="F340" s="37">
        <f>Vask02!O487</f>
        <v>0</v>
      </c>
      <c r="G340" s="37">
        <f>Vask02!P487</f>
        <v>0</v>
      </c>
      <c r="H340" s="37">
        <f>Vask02!Q487</f>
        <v>0</v>
      </c>
      <c r="I340" s="37">
        <f>Vask02!R487</f>
        <v>0</v>
      </c>
      <c r="J340" s="37">
        <f>Vask02!S487</f>
        <v>0</v>
      </c>
      <c r="K340" s="37">
        <f>Vask02!T487</f>
        <v>0</v>
      </c>
      <c r="L340" s="37">
        <f>Vask02!U487</f>
        <v>1</v>
      </c>
      <c r="M340" s="37">
        <f>Vask02!V487</f>
        <v>0</v>
      </c>
      <c r="N340" s="37">
        <f t="shared" si="5"/>
        <v>1</v>
      </c>
    </row>
    <row r="341" spans="1:14" x14ac:dyDescent="0.25">
      <c r="A341" s="37">
        <f>Vask02!A488</f>
        <v>390018422</v>
      </c>
      <c r="B341" s="37">
        <f>Vask02!B488</f>
        <v>7750</v>
      </c>
      <c r="C341" s="37" t="str">
        <f>Vask02!C488</f>
        <v>NAMDALSEID</v>
      </c>
      <c r="D341" s="37">
        <f>Vask02!D488</f>
        <v>104796</v>
      </c>
      <c r="E341" s="37" t="str">
        <f>Vask02!E488</f>
        <v>Namdalseid legekontor</v>
      </c>
      <c r="F341" s="37">
        <f>Vask02!O488</f>
        <v>0</v>
      </c>
      <c r="G341" s="37">
        <f>Vask02!P488</f>
        <v>0</v>
      </c>
      <c r="H341" s="37">
        <f>Vask02!Q488</f>
        <v>0</v>
      </c>
      <c r="I341" s="37">
        <f>Vask02!R488</f>
        <v>0</v>
      </c>
      <c r="J341" s="37">
        <f>Vask02!S488</f>
        <v>0</v>
      </c>
      <c r="K341" s="37">
        <f>Vask02!T488</f>
        <v>0</v>
      </c>
      <c r="L341" s="37">
        <f>Vask02!U488</f>
        <v>1</v>
      </c>
      <c r="M341" s="37">
        <f>Vask02!V488</f>
        <v>0</v>
      </c>
      <c r="N341" s="37">
        <f t="shared" si="5"/>
        <v>1</v>
      </c>
    </row>
    <row r="342" spans="1:14" x14ac:dyDescent="0.25">
      <c r="A342" s="37">
        <f>Vask02!A489</f>
        <v>390018404</v>
      </c>
      <c r="B342" s="37">
        <f>Vask02!B489</f>
        <v>7760</v>
      </c>
      <c r="C342" s="37" t="str">
        <f>Vask02!C489</f>
        <v>SNÅSA</v>
      </c>
      <c r="D342" s="37">
        <f>Vask02!D489</f>
        <v>75291</v>
      </c>
      <c r="E342" s="37" t="str">
        <f>Vask02!E489</f>
        <v>Snåsa legekontor</v>
      </c>
      <c r="F342" s="37">
        <f>Vask02!O489</f>
        <v>1</v>
      </c>
      <c r="G342" s="37">
        <f>Vask02!P489</f>
        <v>0</v>
      </c>
      <c r="H342" s="37">
        <f>Vask02!Q489</f>
        <v>0</v>
      </c>
      <c r="I342" s="37">
        <f>Vask02!R489</f>
        <v>0</v>
      </c>
      <c r="J342" s="37">
        <f>Vask02!S489</f>
        <v>0</v>
      </c>
      <c r="K342" s="37">
        <f>Vask02!T489</f>
        <v>0</v>
      </c>
      <c r="L342" s="37">
        <f>Vask02!U489</f>
        <v>2</v>
      </c>
      <c r="M342" s="37">
        <f>Vask02!V489</f>
        <v>0</v>
      </c>
      <c r="N342" s="37">
        <f t="shared" si="5"/>
        <v>3</v>
      </c>
    </row>
    <row r="343" spans="1:14" x14ac:dyDescent="0.25">
      <c r="A343" s="37">
        <f>Vask02!A491</f>
        <v>390018581</v>
      </c>
      <c r="B343" s="37">
        <f>Vask02!B491</f>
        <v>7800</v>
      </c>
      <c r="C343" s="37" t="str">
        <f>Vask02!C491</f>
        <v>NAMSOS</v>
      </c>
      <c r="D343" s="37">
        <f>Vask02!D491</f>
        <v>27722</v>
      </c>
      <c r="E343" s="37" t="str">
        <f>Vask02!E491</f>
        <v>Namsos helsestasjon</v>
      </c>
      <c r="F343" s="37">
        <f>Vask02!O491</f>
        <v>0</v>
      </c>
      <c r="G343" s="37">
        <f>Vask02!P491</f>
        <v>0</v>
      </c>
      <c r="H343" s="37">
        <f>Vask02!Q491</f>
        <v>0</v>
      </c>
      <c r="I343" s="37">
        <f>Vask02!R491</f>
        <v>0</v>
      </c>
      <c r="J343" s="37">
        <f>Vask02!S491</f>
        <v>0</v>
      </c>
      <c r="K343" s="37">
        <f>Vask02!T491</f>
        <v>0</v>
      </c>
      <c r="L343" s="37">
        <f>Vask02!U491</f>
        <v>8</v>
      </c>
      <c r="M343" s="37">
        <f>Vask02!V491</f>
        <v>0</v>
      </c>
      <c r="N343" s="37">
        <f t="shared" si="5"/>
        <v>8</v>
      </c>
    </row>
    <row r="344" spans="1:14" x14ac:dyDescent="0.25">
      <c r="A344" s="37">
        <f>Vask02!A492</f>
        <v>390018515</v>
      </c>
      <c r="B344" s="37">
        <f>Vask02!B492</f>
        <v>7856</v>
      </c>
      <c r="C344" s="37" t="str">
        <f>Vask02!C492</f>
        <v>JØA</v>
      </c>
      <c r="D344" s="37">
        <f>Vask02!D492</f>
        <v>85357</v>
      </c>
      <c r="E344" s="37" t="str">
        <f>Vask02!E492</f>
        <v>Fosnes helsestasjon</v>
      </c>
      <c r="F344" s="37">
        <f>Vask02!O492</f>
        <v>0</v>
      </c>
      <c r="G344" s="37">
        <f>Vask02!P492</f>
        <v>1</v>
      </c>
      <c r="H344" s="37">
        <f>Vask02!Q492</f>
        <v>0</v>
      </c>
      <c r="I344" s="37">
        <f>Vask02!R492</f>
        <v>0</v>
      </c>
      <c r="J344" s="37">
        <f>Vask02!S492</f>
        <v>0</v>
      </c>
      <c r="K344" s="37">
        <f>Vask02!T492</f>
        <v>0</v>
      </c>
      <c r="L344" s="37">
        <f>Vask02!U492</f>
        <v>0</v>
      </c>
      <c r="M344" s="37">
        <f>Vask02!V492</f>
        <v>0</v>
      </c>
      <c r="N344" s="37">
        <f t="shared" si="5"/>
        <v>1</v>
      </c>
    </row>
    <row r="345" spans="1:14" x14ac:dyDescent="0.25">
      <c r="A345" s="37">
        <f>Vask02!A493</f>
        <v>390018636</v>
      </c>
      <c r="B345" s="37">
        <f>Vask02!B493</f>
        <v>7863</v>
      </c>
      <c r="C345" s="37" t="str">
        <f>Vask02!C493</f>
        <v>OVERHALLA</v>
      </c>
      <c r="D345" s="37">
        <f>Vask02!D493</f>
        <v>28530</v>
      </c>
      <c r="E345" s="37" t="str">
        <f>Vask02!E493</f>
        <v>Overhalla helsestasjon</v>
      </c>
      <c r="F345" s="37">
        <f>Vask02!O493</f>
        <v>0</v>
      </c>
      <c r="G345" s="37">
        <f>Vask02!P493</f>
        <v>0</v>
      </c>
      <c r="H345" s="37">
        <f>Vask02!Q493</f>
        <v>0</v>
      </c>
      <c r="I345" s="37">
        <f>Vask02!R493</f>
        <v>0</v>
      </c>
      <c r="J345" s="37">
        <f>Vask02!S493</f>
        <v>0</v>
      </c>
      <c r="K345" s="37">
        <f>Vask02!T493</f>
        <v>0</v>
      </c>
      <c r="L345" s="37">
        <f>Vask02!U493</f>
        <v>2</v>
      </c>
      <c r="M345" s="37">
        <f>Vask02!V493</f>
        <v>0</v>
      </c>
      <c r="N345" s="37">
        <f t="shared" si="5"/>
        <v>2</v>
      </c>
    </row>
    <row r="346" spans="1:14" x14ac:dyDescent="0.25">
      <c r="A346" s="37">
        <f>Vask02!A494</f>
        <v>390018310</v>
      </c>
      <c r="B346" s="37">
        <f>Vask02!B494</f>
        <v>7870</v>
      </c>
      <c r="C346" s="37" t="str">
        <f>Vask02!C494</f>
        <v>GRONG</v>
      </c>
      <c r="D346" s="37">
        <f>Vask02!D494</f>
        <v>88450</v>
      </c>
      <c r="E346" s="37" t="str">
        <f>Vask02!E494</f>
        <v>Grong legekontor</v>
      </c>
      <c r="F346" s="37">
        <f>Vask02!O494</f>
        <v>0</v>
      </c>
      <c r="G346" s="37">
        <f>Vask02!P494</f>
        <v>0</v>
      </c>
      <c r="H346" s="37">
        <f>Vask02!Q494</f>
        <v>0</v>
      </c>
      <c r="I346" s="37">
        <f>Vask02!R494</f>
        <v>0</v>
      </c>
      <c r="J346" s="37">
        <f>Vask02!S494</f>
        <v>0</v>
      </c>
      <c r="K346" s="37">
        <f>Vask02!T494</f>
        <v>0</v>
      </c>
      <c r="L346" s="37">
        <f>Vask02!U494</f>
        <v>2</v>
      </c>
      <c r="M346" s="37">
        <f>Vask02!V494</f>
        <v>0</v>
      </c>
      <c r="N346" s="37">
        <f t="shared" si="5"/>
        <v>2</v>
      </c>
    </row>
    <row r="347" spans="1:14" x14ac:dyDescent="0.25">
      <c r="A347" s="37">
        <f>Vask02!A495</f>
        <v>390018554</v>
      </c>
      <c r="B347" s="37">
        <f>Vask02!B495</f>
        <v>7882</v>
      </c>
      <c r="C347" s="37" t="str">
        <f>Vask02!C495</f>
        <v>NORDLI</v>
      </c>
      <c r="D347" s="37">
        <f>Vask02!D495</f>
        <v>76745</v>
      </c>
      <c r="E347" s="37" t="str">
        <f>Vask02!E495</f>
        <v>Lierne helsestasjon</v>
      </c>
      <c r="F347" s="37">
        <f>Vask02!O495</f>
        <v>0</v>
      </c>
      <c r="G347" s="37">
        <f>Vask02!P495</f>
        <v>0</v>
      </c>
      <c r="H347" s="37">
        <f>Vask02!Q495</f>
        <v>0</v>
      </c>
      <c r="I347" s="37">
        <f>Vask02!R495</f>
        <v>0</v>
      </c>
      <c r="J347" s="37">
        <f>Vask02!S495</f>
        <v>0</v>
      </c>
      <c r="K347" s="37">
        <f>Vask02!T495</f>
        <v>0</v>
      </c>
      <c r="L347" s="37">
        <f>Vask02!U495</f>
        <v>1</v>
      </c>
      <c r="M347" s="37">
        <f>Vask02!V495</f>
        <v>0</v>
      </c>
      <c r="N347" s="37">
        <f t="shared" si="5"/>
        <v>1</v>
      </c>
    </row>
    <row r="348" spans="1:14" x14ac:dyDescent="0.25">
      <c r="A348" s="37">
        <f>Vask02!A496</f>
        <v>390018751</v>
      </c>
      <c r="B348" s="37">
        <f>Vask02!B496</f>
        <v>7898</v>
      </c>
      <c r="C348" s="37" t="str">
        <f>Vask02!C496</f>
        <v>LIMINGEN</v>
      </c>
      <c r="D348" s="37">
        <f>Vask02!D496</f>
        <v>77255</v>
      </c>
      <c r="E348" s="37" t="str">
        <f>Vask02!E496</f>
        <v>Røyrvik helsestasjon</v>
      </c>
      <c r="F348" s="37">
        <f>Vask02!O496</f>
        <v>0</v>
      </c>
      <c r="G348" s="37">
        <f>Vask02!P496</f>
        <v>1</v>
      </c>
      <c r="H348" s="37">
        <f>Vask02!Q496</f>
        <v>0</v>
      </c>
      <c r="I348" s="37">
        <f>Vask02!R496</f>
        <v>0</v>
      </c>
      <c r="J348" s="37">
        <f>Vask02!S496</f>
        <v>0</v>
      </c>
      <c r="K348" s="37">
        <f>Vask02!T496</f>
        <v>0</v>
      </c>
      <c r="L348" s="37">
        <f>Vask02!U496</f>
        <v>0</v>
      </c>
      <c r="M348" s="37">
        <f>Vask02!V496</f>
        <v>0</v>
      </c>
      <c r="N348" s="37">
        <f t="shared" si="5"/>
        <v>1</v>
      </c>
    </row>
    <row r="349" spans="1:14" x14ac:dyDescent="0.25">
      <c r="A349" s="37">
        <f>Vask02!A497</f>
        <v>390018283</v>
      </c>
      <c r="B349" s="37">
        <f>Vask02!B497</f>
        <v>7900</v>
      </c>
      <c r="C349" s="37" t="str">
        <f>Vask02!C497</f>
        <v>RØRVIK</v>
      </c>
      <c r="D349" s="37">
        <f>Vask02!D497</f>
        <v>539</v>
      </c>
      <c r="E349" s="37" t="str">
        <f>Vask02!E497</f>
        <v>Rørvik helsestasjon</v>
      </c>
      <c r="F349" s="37">
        <f>Vask02!O497</f>
        <v>0</v>
      </c>
      <c r="G349" s="37">
        <f>Vask02!P497</f>
        <v>0</v>
      </c>
      <c r="H349" s="37">
        <f>Vask02!Q497</f>
        <v>0</v>
      </c>
      <c r="I349" s="37">
        <f>Vask02!R497</f>
        <v>0</v>
      </c>
      <c r="J349" s="37">
        <f>Vask02!S497</f>
        <v>0</v>
      </c>
      <c r="K349" s="37">
        <f>Vask02!T497</f>
        <v>0</v>
      </c>
      <c r="L349" s="37">
        <f>Vask02!U497</f>
        <v>2</v>
      </c>
      <c r="M349" s="37">
        <f>Vask02!V497</f>
        <v>0</v>
      </c>
      <c r="N349" s="37">
        <f t="shared" si="5"/>
        <v>2</v>
      </c>
    </row>
    <row r="350" spans="1:14" x14ac:dyDescent="0.25">
      <c r="A350" s="37">
        <f>Vask02!A498</f>
        <v>390018406</v>
      </c>
      <c r="B350" s="37">
        <f>Vask02!B498</f>
        <v>7970</v>
      </c>
      <c r="C350" s="37" t="str">
        <f>Vask02!C498</f>
        <v>KOLVEREID</v>
      </c>
      <c r="D350" s="37">
        <f>Vask02!D498</f>
        <v>87619</v>
      </c>
      <c r="E350" s="37" t="str">
        <f>Vask02!E498</f>
        <v>Kolvereid helsestasjon</v>
      </c>
      <c r="F350" s="37">
        <f>Vask02!O498</f>
        <v>0</v>
      </c>
      <c r="G350" s="37">
        <f>Vask02!P498</f>
        <v>0</v>
      </c>
      <c r="H350" s="37">
        <f>Vask02!Q498</f>
        <v>0</v>
      </c>
      <c r="I350" s="37">
        <f>Vask02!R498</f>
        <v>0</v>
      </c>
      <c r="J350" s="37">
        <f>Vask02!S498</f>
        <v>0</v>
      </c>
      <c r="K350" s="37">
        <f>Vask02!T498</f>
        <v>0</v>
      </c>
      <c r="L350" s="37">
        <f>Vask02!U498</f>
        <v>3</v>
      </c>
      <c r="M350" s="37">
        <f>Vask02!V498</f>
        <v>0</v>
      </c>
      <c r="N350" s="37">
        <f t="shared" si="5"/>
        <v>3</v>
      </c>
    </row>
    <row r="351" spans="1:14" x14ac:dyDescent="0.25">
      <c r="A351" s="37">
        <f>Vask02!A499</f>
        <v>390018413</v>
      </c>
      <c r="B351" s="37">
        <f>Vask02!B499</f>
        <v>7977</v>
      </c>
      <c r="C351" s="37" t="str">
        <f>Vask02!C499</f>
        <v>HØYLANDET</v>
      </c>
      <c r="D351" s="37">
        <f>Vask02!D499</f>
        <v>87510</v>
      </c>
      <c r="E351" s="37" t="str">
        <f>Vask02!E499</f>
        <v>Høylandet helsestasjon</v>
      </c>
      <c r="F351" s="37">
        <f>Vask02!O499</f>
        <v>0</v>
      </c>
      <c r="G351" s="37">
        <f>Vask02!P499</f>
        <v>0</v>
      </c>
      <c r="H351" s="37">
        <f>Vask02!Q499</f>
        <v>0</v>
      </c>
      <c r="I351" s="37">
        <f>Vask02!R499</f>
        <v>0</v>
      </c>
      <c r="J351" s="37">
        <f>Vask02!S499</f>
        <v>0</v>
      </c>
      <c r="K351" s="37">
        <f>Vask02!T499</f>
        <v>0</v>
      </c>
      <c r="L351" s="37">
        <f>Vask02!U499</f>
        <v>1</v>
      </c>
      <c r="M351" s="37">
        <f>Vask02!V499</f>
        <v>0</v>
      </c>
      <c r="N351" s="37">
        <f t="shared" si="5"/>
        <v>1</v>
      </c>
    </row>
    <row r="352" spans="1:14" x14ac:dyDescent="0.25">
      <c r="E352" s="23" t="s">
        <v>704</v>
      </c>
      <c r="F352" s="43">
        <f t="shared" ref="F352:M352" si="6">SUM(F4:F351)</f>
        <v>85</v>
      </c>
      <c r="G352" s="43">
        <f t="shared" si="6"/>
        <v>88</v>
      </c>
      <c r="H352" s="43">
        <f t="shared" si="6"/>
        <v>17</v>
      </c>
      <c r="I352" s="43">
        <f t="shared" si="6"/>
        <v>0</v>
      </c>
      <c r="J352" s="43">
        <f t="shared" si="6"/>
        <v>0</v>
      </c>
      <c r="K352" s="43">
        <f t="shared" si="6"/>
        <v>91</v>
      </c>
      <c r="L352" s="43">
        <f t="shared" si="6"/>
        <v>1137</v>
      </c>
      <c r="M352" s="43">
        <f t="shared" si="6"/>
        <v>1253</v>
      </c>
      <c r="N352" s="43">
        <f>SUM(N4:N351)</f>
        <v>2671</v>
      </c>
    </row>
  </sheetData>
  <mergeCells count="4">
    <mergeCell ref="A1:E1"/>
    <mergeCell ref="F1:N1"/>
    <mergeCell ref="F2:J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2"/>
  <sheetViews>
    <sheetView workbookViewId="0">
      <selection activeCell="A3" sqref="A3:XFD3"/>
    </sheetView>
  </sheetViews>
  <sheetFormatPr baseColWidth="10" defaultColWidth="9.140625" defaultRowHeight="15" x14ac:dyDescent="0.25"/>
  <cols>
    <col min="1" max="1" width="10" bestFit="1" customWidth="1"/>
    <col min="2" max="2" width="7.28515625" bestFit="1" customWidth="1"/>
    <col min="3" max="3" width="19.42578125" bestFit="1" customWidth="1"/>
    <col min="5" max="5" width="41.28515625" bestFit="1" customWidth="1"/>
    <col min="6" max="9" width="4.5703125" bestFit="1" customWidth="1"/>
    <col min="10" max="10" width="5.5703125" bestFit="1" customWidth="1"/>
    <col min="11" max="11" width="11.42578125" bestFit="1" customWidth="1"/>
    <col min="12" max="12" width="12.5703125" bestFit="1" customWidth="1"/>
    <col min="13" max="13" width="13.140625" bestFit="1" customWidth="1"/>
    <col min="14" max="14" width="10.5703125" bestFit="1" customWidth="1"/>
    <col min="17" max="17" width="10" bestFit="1" customWidth="1"/>
  </cols>
  <sheetData>
    <row r="1" spans="1:17" x14ac:dyDescent="0.25">
      <c r="A1" s="131" t="str">
        <f>Vask03!A1</f>
        <v>FHI DATA</v>
      </c>
      <c r="B1" s="131"/>
      <c r="C1" s="131"/>
      <c r="D1" s="131"/>
      <c r="E1" s="131"/>
      <c r="F1" s="131" t="str">
        <f>Vask03!F1</f>
        <v>WC KORREKSJON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7" x14ac:dyDescent="0.25">
      <c r="A2" s="37"/>
      <c r="B2" s="37"/>
      <c r="C2" s="37"/>
      <c r="D2" s="37"/>
      <c r="E2" s="37"/>
      <c r="F2" s="131" t="str">
        <f>Vask03!F2</f>
        <v>Oppsamlingsesker</v>
      </c>
      <c r="G2" s="131"/>
      <c r="H2" s="131"/>
      <c r="I2" s="131"/>
      <c r="J2" s="131"/>
      <c r="K2" s="131" t="str">
        <f>Vask03!K2</f>
        <v>Produktesker</v>
      </c>
      <c r="L2" s="131"/>
      <c r="M2" s="131"/>
      <c r="N2" s="37"/>
      <c r="O2" s="37"/>
      <c r="P2" s="37"/>
    </row>
    <row r="3" spans="1:17" x14ac:dyDescent="0.25">
      <c r="A3" s="37" t="str">
        <f>Vask03!A3</f>
        <v>Ordrenr.</v>
      </c>
      <c r="B3" s="37" t="str">
        <f>Vask03!B3</f>
        <v>Postnr.</v>
      </c>
      <c r="C3" s="37" t="str">
        <f>Vask03!C3</f>
        <v>Poststed</v>
      </c>
      <c r="D3" s="37" t="str">
        <f>Vask03!D3</f>
        <v>Kundenr.</v>
      </c>
      <c r="E3" s="37" t="str">
        <f>Vask03!E3</f>
        <v>Kunde</v>
      </c>
      <c r="F3" s="37" t="str">
        <f>Vask03!F3</f>
        <v>Nr 0</v>
      </c>
      <c r="G3" s="37" t="str">
        <f>Vask03!G3</f>
        <v>Nr 1</v>
      </c>
      <c r="H3" s="37" t="str">
        <f>Vask03!H3</f>
        <v>Nr 3</v>
      </c>
      <c r="I3" s="37" t="str">
        <f>Vask03!I3</f>
        <v>Nr 7</v>
      </c>
      <c r="J3" s="37" t="str">
        <f>Vask03!J3</f>
        <v>Nr 10</v>
      </c>
      <c r="K3" s="37" t="str">
        <f>Vask03!K3</f>
        <v>Pneumovax</v>
      </c>
      <c r="L3" s="37" t="str">
        <f>Vask03!L3</f>
        <v>Vaxigriptetra</v>
      </c>
      <c r="M3" s="37" t="str">
        <f>Vask03!M3</f>
        <v>Influvac Tetra</v>
      </c>
      <c r="N3" s="37" t="str">
        <f>Vask03!N3</f>
        <v>Antall kolli</v>
      </c>
      <c r="O3" s="37" t="s">
        <v>686</v>
      </c>
      <c r="P3" s="37" t="s">
        <v>687</v>
      </c>
      <c r="Q3" s="112" t="s">
        <v>6716</v>
      </c>
    </row>
    <row r="4" spans="1:17" x14ac:dyDescent="0.25">
      <c r="A4" s="37">
        <f>Vask03!A4</f>
        <v>390018344</v>
      </c>
      <c r="B4" s="37">
        <f>Vask03!B4</f>
        <v>26</v>
      </c>
      <c r="C4" s="37" t="str">
        <f>Vask03!C4</f>
        <v>OSLO</v>
      </c>
      <c r="D4" s="14">
        <f>Vask03!D4</f>
        <v>12534</v>
      </c>
      <c r="E4" s="37" t="str">
        <f>Vask03!E4</f>
        <v>Stortinget</v>
      </c>
      <c r="F4" s="37">
        <f>Vask03!F4</f>
        <v>1</v>
      </c>
      <c r="G4" s="37">
        <f>Vask03!G4</f>
        <v>0</v>
      </c>
      <c r="H4" s="37">
        <f>Vask03!H4</f>
        <v>0</v>
      </c>
      <c r="I4" s="37">
        <f>Vask03!I4</f>
        <v>0</v>
      </c>
      <c r="J4" s="37">
        <f>Vask03!J4</f>
        <v>0</v>
      </c>
      <c r="K4" s="37">
        <f>Vask03!K4</f>
        <v>0</v>
      </c>
      <c r="L4" s="37">
        <f>Vask03!L4</f>
        <v>0</v>
      </c>
      <c r="M4" s="37">
        <f>Vask03!M4</f>
        <v>0</v>
      </c>
      <c r="N4" s="37">
        <f>Vask03!N4</f>
        <v>1</v>
      </c>
      <c r="O4" s="37">
        <f>Vask04!F4*'Eske-str'!B$4+Vask04!G4*'Eske-str'!C$4+Vask04!H4*'Eske-str'!D$4+Vask04!I4*'Eske-str'!E$4+Vask04!J4*'Eske-str'!F$4+Vask04!K4*'Eske-str'!G$4+Vask04!L4*'Eske-str'!H$4+Vask04!M4*'Eske-str'!I$4</f>
        <v>5.36</v>
      </c>
      <c r="P4" s="37">
        <f>F4*'Eske-str'!B$5+G4*'Eske-str'!C$5+H4*'Eske-str'!D$5+Vask04!I4*'Eske-str'!E$5+Vask04!J4*'Eske-str'!F$5+Vask04!K4*'Eske-str'!G$5+Vask04!L4*'Eske-str'!H$5+Vask04!M4*'Eske-str'!I$5</f>
        <v>1</v>
      </c>
      <c r="Q4" s="112">
        <f t="shared" ref="Q4:Q67" si="0">A4</f>
        <v>390018344</v>
      </c>
    </row>
    <row r="5" spans="1:17" x14ac:dyDescent="0.25">
      <c r="A5" s="37">
        <f>Vask03!A5</f>
        <v>390018748</v>
      </c>
      <c r="B5" s="37">
        <f>Vask03!B5</f>
        <v>159</v>
      </c>
      <c r="C5" s="37" t="str">
        <f>Vask03!C5</f>
        <v>OSLO</v>
      </c>
      <c r="D5" s="14">
        <f>Vask03!D5</f>
        <v>10082</v>
      </c>
      <c r="E5" s="37" t="str">
        <f>Vask03!E5</f>
        <v>Oslo Akutten</v>
      </c>
      <c r="F5" s="37">
        <f>Vask03!F5</f>
        <v>0</v>
      </c>
      <c r="G5" s="37">
        <f>Vask03!G5</f>
        <v>1</v>
      </c>
      <c r="H5" s="37">
        <f>Vask03!H5</f>
        <v>0</v>
      </c>
      <c r="I5" s="37">
        <f>Vask03!I5</f>
        <v>0</v>
      </c>
      <c r="J5" s="37">
        <f>Vask03!J5</f>
        <v>0</v>
      </c>
      <c r="K5" s="37">
        <f>Vask03!K5</f>
        <v>0</v>
      </c>
      <c r="L5" s="37">
        <f>Vask03!L5</f>
        <v>0</v>
      </c>
      <c r="M5" s="37">
        <f>Vask03!M5</f>
        <v>1</v>
      </c>
      <c r="N5" s="37">
        <f>Vask03!N5</f>
        <v>2</v>
      </c>
      <c r="O5" s="37">
        <f>Vask04!F5*'Eske-str'!B$4+Vask04!G5*'Eske-str'!C$4+Vask04!H5*'Eske-str'!D$4+Vask04!I5*'Eske-str'!E$4+Vask04!J5*'Eske-str'!F$4+Vask04!K5*'Eske-str'!G$4+Vask04!L5*'Eske-str'!H$4+Vask04!M5*'Eske-str'!I$4</f>
        <v>27.73</v>
      </c>
      <c r="P5" s="37">
        <f>F5*'Eske-str'!B$5+G5*'Eske-str'!C$5+H5*'Eske-str'!D$5+Vask04!I5*'Eske-str'!E$5+Vask04!J5*'Eske-str'!F$5+Vask04!K5*'Eske-str'!G$5+Vask04!L5*'Eske-str'!H$5+Vask04!M5*'Eske-str'!I$5</f>
        <v>7</v>
      </c>
      <c r="Q5" s="112">
        <f t="shared" si="0"/>
        <v>390018748</v>
      </c>
    </row>
    <row r="6" spans="1:17" x14ac:dyDescent="0.25">
      <c r="A6" s="37">
        <f>Vask03!A6</f>
        <v>390018654</v>
      </c>
      <c r="B6" s="37">
        <f>Vask03!B6</f>
        <v>170</v>
      </c>
      <c r="C6" s="37" t="str">
        <f>Vask03!C6</f>
        <v>OSLO</v>
      </c>
      <c r="D6" s="14">
        <f>Vask03!D6</f>
        <v>100467</v>
      </c>
      <c r="E6" s="37" t="str">
        <f>Vask03!E6</f>
        <v>St.Hanshaugen/Ullevål helsestasjon</v>
      </c>
      <c r="F6" s="37">
        <f>Vask03!F6</f>
        <v>0</v>
      </c>
      <c r="G6" s="37">
        <f>Vask03!G6</f>
        <v>0</v>
      </c>
      <c r="H6" s="37">
        <f>Vask03!H6</f>
        <v>0</v>
      </c>
      <c r="I6" s="37">
        <f>Vask03!I6</f>
        <v>0</v>
      </c>
      <c r="J6" s="37">
        <f>Vask03!J6</f>
        <v>0</v>
      </c>
      <c r="K6" s="37">
        <f>Vask03!K6</f>
        <v>2</v>
      </c>
      <c r="L6" s="37">
        <f>Vask03!L6</f>
        <v>22</v>
      </c>
      <c r="M6" s="37">
        <f>Vask03!M6</f>
        <v>0</v>
      </c>
      <c r="N6" s="37">
        <f>Vask03!N6</f>
        <v>24</v>
      </c>
      <c r="O6" s="37">
        <f>Vask04!F6*'Eske-str'!B$4+Vask04!G6*'Eske-str'!C$4+Vask04!H6*'Eske-str'!D$4+Vask04!I6*'Eske-str'!E$4+Vask04!J6*'Eske-str'!F$4+Vask04!K6*'Eske-str'!G$4+Vask04!L6*'Eske-str'!H$4+Vask04!M6*'Eske-str'!I$4</f>
        <v>350.16</v>
      </c>
      <c r="P6" s="37">
        <f>F6*'Eske-str'!B$5+G6*'Eske-str'!C$5+H6*'Eske-str'!D$5+Vask04!I6*'Eske-str'!E$5+Vask04!J6*'Eske-str'!F$5+Vask04!K6*'Eske-str'!G$5+Vask04!L6*'Eske-str'!H$5+Vask04!M6*'Eske-str'!I$5</f>
        <v>82</v>
      </c>
      <c r="Q6" s="112">
        <f t="shared" si="0"/>
        <v>390018654</v>
      </c>
    </row>
    <row r="7" spans="1:17" x14ac:dyDescent="0.25">
      <c r="A7" s="37">
        <f>Vask03!A7</f>
        <v>390018631</v>
      </c>
      <c r="B7" s="37">
        <f>Vask03!B7</f>
        <v>188</v>
      </c>
      <c r="C7" s="37" t="str">
        <f>Vask03!C7</f>
        <v>OSLO</v>
      </c>
      <c r="D7" s="14">
        <f>Vask03!D7</f>
        <v>1340</v>
      </c>
      <c r="E7" s="37" t="str">
        <f>Vask03!E7</f>
        <v>Bydel Gamle Oslo</v>
      </c>
      <c r="F7" s="37">
        <f>Vask03!F7</f>
        <v>0</v>
      </c>
      <c r="G7" s="37">
        <f>Vask03!G7</f>
        <v>0</v>
      </c>
      <c r="H7" s="37">
        <f>Vask03!H7</f>
        <v>0</v>
      </c>
      <c r="I7" s="37">
        <f>Vask03!I7</f>
        <v>0</v>
      </c>
      <c r="J7" s="37">
        <f>Vask03!J7</f>
        <v>0</v>
      </c>
      <c r="K7" s="37">
        <f>Vask03!K7</f>
        <v>2</v>
      </c>
      <c r="L7" s="37">
        <f>Vask03!L7</f>
        <v>0</v>
      </c>
      <c r="M7" s="37">
        <f>Vask03!M7</f>
        <v>9</v>
      </c>
      <c r="N7" s="37">
        <f>Vask03!N7</f>
        <v>11</v>
      </c>
      <c r="O7" s="37">
        <f>Vask04!F7*'Eske-str'!B$4+Vask04!G7*'Eske-str'!C$4+Vask04!H7*'Eske-str'!D$4+Vask04!I7*'Eske-str'!E$4+Vask04!J7*'Eske-str'!F$4+Vask04!K7*'Eske-str'!G$4+Vask04!L7*'Eske-str'!H$4+Vask04!M7*'Eske-str'!I$4</f>
        <v>200.43</v>
      </c>
      <c r="P7" s="37">
        <f>F7*'Eske-str'!B$5+G7*'Eske-str'!C$5+H7*'Eske-str'!D$5+Vask04!I7*'Eske-str'!E$5+Vask04!J7*'Eske-str'!F$5+Vask04!K7*'Eske-str'!G$5+Vask04!L7*'Eske-str'!H$5+Vask04!M7*'Eske-str'!I$5</f>
        <v>61</v>
      </c>
      <c r="Q7" s="112">
        <f t="shared" si="0"/>
        <v>390018631</v>
      </c>
    </row>
    <row r="8" spans="1:17" x14ac:dyDescent="0.25">
      <c r="A8" s="37">
        <f>Vask03!A8</f>
        <v>390018668</v>
      </c>
      <c r="B8" s="37">
        <f>Vask03!B8</f>
        <v>271</v>
      </c>
      <c r="C8" s="37" t="str">
        <f>Vask03!C8</f>
        <v>OSLO</v>
      </c>
      <c r="D8" s="14">
        <f>Vask03!D8</f>
        <v>28498</v>
      </c>
      <c r="E8" s="37" t="str">
        <f>Vask03!E8</f>
        <v>Frogner helsestasjon</v>
      </c>
      <c r="F8" s="37">
        <f>Vask03!F8</f>
        <v>0</v>
      </c>
      <c r="G8" s="37">
        <f>Vask03!G8</f>
        <v>0</v>
      </c>
      <c r="H8" s="37">
        <f>Vask03!H8</f>
        <v>0</v>
      </c>
      <c r="I8" s="37">
        <f>Vask03!I8</f>
        <v>0</v>
      </c>
      <c r="J8" s="37">
        <f>Vask03!J8</f>
        <v>0</v>
      </c>
      <c r="K8" s="37">
        <f>Vask03!K8</f>
        <v>2</v>
      </c>
      <c r="L8" s="37">
        <f>Vask03!L8</f>
        <v>27</v>
      </c>
      <c r="M8" s="37">
        <f>Vask03!M8</f>
        <v>0</v>
      </c>
      <c r="N8" s="37">
        <f>Vask03!N8</f>
        <v>29</v>
      </c>
      <c r="O8" s="37">
        <f>Vask04!F8*'Eske-str'!B$4+Vask04!G8*'Eske-str'!C$4+Vask04!H8*'Eske-str'!D$4+Vask04!I8*'Eske-str'!E$4+Vask04!J8*'Eske-str'!F$4+Vask04!K8*'Eske-str'!G$4+Vask04!L8*'Eske-str'!H$4+Vask04!M8*'Eske-str'!I$4</f>
        <v>418.41</v>
      </c>
      <c r="P8" s="37">
        <f>F8*'Eske-str'!B$5+G8*'Eske-str'!C$5+H8*'Eske-str'!D$5+Vask04!I8*'Eske-str'!E$5+Vask04!J8*'Eske-str'!F$5+Vask04!K8*'Eske-str'!G$5+Vask04!L8*'Eske-str'!H$5+Vask04!M8*'Eske-str'!I$5</f>
        <v>97</v>
      </c>
      <c r="Q8" s="112">
        <f t="shared" si="0"/>
        <v>390018668</v>
      </c>
    </row>
    <row r="9" spans="1:17" x14ac:dyDescent="0.25">
      <c r="A9" s="37">
        <f>Vask03!A9</f>
        <v>390018670</v>
      </c>
      <c r="B9" s="37">
        <f>Vask03!B9</f>
        <v>364</v>
      </c>
      <c r="C9" s="37" t="str">
        <f>Vask03!C9</f>
        <v>OSLO</v>
      </c>
      <c r="D9" s="14">
        <f>Vask03!D9</f>
        <v>108764</v>
      </c>
      <c r="E9" s="37" t="str">
        <f>Vask03!E9</f>
        <v>Majorstuhuset Legegruppe DA</v>
      </c>
      <c r="F9" s="37">
        <f>Vask03!F9</f>
        <v>1</v>
      </c>
      <c r="G9" s="37">
        <f>Vask03!G9</f>
        <v>0</v>
      </c>
      <c r="H9" s="37">
        <f>Vask03!H9</f>
        <v>0</v>
      </c>
      <c r="I9" s="37">
        <f>Vask03!I9</f>
        <v>0</v>
      </c>
      <c r="J9" s="37">
        <f>Vask03!J9</f>
        <v>0</v>
      </c>
      <c r="K9" s="37">
        <f>Vask03!K9</f>
        <v>0</v>
      </c>
      <c r="L9" s="37">
        <f>Vask03!L9</f>
        <v>0</v>
      </c>
      <c r="M9" s="37">
        <f>Vask03!M9</f>
        <v>1</v>
      </c>
      <c r="N9" s="37">
        <f>Vask03!N9</f>
        <v>2</v>
      </c>
      <c r="O9" s="37">
        <f>Vask04!F9*'Eske-str'!B$4+Vask04!G9*'Eske-str'!C$4+Vask04!H9*'Eske-str'!D$4+Vask04!I9*'Eske-str'!E$4+Vask04!J9*'Eske-str'!F$4+Vask04!K9*'Eske-str'!G$4+Vask04!L9*'Eske-str'!H$4+Vask04!M9*'Eske-str'!I$4</f>
        <v>22.09</v>
      </c>
      <c r="P9" s="37">
        <f>F9*'Eske-str'!B$5+G9*'Eske-str'!C$5+H9*'Eske-str'!D$5+Vask04!I9*'Eske-str'!E$5+Vask04!J9*'Eske-str'!F$5+Vask04!K9*'Eske-str'!G$5+Vask04!L9*'Eske-str'!H$5+Vask04!M9*'Eske-str'!I$5</f>
        <v>6</v>
      </c>
      <c r="Q9" s="112">
        <f t="shared" si="0"/>
        <v>390018670</v>
      </c>
    </row>
    <row r="10" spans="1:17" x14ac:dyDescent="0.25">
      <c r="A10" s="37">
        <f>Vask03!A10</f>
        <v>390018698</v>
      </c>
      <c r="B10" s="37">
        <f>Vask03!B10</f>
        <v>372</v>
      </c>
      <c r="C10" s="37" t="str">
        <f>Vask03!C10</f>
        <v>OSLO</v>
      </c>
      <c r="D10" s="14">
        <f>Vask03!D10</f>
        <v>112362</v>
      </c>
      <c r="E10" s="37" t="str">
        <f>Vask03!E10</f>
        <v>Rikshospitalet Smittevern</v>
      </c>
      <c r="F10" s="37">
        <f>Vask03!F10</f>
        <v>1</v>
      </c>
      <c r="G10" s="37">
        <f>Vask03!G10</f>
        <v>0</v>
      </c>
      <c r="H10" s="37">
        <f>Vask03!H10</f>
        <v>0</v>
      </c>
      <c r="I10" s="37">
        <f>Vask03!I10</f>
        <v>0</v>
      </c>
      <c r="J10" s="37">
        <f>Vask03!J10</f>
        <v>0</v>
      </c>
      <c r="K10" s="37">
        <f>Vask03!K10</f>
        <v>0</v>
      </c>
      <c r="L10" s="37">
        <f>Vask03!L10</f>
        <v>67</v>
      </c>
      <c r="M10" s="37">
        <f>Vask03!M10</f>
        <v>0</v>
      </c>
      <c r="N10" s="37">
        <f>Vask03!N10</f>
        <v>68</v>
      </c>
      <c r="O10" s="37">
        <f>Vask04!F10*'Eske-str'!B$4+Vask04!G10*'Eske-str'!C$4+Vask04!H10*'Eske-str'!D$4+Vask04!I10*'Eske-str'!E$4+Vask04!J10*'Eske-str'!F$4+Vask04!K10*'Eske-str'!G$4+Vask04!L10*'Eske-str'!H$4+Vask04!M10*'Eske-str'!I$4</f>
        <v>919.91000000000008</v>
      </c>
      <c r="P10" s="37">
        <f>F10*'Eske-str'!B$5+G10*'Eske-str'!C$5+H10*'Eske-str'!D$5+Vask04!I10*'Eske-str'!E$5+Vask04!J10*'Eske-str'!F$5+Vask04!K10*'Eske-str'!G$5+Vask04!L10*'Eske-str'!H$5+Vask04!M10*'Eske-str'!I$5</f>
        <v>202</v>
      </c>
      <c r="Q10" s="112">
        <f t="shared" si="0"/>
        <v>390018698</v>
      </c>
    </row>
    <row r="11" spans="1:17" x14ac:dyDescent="0.25">
      <c r="A11" s="37">
        <f>Vask03!A11</f>
        <v>390018708</v>
      </c>
      <c r="B11" s="37">
        <f>Vask03!B11</f>
        <v>377</v>
      </c>
      <c r="C11" s="37" t="str">
        <f>Vask03!C11</f>
        <v>OSLO</v>
      </c>
      <c r="D11" s="14">
        <f>Vask03!D11</f>
        <v>29041</v>
      </c>
      <c r="E11" s="37" t="str">
        <f>Vask03!E11</f>
        <v>Ullern helsestasjon</v>
      </c>
      <c r="F11" s="37">
        <f>Vask03!F11</f>
        <v>0</v>
      </c>
      <c r="G11" s="37">
        <f>Vask03!G11</f>
        <v>0</v>
      </c>
      <c r="H11" s="37">
        <f>Vask03!H11</f>
        <v>0</v>
      </c>
      <c r="I11" s="37">
        <f>Vask03!I11</f>
        <v>0</v>
      </c>
      <c r="J11" s="37">
        <f>Vask03!J11</f>
        <v>0</v>
      </c>
      <c r="K11" s="37">
        <f>Vask03!K11</f>
        <v>4</v>
      </c>
      <c r="L11" s="37">
        <f>Vask03!L11</f>
        <v>25</v>
      </c>
      <c r="M11" s="37">
        <f>Vask03!M11</f>
        <v>0</v>
      </c>
      <c r="N11" s="37">
        <f>Vask03!N11</f>
        <v>29</v>
      </c>
      <c r="O11" s="37">
        <f>Vask04!F11*'Eske-str'!B$4+Vask04!G11*'Eske-str'!C$4+Vask04!H11*'Eske-str'!D$4+Vask04!I11*'Eske-str'!E$4+Vask04!J11*'Eske-str'!F$4+Vask04!K11*'Eske-str'!G$4+Vask04!L11*'Eske-str'!H$4+Vask04!M11*'Eske-str'!I$4</f>
        <v>440.97</v>
      </c>
      <c r="P11" s="37">
        <f>F11*'Eske-str'!B$5+G11*'Eske-str'!C$5+H11*'Eske-str'!D$5+Vask04!I11*'Eske-str'!E$5+Vask04!J11*'Eske-str'!F$5+Vask04!K11*'Eske-str'!G$5+Vask04!L11*'Eske-str'!H$5+Vask04!M11*'Eske-str'!I$5</f>
        <v>107</v>
      </c>
      <c r="Q11" s="112">
        <f t="shared" si="0"/>
        <v>390018708</v>
      </c>
    </row>
    <row r="12" spans="1:17" x14ac:dyDescent="0.25">
      <c r="A12" s="37">
        <f>Vask03!A12</f>
        <v>390018452</v>
      </c>
      <c r="B12" s="37">
        <f>Vask03!B12</f>
        <v>456</v>
      </c>
      <c r="C12" s="37" t="str">
        <f>Vask03!C12</f>
        <v>OSLO</v>
      </c>
      <c r="D12" s="14">
        <f>Vask03!D12</f>
        <v>21014</v>
      </c>
      <c r="E12" s="37" t="str">
        <f>Vask03!E12</f>
        <v>Lovisenberg Diakonale sykehus AS</v>
      </c>
      <c r="F12" s="37">
        <f>Vask03!F12</f>
        <v>0</v>
      </c>
      <c r="G12" s="37">
        <f>Vask03!G12</f>
        <v>0</v>
      </c>
      <c r="H12" s="37">
        <f>Vask03!H12</f>
        <v>0</v>
      </c>
      <c r="I12" s="37">
        <f>Vask03!I12</f>
        <v>0</v>
      </c>
      <c r="J12" s="37">
        <f>Vask03!J12</f>
        <v>0</v>
      </c>
      <c r="K12" s="37">
        <f>Vask03!K12</f>
        <v>0</v>
      </c>
      <c r="L12" s="37">
        <f>Vask03!L12</f>
        <v>0</v>
      </c>
      <c r="M12" s="37">
        <f>Vask03!M12</f>
        <v>5</v>
      </c>
      <c r="N12" s="37">
        <f>Vask03!N12</f>
        <v>5</v>
      </c>
      <c r="O12" s="37">
        <f>Vask04!F12*'Eske-str'!B$4+Vask04!G12*'Eske-str'!C$4+Vask04!H12*'Eske-str'!D$4+Vask04!I12*'Eske-str'!E$4+Vask04!J12*'Eske-str'!F$4+Vask04!K12*'Eske-str'!G$4+Vask04!L12*'Eske-str'!H$4+Vask04!M12*'Eske-str'!I$4</f>
        <v>83.65</v>
      </c>
      <c r="P12" s="37">
        <f>F12*'Eske-str'!B$5+G12*'Eske-str'!C$5+H12*'Eske-str'!D$5+Vask04!I12*'Eske-str'!E$5+Vask04!J12*'Eske-str'!F$5+Vask04!K12*'Eske-str'!G$5+Vask04!L12*'Eske-str'!H$5+Vask04!M12*'Eske-str'!I$5</f>
        <v>25</v>
      </c>
      <c r="Q12" s="112">
        <f t="shared" si="0"/>
        <v>390018452</v>
      </c>
    </row>
    <row r="13" spans="1:17" x14ac:dyDescent="0.25">
      <c r="A13" s="37">
        <f>Vask03!A13</f>
        <v>390018552</v>
      </c>
      <c r="B13" s="37">
        <f>Vask03!B13</f>
        <v>477</v>
      </c>
      <c r="C13" s="37" t="str">
        <f>Vask03!C13</f>
        <v>OSLO</v>
      </c>
      <c r="D13" s="14">
        <f>Vask03!D13</f>
        <v>110356</v>
      </c>
      <c r="E13" s="37" t="str">
        <f>Vask03!E13</f>
        <v>Sagene Lokal med Senter</v>
      </c>
      <c r="F13" s="37">
        <f>Vask03!F13</f>
        <v>0</v>
      </c>
      <c r="G13" s="37">
        <f>Vask03!G13</f>
        <v>1</v>
      </c>
      <c r="H13" s="37">
        <f>Vask03!H13</f>
        <v>0</v>
      </c>
      <c r="I13" s="37">
        <f>Vask03!I13</f>
        <v>0</v>
      </c>
      <c r="J13" s="37">
        <f>Vask03!J13</f>
        <v>0</v>
      </c>
      <c r="K13" s="37">
        <f>Vask03!K13</f>
        <v>0</v>
      </c>
      <c r="L13" s="37">
        <f>Vask03!L13</f>
        <v>0</v>
      </c>
      <c r="M13" s="37">
        <f>Vask03!M13</f>
        <v>10</v>
      </c>
      <c r="N13" s="37">
        <f>Vask03!N13</f>
        <v>11</v>
      </c>
      <c r="O13" s="37">
        <f>Vask04!F13*'Eske-str'!B$4+Vask04!G13*'Eske-str'!C$4+Vask04!H13*'Eske-str'!D$4+Vask04!I13*'Eske-str'!E$4+Vask04!J13*'Eske-str'!F$4+Vask04!K13*'Eske-str'!G$4+Vask04!L13*'Eske-str'!H$4+Vask04!M13*'Eske-str'!I$4</f>
        <v>178.3</v>
      </c>
      <c r="P13" s="37">
        <f>F13*'Eske-str'!B$5+G13*'Eske-str'!C$5+H13*'Eske-str'!D$5+Vask04!I13*'Eske-str'!E$5+Vask04!J13*'Eske-str'!F$5+Vask04!K13*'Eske-str'!G$5+Vask04!L13*'Eske-str'!H$5+Vask04!M13*'Eske-str'!I$5</f>
        <v>52</v>
      </c>
      <c r="Q13" s="112">
        <f t="shared" si="0"/>
        <v>390018552</v>
      </c>
    </row>
    <row r="14" spans="1:17" x14ac:dyDescent="0.25">
      <c r="A14" s="37">
        <f>Vask03!A14</f>
        <v>390018721</v>
      </c>
      <c r="B14" s="37">
        <f>Vask03!B14</f>
        <v>484</v>
      </c>
      <c r="C14" s="37" t="str">
        <f>Vask03!C14</f>
        <v>OSLO</v>
      </c>
      <c r="D14" s="14">
        <f>Vask03!D14</f>
        <v>105898</v>
      </c>
      <c r="E14" s="37" t="str">
        <f>Vask03!E14</f>
        <v>Bydel Nordre Aker</v>
      </c>
      <c r="F14" s="37">
        <f>Vask03!F14</f>
        <v>0</v>
      </c>
      <c r="G14" s="37">
        <f>Vask03!G14</f>
        <v>0</v>
      </c>
      <c r="H14" s="37">
        <f>Vask03!H14</f>
        <v>0</v>
      </c>
      <c r="I14" s="37">
        <f>Vask03!I14</f>
        <v>0</v>
      </c>
      <c r="J14" s="37">
        <f>Vask03!J14</f>
        <v>0</v>
      </c>
      <c r="K14" s="37">
        <f>Vask03!K14</f>
        <v>2</v>
      </c>
      <c r="L14" s="37">
        <f>Vask03!L14</f>
        <v>30</v>
      </c>
      <c r="M14" s="37">
        <f>Vask03!M14</f>
        <v>0</v>
      </c>
      <c r="N14" s="37">
        <f>Vask03!N14</f>
        <v>32</v>
      </c>
      <c r="O14" s="37">
        <f>Vask04!F14*'Eske-str'!B$4+Vask04!G14*'Eske-str'!C$4+Vask04!H14*'Eske-str'!D$4+Vask04!I14*'Eske-str'!E$4+Vask04!J14*'Eske-str'!F$4+Vask04!K14*'Eske-str'!G$4+Vask04!L14*'Eske-str'!H$4+Vask04!M14*'Eske-str'!I$4</f>
        <v>459.36</v>
      </c>
      <c r="P14" s="37">
        <f>F14*'Eske-str'!B$5+G14*'Eske-str'!C$5+H14*'Eske-str'!D$5+Vask04!I14*'Eske-str'!E$5+Vask04!J14*'Eske-str'!F$5+Vask04!K14*'Eske-str'!G$5+Vask04!L14*'Eske-str'!H$5+Vask04!M14*'Eske-str'!I$5</f>
        <v>106</v>
      </c>
      <c r="Q14" s="112">
        <f t="shared" si="0"/>
        <v>390018721</v>
      </c>
    </row>
    <row r="15" spans="1:17" x14ac:dyDescent="0.25">
      <c r="A15" s="37">
        <f>Vask03!A15</f>
        <v>390018488</v>
      </c>
      <c r="B15" s="37">
        <f>Vask03!B15</f>
        <v>569</v>
      </c>
      <c r="C15" s="37" t="str">
        <f>Vask03!C15</f>
        <v>OSLO</v>
      </c>
      <c r="D15" s="14">
        <f>Vask03!D15</f>
        <v>102117</v>
      </c>
      <c r="E15" s="37" t="str">
        <f>Vask03!E15</f>
        <v>Grunerløkka smittevern</v>
      </c>
      <c r="F15" s="37">
        <f>Vask03!F15</f>
        <v>0</v>
      </c>
      <c r="G15" s="37">
        <f>Vask03!G15</f>
        <v>0</v>
      </c>
      <c r="H15" s="37">
        <f>Vask03!H15</f>
        <v>1</v>
      </c>
      <c r="I15" s="37">
        <f>Vask03!I15</f>
        <v>0</v>
      </c>
      <c r="J15" s="37">
        <f>Vask03!J15</f>
        <v>0</v>
      </c>
      <c r="K15" s="37">
        <f>Vask03!K15</f>
        <v>0</v>
      </c>
      <c r="L15" s="37">
        <f>Vask03!L15</f>
        <v>0</v>
      </c>
      <c r="M15" s="37">
        <f>Vask03!M15</f>
        <v>30</v>
      </c>
      <c r="N15" s="37">
        <f>Vask03!N15</f>
        <v>31</v>
      </c>
      <c r="O15" s="37">
        <f>Vask04!F15*'Eske-str'!B$4+Vask04!G15*'Eske-str'!C$4+Vask04!H15*'Eske-str'!D$4+Vask04!I15*'Eske-str'!E$4+Vask04!J15*'Eske-str'!F$4+Vask04!K15*'Eske-str'!G$4+Vask04!L15*'Eske-str'!H$4+Vask04!M15*'Eske-str'!I$4</f>
        <v>522</v>
      </c>
      <c r="P15" s="37">
        <f>F15*'Eske-str'!B$5+G15*'Eske-str'!C$5+H15*'Eske-str'!D$5+Vask04!I15*'Eske-str'!E$5+Vask04!J15*'Eske-str'!F$5+Vask04!K15*'Eske-str'!G$5+Vask04!L15*'Eske-str'!H$5+Vask04!M15*'Eske-str'!I$5</f>
        <v>153</v>
      </c>
      <c r="Q15" s="112">
        <f t="shared" si="0"/>
        <v>390018488</v>
      </c>
    </row>
    <row r="16" spans="1:17" x14ac:dyDescent="0.25">
      <c r="A16" s="37">
        <f>Vask03!A16</f>
        <v>390018730</v>
      </c>
      <c r="B16" s="37">
        <f>Vask03!B16</f>
        <v>581</v>
      </c>
      <c r="C16" s="37" t="str">
        <f>Vask03!C16</f>
        <v>OSLO</v>
      </c>
      <c r="D16" s="14">
        <f>Vask03!D16</f>
        <v>112794</v>
      </c>
      <c r="E16" s="37" t="str">
        <f>Vask03!E16</f>
        <v>Unicare Hjemmetjenester AS</v>
      </c>
      <c r="F16" s="37">
        <f>Vask03!F16</f>
        <v>1</v>
      </c>
      <c r="G16" s="37">
        <f>Vask03!G16</f>
        <v>0</v>
      </c>
      <c r="H16" s="37">
        <f>Vask03!H16</f>
        <v>0</v>
      </c>
      <c r="I16" s="37">
        <f>Vask03!I16</f>
        <v>0</v>
      </c>
      <c r="J16" s="37">
        <f>Vask03!J16</f>
        <v>0</v>
      </c>
      <c r="K16" s="37">
        <f>Vask03!K16</f>
        <v>0</v>
      </c>
      <c r="L16" s="37">
        <f>Vask03!L16</f>
        <v>0</v>
      </c>
      <c r="M16" s="37">
        <f>Vask03!M16</f>
        <v>0</v>
      </c>
      <c r="N16" s="37">
        <f>Vask03!N16</f>
        <v>1</v>
      </c>
      <c r="O16" s="37">
        <f>Vask04!F16*'Eske-str'!B$4+Vask04!G16*'Eske-str'!C$4+Vask04!H16*'Eske-str'!D$4+Vask04!I16*'Eske-str'!E$4+Vask04!J16*'Eske-str'!F$4+Vask04!K16*'Eske-str'!G$4+Vask04!L16*'Eske-str'!H$4+Vask04!M16*'Eske-str'!I$4</f>
        <v>5.36</v>
      </c>
      <c r="P16" s="37">
        <f>F16*'Eske-str'!B$5+G16*'Eske-str'!C$5+H16*'Eske-str'!D$5+Vask04!I16*'Eske-str'!E$5+Vask04!J16*'Eske-str'!F$5+Vask04!K16*'Eske-str'!G$5+Vask04!L16*'Eske-str'!H$5+Vask04!M16*'Eske-str'!I$5</f>
        <v>1</v>
      </c>
      <c r="Q16" s="112">
        <f t="shared" si="0"/>
        <v>390018730</v>
      </c>
    </row>
    <row r="17" spans="1:17" x14ac:dyDescent="0.25">
      <c r="A17" s="37">
        <f>Vask03!A17</f>
        <v>390018578</v>
      </c>
      <c r="B17" s="37">
        <f>Vask03!B17</f>
        <v>586</v>
      </c>
      <c r="C17" s="37" t="str">
        <f>Vask03!C17</f>
        <v>OSLO</v>
      </c>
      <c r="D17" s="14">
        <f>Vask03!D17</f>
        <v>112049</v>
      </c>
      <c r="E17" s="37" t="str">
        <f>Vask03!E17</f>
        <v>Kommunal akutt døgnenhet</v>
      </c>
      <c r="F17" s="37">
        <f>Vask03!F17</f>
        <v>0</v>
      </c>
      <c r="G17" s="37">
        <f>Vask03!G17</f>
        <v>1</v>
      </c>
      <c r="H17" s="37">
        <f>Vask03!H17</f>
        <v>0</v>
      </c>
      <c r="I17" s="37">
        <f>Vask03!I17</f>
        <v>0</v>
      </c>
      <c r="J17" s="37">
        <f>Vask03!J17</f>
        <v>0</v>
      </c>
      <c r="K17" s="37">
        <f>Vask03!K17</f>
        <v>0</v>
      </c>
      <c r="L17" s="37">
        <f>Vask03!L17</f>
        <v>0</v>
      </c>
      <c r="M17" s="37">
        <f>Vask03!M17</f>
        <v>0</v>
      </c>
      <c r="N17" s="37">
        <f>Vask03!N17</f>
        <v>1</v>
      </c>
      <c r="O17" s="37">
        <f>Vask04!F17*'Eske-str'!B$4+Vask04!G17*'Eske-str'!C$4+Vask04!H17*'Eske-str'!D$4+Vask04!I17*'Eske-str'!E$4+Vask04!J17*'Eske-str'!F$4+Vask04!K17*'Eske-str'!G$4+Vask04!L17*'Eske-str'!H$4+Vask04!M17*'Eske-str'!I$4</f>
        <v>11</v>
      </c>
      <c r="P17" s="37">
        <f>F17*'Eske-str'!B$5+G17*'Eske-str'!C$5+H17*'Eske-str'!D$5+Vask04!I17*'Eske-str'!E$5+Vask04!J17*'Eske-str'!F$5+Vask04!K17*'Eske-str'!G$5+Vask04!L17*'Eske-str'!H$5+Vask04!M17*'Eske-str'!I$5</f>
        <v>2</v>
      </c>
      <c r="Q17" s="112">
        <f t="shared" si="0"/>
        <v>390018578</v>
      </c>
    </row>
    <row r="18" spans="1:17" x14ac:dyDescent="0.25">
      <c r="A18" s="37">
        <f>Vask03!A18</f>
        <v>390018614</v>
      </c>
      <c r="B18" s="37">
        <f>Vask03!B18</f>
        <v>596</v>
      </c>
      <c r="C18" s="37" t="str">
        <f>Vask03!C18</f>
        <v>OSLO</v>
      </c>
      <c r="D18" s="14">
        <f>Vask03!D18</f>
        <v>27896</v>
      </c>
      <c r="E18" s="37" t="str">
        <f>Vask03!E18</f>
        <v>Bjerke Familiesenter</v>
      </c>
      <c r="F18" s="37">
        <f>Vask03!F18</f>
        <v>0</v>
      </c>
      <c r="G18" s="37">
        <f>Vask03!G18</f>
        <v>0</v>
      </c>
      <c r="H18" s="37">
        <f>Vask03!H18</f>
        <v>1</v>
      </c>
      <c r="I18" s="37">
        <f>Vask03!I18</f>
        <v>0</v>
      </c>
      <c r="J18" s="37">
        <f>Vask03!J18</f>
        <v>0</v>
      </c>
      <c r="K18" s="37">
        <f>Vask03!K18</f>
        <v>0</v>
      </c>
      <c r="L18" s="37">
        <f>Vask03!L18</f>
        <v>0</v>
      </c>
      <c r="M18" s="37">
        <f>Vask03!M18</f>
        <v>6</v>
      </c>
      <c r="N18" s="37">
        <f>Vask03!N18</f>
        <v>7</v>
      </c>
      <c r="O18" s="37">
        <f>Vask04!F18*'Eske-str'!B$4+Vask04!G18*'Eske-str'!C$4+Vask04!H18*'Eske-str'!D$4+Vask04!I18*'Eske-str'!E$4+Vask04!J18*'Eske-str'!F$4+Vask04!K18*'Eske-str'!G$4+Vask04!L18*'Eske-str'!H$4+Vask04!M18*'Eske-str'!I$4</f>
        <v>120.47999999999999</v>
      </c>
      <c r="P18" s="37">
        <f>F18*'Eske-str'!B$5+G18*'Eske-str'!C$5+H18*'Eske-str'!D$5+Vask04!I18*'Eske-str'!E$5+Vask04!J18*'Eske-str'!F$5+Vask04!K18*'Eske-str'!G$5+Vask04!L18*'Eske-str'!H$5+Vask04!M18*'Eske-str'!I$5</f>
        <v>33</v>
      </c>
      <c r="Q18" s="112">
        <f t="shared" si="0"/>
        <v>390018614</v>
      </c>
    </row>
    <row r="19" spans="1:17" x14ac:dyDescent="0.25">
      <c r="A19" s="37">
        <f>Vask03!A19</f>
        <v>390018519</v>
      </c>
      <c r="B19" s="37">
        <f>Vask03!B19</f>
        <v>693</v>
      </c>
      <c r="C19" s="37" t="str">
        <f>Vask03!C19</f>
        <v>OSLO</v>
      </c>
      <c r="D19" s="14">
        <f>Vask03!D19</f>
        <v>29173</v>
      </c>
      <c r="E19" s="37" t="str">
        <f>Vask03!E19</f>
        <v>Østensjø helsestasjon</v>
      </c>
      <c r="F19" s="37">
        <f>Vask03!F19</f>
        <v>0</v>
      </c>
      <c r="G19" s="37">
        <f>Vask03!G19</f>
        <v>0</v>
      </c>
      <c r="H19" s="37">
        <f>Vask03!H19</f>
        <v>1</v>
      </c>
      <c r="I19" s="37">
        <f>Vask03!I19</f>
        <v>0</v>
      </c>
      <c r="J19" s="37">
        <f>Vask03!J19</f>
        <v>0</v>
      </c>
      <c r="K19" s="37">
        <f>Vask03!K19</f>
        <v>0</v>
      </c>
      <c r="L19" s="37">
        <f>Vask03!L19</f>
        <v>0</v>
      </c>
      <c r="M19" s="37">
        <f>Vask03!M19</f>
        <v>15</v>
      </c>
      <c r="N19" s="37">
        <f>Vask03!N19</f>
        <v>16</v>
      </c>
      <c r="O19" s="37">
        <f>Vask04!F19*'Eske-str'!B$4+Vask04!G19*'Eske-str'!C$4+Vask04!H19*'Eske-str'!D$4+Vask04!I19*'Eske-str'!E$4+Vask04!J19*'Eske-str'!F$4+Vask04!K19*'Eske-str'!G$4+Vask04!L19*'Eske-str'!H$4+Vask04!M19*'Eske-str'!I$4</f>
        <v>271.05</v>
      </c>
      <c r="P19" s="37">
        <f>F19*'Eske-str'!B$5+G19*'Eske-str'!C$5+H19*'Eske-str'!D$5+Vask04!I19*'Eske-str'!E$5+Vask04!J19*'Eske-str'!F$5+Vask04!K19*'Eske-str'!G$5+Vask04!L19*'Eske-str'!H$5+Vask04!M19*'Eske-str'!I$5</f>
        <v>78</v>
      </c>
      <c r="Q19" s="112">
        <f t="shared" si="0"/>
        <v>390018519</v>
      </c>
    </row>
    <row r="20" spans="1:17" x14ac:dyDescent="0.25">
      <c r="A20" s="37">
        <f>Vask03!A20</f>
        <v>390018557</v>
      </c>
      <c r="B20" s="37">
        <f>Vask03!B20</f>
        <v>754</v>
      </c>
      <c r="C20" s="37" t="str">
        <f>Vask03!C20</f>
        <v>OSLO</v>
      </c>
      <c r="D20" s="14">
        <f>Vask03!D20</f>
        <v>108021</v>
      </c>
      <c r="E20" s="37" t="str">
        <f>Vask03!E20</f>
        <v>Bydel Vestre Aker</v>
      </c>
      <c r="F20" s="37">
        <f>Vask03!F20</f>
        <v>1</v>
      </c>
      <c r="G20" s="37">
        <f>Vask03!G20</f>
        <v>0</v>
      </c>
      <c r="H20" s="37">
        <f>Vask03!H20</f>
        <v>0</v>
      </c>
      <c r="I20" s="37">
        <f>Vask03!I20</f>
        <v>0</v>
      </c>
      <c r="J20" s="37">
        <f>Vask03!J20</f>
        <v>0</v>
      </c>
      <c r="K20" s="37">
        <f>Vask03!K20</f>
        <v>0</v>
      </c>
      <c r="L20" s="37">
        <f>Vask03!L20</f>
        <v>0</v>
      </c>
      <c r="M20" s="37">
        <f>Vask03!M20</f>
        <v>17</v>
      </c>
      <c r="N20" s="37">
        <f>Vask03!N20</f>
        <v>18</v>
      </c>
      <c r="O20" s="37">
        <f>Vask04!F20*'Eske-str'!B$4+Vask04!G20*'Eske-str'!C$4+Vask04!H20*'Eske-str'!D$4+Vask04!I20*'Eske-str'!E$4+Vask04!J20*'Eske-str'!F$4+Vask04!K20*'Eske-str'!G$4+Vask04!L20*'Eske-str'!H$4+Vask04!M20*'Eske-str'!I$4</f>
        <v>289.77000000000004</v>
      </c>
      <c r="P20" s="37">
        <f>F20*'Eske-str'!B$5+G20*'Eske-str'!C$5+H20*'Eske-str'!D$5+Vask04!I20*'Eske-str'!E$5+Vask04!J20*'Eske-str'!F$5+Vask04!K20*'Eske-str'!G$5+Vask04!L20*'Eske-str'!H$5+Vask04!M20*'Eske-str'!I$5</f>
        <v>86</v>
      </c>
      <c r="Q20" s="112">
        <f t="shared" si="0"/>
        <v>390018557</v>
      </c>
    </row>
    <row r="21" spans="1:17" x14ac:dyDescent="0.25">
      <c r="A21" s="37">
        <f>Vask03!A21</f>
        <v>390018517</v>
      </c>
      <c r="B21" s="37">
        <f>Vask03!B21</f>
        <v>855</v>
      </c>
      <c r="C21" s="37" t="str">
        <f>Vask03!C21</f>
        <v>OSLO</v>
      </c>
      <c r="D21" s="14">
        <f>Vask03!D21</f>
        <v>46029</v>
      </c>
      <c r="E21" s="37" t="str">
        <f>Vask03!E21</f>
        <v>Stamina Helse Ullevål 2210</v>
      </c>
      <c r="F21" s="37">
        <f>Vask03!F21</f>
        <v>0</v>
      </c>
      <c r="G21" s="37">
        <f>Vask03!G21</f>
        <v>0</v>
      </c>
      <c r="H21" s="37">
        <f>Vask03!H21</f>
        <v>0</v>
      </c>
      <c r="I21" s="37">
        <f>Vask03!I21</f>
        <v>0</v>
      </c>
      <c r="J21" s="37">
        <f>Vask03!J21</f>
        <v>0</v>
      </c>
      <c r="K21" s="37">
        <f>Vask03!K21</f>
        <v>0</v>
      </c>
      <c r="L21" s="37">
        <f>Vask03!L21</f>
        <v>0</v>
      </c>
      <c r="M21" s="37">
        <f>Vask03!M21</f>
        <v>3</v>
      </c>
      <c r="N21" s="37">
        <f>Vask03!N21</f>
        <v>3</v>
      </c>
      <c r="O21" s="37">
        <f>Vask04!F21*'Eske-str'!B$4+Vask04!G21*'Eske-str'!C$4+Vask04!H21*'Eske-str'!D$4+Vask04!I21*'Eske-str'!E$4+Vask04!J21*'Eske-str'!F$4+Vask04!K21*'Eske-str'!G$4+Vask04!L21*'Eske-str'!H$4+Vask04!M21*'Eske-str'!I$4</f>
        <v>50.19</v>
      </c>
      <c r="P21" s="37">
        <f>F21*'Eske-str'!B$5+G21*'Eske-str'!C$5+H21*'Eske-str'!D$5+Vask04!I21*'Eske-str'!E$5+Vask04!J21*'Eske-str'!F$5+Vask04!K21*'Eske-str'!G$5+Vask04!L21*'Eske-str'!H$5+Vask04!M21*'Eske-str'!I$5</f>
        <v>15</v>
      </c>
      <c r="Q21" s="112">
        <f t="shared" si="0"/>
        <v>390018517</v>
      </c>
    </row>
    <row r="22" spans="1:17" x14ac:dyDescent="0.25">
      <c r="A22" s="37">
        <f>Vask03!A22</f>
        <v>390018429</v>
      </c>
      <c r="B22" s="37">
        <f>Vask03!B22</f>
        <v>958</v>
      </c>
      <c r="C22" s="37" t="str">
        <f>Vask03!C22</f>
        <v>OSLO</v>
      </c>
      <c r="D22" s="14">
        <f>Vask03!D22</f>
        <v>100947</v>
      </c>
      <c r="E22" s="37" t="str">
        <f>Vask03!E22</f>
        <v>Bydelsoverlegen, Grorud</v>
      </c>
      <c r="F22" s="37">
        <f>Vask03!F22</f>
        <v>0</v>
      </c>
      <c r="G22" s="37">
        <f>Vask03!G22</f>
        <v>0</v>
      </c>
      <c r="H22" s="37">
        <f>Vask03!H22</f>
        <v>0</v>
      </c>
      <c r="I22" s="37">
        <f>Vask03!I22</f>
        <v>0</v>
      </c>
      <c r="J22" s="37">
        <f>Vask03!J22</f>
        <v>0</v>
      </c>
      <c r="K22" s="37">
        <f>Vask03!K22</f>
        <v>0</v>
      </c>
      <c r="L22" s="37">
        <f>Vask03!L22</f>
        <v>0</v>
      </c>
      <c r="M22" s="37">
        <f>Vask03!M22</f>
        <v>7</v>
      </c>
      <c r="N22" s="37">
        <f>Vask03!N22</f>
        <v>7</v>
      </c>
      <c r="O22" s="37">
        <f>Vask04!F22*'Eske-str'!B$4+Vask04!G22*'Eske-str'!C$4+Vask04!H22*'Eske-str'!D$4+Vask04!I22*'Eske-str'!E$4+Vask04!J22*'Eske-str'!F$4+Vask04!K22*'Eske-str'!G$4+Vask04!L22*'Eske-str'!H$4+Vask04!M22*'Eske-str'!I$4</f>
        <v>117.11</v>
      </c>
      <c r="P22" s="37">
        <f>F22*'Eske-str'!B$5+G22*'Eske-str'!C$5+H22*'Eske-str'!D$5+Vask04!I22*'Eske-str'!E$5+Vask04!J22*'Eske-str'!F$5+Vask04!K22*'Eske-str'!G$5+Vask04!L22*'Eske-str'!H$5+Vask04!M22*'Eske-str'!I$5</f>
        <v>35</v>
      </c>
      <c r="Q22" s="112">
        <f t="shared" si="0"/>
        <v>390018429</v>
      </c>
    </row>
    <row r="23" spans="1:17" x14ac:dyDescent="0.25">
      <c r="A23" s="37">
        <f>Vask03!A23</f>
        <v>390018585</v>
      </c>
      <c r="B23" s="37">
        <f>Vask03!B23</f>
        <v>985</v>
      </c>
      <c r="C23" s="37" t="str">
        <f>Vask03!C23</f>
        <v>OSLO</v>
      </c>
      <c r="D23" s="14">
        <f>Vask03!D23</f>
        <v>102746</v>
      </c>
      <c r="E23" s="37" t="str">
        <f>Vask03!E23</f>
        <v>Bydel Stovner</v>
      </c>
      <c r="F23" s="37">
        <f>Vask03!F23</f>
        <v>0</v>
      </c>
      <c r="G23" s="37">
        <f>Vask03!G23</f>
        <v>0</v>
      </c>
      <c r="H23" s="37">
        <f>Vask03!H23</f>
        <v>0</v>
      </c>
      <c r="I23" s="37">
        <f>Vask03!I23</f>
        <v>0</v>
      </c>
      <c r="J23" s="37">
        <f>Vask03!J23</f>
        <v>0</v>
      </c>
      <c r="K23" s="37">
        <f>Vask03!K23</f>
        <v>1</v>
      </c>
      <c r="L23" s="37">
        <f>Vask03!L23</f>
        <v>0</v>
      </c>
      <c r="M23" s="37">
        <f>Vask03!M23</f>
        <v>8</v>
      </c>
      <c r="N23" s="37">
        <f>Vask03!N23</f>
        <v>9</v>
      </c>
      <c r="O23" s="37">
        <f>Vask04!F23*'Eske-str'!B$4+Vask04!G23*'Eske-str'!C$4+Vask04!H23*'Eske-str'!D$4+Vask04!I23*'Eske-str'!E$4+Vask04!J23*'Eske-str'!F$4+Vask04!K23*'Eske-str'!G$4+Vask04!L23*'Eske-str'!H$4+Vask04!M23*'Eske-str'!I$4</f>
        <v>158.77000000000001</v>
      </c>
      <c r="P23" s="37">
        <f>F23*'Eske-str'!B$5+G23*'Eske-str'!C$5+H23*'Eske-str'!D$5+Vask04!I23*'Eske-str'!E$5+Vask04!J23*'Eske-str'!F$5+Vask04!K23*'Eske-str'!G$5+Vask04!L23*'Eske-str'!H$5+Vask04!M23*'Eske-str'!I$5</f>
        <v>48</v>
      </c>
      <c r="Q23" s="112">
        <f t="shared" si="0"/>
        <v>390018585</v>
      </c>
    </row>
    <row r="24" spans="1:17" x14ac:dyDescent="0.25">
      <c r="A24" s="37">
        <f>Vask03!A24</f>
        <v>390018657</v>
      </c>
      <c r="B24" s="37">
        <f>Vask03!B24</f>
        <v>1051</v>
      </c>
      <c r="C24" s="37" t="str">
        <f>Vask03!C24</f>
        <v>OSLO</v>
      </c>
      <c r="D24" s="14">
        <f>Vask03!D24</f>
        <v>103929</v>
      </c>
      <c r="E24" s="37" t="str">
        <f>Vask03!E24</f>
        <v>Alna Bydelsadministrasjon</v>
      </c>
      <c r="F24" s="37">
        <f>Vask03!F24</f>
        <v>0</v>
      </c>
      <c r="G24" s="37">
        <f>Vask03!G24</f>
        <v>0</v>
      </c>
      <c r="H24" s="37">
        <f>Vask03!H24</f>
        <v>0</v>
      </c>
      <c r="I24" s="37">
        <f>Vask03!I24</f>
        <v>0</v>
      </c>
      <c r="J24" s="37">
        <f>Vask03!J24</f>
        <v>0</v>
      </c>
      <c r="K24" s="37">
        <f>Vask03!K24</f>
        <v>1</v>
      </c>
      <c r="L24" s="37">
        <f>Vask03!L24</f>
        <v>19</v>
      </c>
      <c r="M24" s="37">
        <f>Vask03!M24</f>
        <v>0</v>
      </c>
      <c r="N24" s="37">
        <f>Vask03!N24</f>
        <v>20</v>
      </c>
      <c r="O24" s="37">
        <f>Vask04!F24*'Eske-str'!B$4+Vask04!G24*'Eske-str'!C$4+Vask04!H24*'Eske-str'!D$4+Vask04!I24*'Eske-str'!E$4+Vask04!J24*'Eske-str'!F$4+Vask04!K24*'Eske-str'!G$4+Vask04!L24*'Eske-str'!H$4+Vask04!M24*'Eske-str'!I$4</f>
        <v>284.28000000000003</v>
      </c>
      <c r="P24" s="37">
        <f>F24*'Eske-str'!B$5+G24*'Eske-str'!C$5+H24*'Eske-str'!D$5+Vask04!I24*'Eske-str'!E$5+Vask04!J24*'Eske-str'!F$5+Vask04!K24*'Eske-str'!G$5+Vask04!L24*'Eske-str'!H$5+Vask04!M24*'Eske-str'!I$5</f>
        <v>65</v>
      </c>
      <c r="Q24" s="112">
        <f t="shared" si="0"/>
        <v>390018657</v>
      </c>
    </row>
    <row r="25" spans="1:17" x14ac:dyDescent="0.25">
      <c r="A25" s="37">
        <f>Vask03!A25</f>
        <v>390018595</v>
      </c>
      <c r="B25" s="37">
        <f>Vask03!B25</f>
        <v>1153</v>
      </c>
      <c r="C25" s="37" t="str">
        <f>Vask03!C25</f>
        <v>OSLO</v>
      </c>
      <c r="D25" s="14">
        <f>Vask03!D25</f>
        <v>856</v>
      </c>
      <c r="E25" s="37" t="str">
        <f>Vask03!E25</f>
        <v>Bydel Nordstrand</v>
      </c>
      <c r="F25" s="37">
        <f>Vask03!F25</f>
        <v>0</v>
      </c>
      <c r="G25" s="37">
        <f>Vask03!G25</f>
        <v>1</v>
      </c>
      <c r="H25" s="37">
        <f>Vask03!H25</f>
        <v>0</v>
      </c>
      <c r="I25" s="37">
        <f>Vask03!I25</f>
        <v>0</v>
      </c>
      <c r="J25" s="37">
        <f>Vask03!J25</f>
        <v>0</v>
      </c>
      <c r="K25" s="37">
        <f>Vask03!K25</f>
        <v>0</v>
      </c>
      <c r="L25" s="37">
        <f>Vask03!L25</f>
        <v>0</v>
      </c>
      <c r="M25" s="37">
        <f>Vask03!M25</f>
        <v>19</v>
      </c>
      <c r="N25" s="37">
        <f>Vask03!N25</f>
        <v>20</v>
      </c>
      <c r="O25" s="37">
        <f>Vask04!F25*'Eske-str'!B$4+Vask04!G25*'Eske-str'!C$4+Vask04!H25*'Eske-str'!D$4+Vask04!I25*'Eske-str'!E$4+Vask04!J25*'Eske-str'!F$4+Vask04!K25*'Eske-str'!G$4+Vask04!L25*'Eske-str'!H$4+Vask04!M25*'Eske-str'!I$4</f>
        <v>328.87</v>
      </c>
      <c r="P25" s="37">
        <f>F25*'Eske-str'!B$5+G25*'Eske-str'!C$5+H25*'Eske-str'!D$5+Vask04!I25*'Eske-str'!E$5+Vask04!J25*'Eske-str'!F$5+Vask04!K25*'Eske-str'!G$5+Vask04!L25*'Eske-str'!H$5+Vask04!M25*'Eske-str'!I$5</f>
        <v>97</v>
      </c>
      <c r="Q25" s="112">
        <f t="shared" si="0"/>
        <v>390018595</v>
      </c>
    </row>
    <row r="26" spans="1:17" x14ac:dyDescent="0.25">
      <c r="A26" s="37">
        <f>Vask03!A26</f>
        <v>390018634</v>
      </c>
      <c r="B26" s="37">
        <f>Vask03!B26</f>
        <v>1188</v>
      </c>
      <c r="C26" s="37" t="str">
        <f>Vask03!C26</f>
        <v>OSLO</v>
      </c>
      <c r="D26" s="14">
        <f>Vask03!D26</f>
        <v>25882</v>
      </c>
      <c r="E26" s="37" t="str">
        <f>Vask03!E26</f>
        <v>Langerud sykehjem</v>
      </c>
      <c r="F26" s="37">
        <f>Vask03!F26</f>
        <v>0</v>
      </c>
      <c r="G26" s="37">
        <f>Vask03!G26</f>
        <v>0</v>
      </c>
      <c r="H26" s="37">
        <f>Vask03!H26</f>
        <v>0</v>
      </c>
      <c r="I26" s="37">
        <f>Vask03!I26</f>
        <v>0</v>
      </c>
      <c r="J26" s="37">
        <f>Vask03!J26</f>
        <v>0</v>
      </c>
      <c r="K26" s="37">
        <f>Vask03!K26</f>
        <v>5</v>
      </c>
      <c r="L26" s="37">
        <f>Vask03!L26</f>
        <v>0</v>
      </c>
      <c r="M26" s="37">
        <f>Vask03!M26</f>
        <v>24</v>
      </c>
      <c r="N26" s="37">
        <f>Vask03!N26</f>
        <v>29</v>
      </c>
      <c r="O26" s="37">
        <f>Vask04!F26*'Eske-str'!B$4+Vask04!G26*'Eske-str'!C$4+Vask04!H26*'Eske-str'!D$4+Vask04!I26*'Eske-str'!E$4+Vask04!J26*'Eske-str'!F$4+Vask04!K26*'Eske-str'!G$4+Vask04!L26*'Eske-str'!H$4+Vask04!M26*'Eske-str'!I$4</f>
        <v>526.16999999999996</v>
      </c>
      <c r="P26" s="37">
        <f>F26*'Eske-str'!B$5+G26*'Eske-str'!C$5+H26*'Eske-str'!D$5+Vask04!I26*'Eske-str'!E$5+Vask04!J26*'Eske-str'!F$5+Vask04!K26*'Eske-str'!G$5+Vask04!L26*'Eske-str'!H$5+Vask04!M26*'Eske-str'!I$5</f>
        <v>160</v>
      </c>
      <c r="Q26" s="112">
        <f t="shared" si="0"/>
        <v>390018634</v>
      </c>
    </row>
    <row r="27" spans="1:17" x14ac:dyDescent="0.25">
      <c r="A27" s="37">
        <f>Vask03!A27</f>
        <v>390018608</v>
      </c>
      <c r="B27" s="37">
        <f>Vask03!B27</f>
        <v>1254</v>
      </c>
      <c r="C27" s="37" t="str">
        <f>Vask03!C27</f>
        <v>OSLO</v>
      </c>
      <c r="D27" s="14">
        <f>Vask03!D27</f>
        <v>112372</v>
      </c>
      <c r="E27" s="37" t="str">
        <f>Vask03!E27</f>
        <v>Oslo Syd Lokalmedisinske senter</v>
      </c>
      <c r="F27" s="37">
        <f>Vask03!F27</f>
        <v>0</v>
      </c>
      <c r="G27" s="37">
        <f>Vask03!G27</f>
        <v>0</v>
      </c>
      <c r="H27" s="37">
        <f>Vask03!H27</f>
        <v>0</v>
      </c>
      <c r="I27" s="37">
        <f>Vask03!I27</f>
        <v>0</v>
      </c>
      <c r="J27" s="37">
        <f>Vask03!J27</f>
        <v>0</v>
      </c>
      <c r="K27" s="37">
        <f>Vask03!K27</f>
        <v>0</v>
      </c>
      <c r="L27" s="37">
        <f>Vask03!L27</f>
        <v>0</v>
      </c>
      <c r="M27" s="37">
        <f>Vask03!M27</f>
        <v>10</v>
      </c>
      <c r="N27" s="37">
        <f>Vask03!N27</f>
        <v>10</v>
      </c>
      <c r="O27" s="37">
        <f>Vask04!F27*'Eske-str'!B$4+Vask04!G27*'Eske-str'!C$4+Vask04!H27*'Eske-str'!D$4+Vask04!I27*'Eske-str'!E$4+Vask04!J27*'Eske-str'!F$4+Vask04!K27*'Eske-str'!G$4+Vask04!L27*'Eske-str'!H$4+Vask04!M27*'Eske-str'!I$4</f>
        <v>167.3</v>
      </c>
      <c r="P27" s="37">
        <f>F27*'Eske-str'!B$5+G27*'Eske-str'!C$5+H27*'Eske-str'!D$5+Vask04!I27*'Eske-str'!E$5+Vask04!J27*'Eske-str'!F$5+Vask04!K27*'Eske-str'!G$5+Vask04!L27*'Eske-str'!H$5+Vask04!M27*'Eske-str'!I$5</f>
        <v>50</v>
      </c>
      <c r="Q27" s="112">
        <f t="shared" si="0"/>
        <v>390018608</v>
      </c>
    </row>
    <row r="28" spans="1:17" x14ac:dyDescent="0.25">
      <c r="A28" s="37">
        <f>Vask03!A28</f>
        <v>390018623</v>
      </c>
      <c r="B28" s="37">
        <f>Vask03!B28</f>
        <v>1337</v>
      </c>
      <c r="C28" s="37" t="str">
        <f>Vask03!C28</f>
        <v>SANDVIKA</v>
      </c>
      <c r="D28" s="14">
        <f>Vask03!D28</f>
        <v>74229</v>
      </c>
      <c r="E28" s="37" t="str">
        <f>Vask03!E28</f>
        <v>Bærum kommune</v>
      </c>
      <c r="F28" s="37">
        <f>Vask03!F28</f>
        <v>0</v>
      </c>
      <c r="G28" s="37">
        <f>Vask03!G28</f>
        <v>0</v>
      </c>
      <c r="H28" s="37">
        <f>Vask03!H28</f>
        <v>0</v>
      </c>
      <c r="I28" s="37">
        <f>Vask03!I28</f>
        <v>0</v>
      </c>
      <c r="J28" s="37">
        <f>Vask03!J28</f>
        <v>0</v>
      </c>
      <c r="K28" s="37">
        <f>Vask03!K28</f>
        <v>6</v>
      </c>
      <c r="L28" s="37">
        <f>Vask03!L28</f>
        <v>0</v>
      </c>
      <c r="M28" s="37">
        <f>Vask03!M28</f>
        <v>58</v>
      </c>
      <c r="N28" s="37">
        <f>Vask03!N28</f>
        <v>64</v>
      </c>
      <c r="O28" s="37">
        <f>Vask04!F28*'Eske-str'!B$4+Vask04!G28*'Eske-str'!C$4+Vask04!H28*'Eske-str'!D$4+Vask04!I28*'Eske-str'!E$4+Vask04!J28*'Eske-str'!F$4+Vask04!K28*'Eske-str'!G$4+Vask04!L28*'Eske-str'!H$4+Vask04!M28*'Eske-str'!I$4</f>
        <v>1119.92</v>
      </c>
      <c r="P28" s="37">
        <f>F28*'Eske-str'!B$5+G28*'Eske-str'!C$5+H28*'Eske-str'!D$5+Vask04!I28*'Eske-str'!E$5+Vask04!J28*'Eske-str'!F$5+Vask04!K28*'Eske-str'!G$5+Vask04!L28*'Eske-str'!H$5+Vask04!M28*'Eske-str'!I$5</f>
        <v>338</v>
      </c>
      <c r="Q28" s="112">
        <f t="shared" si="0"/>
        <v>390018623</v>
      </c>
    </row>
    <row r="29" spans="1:17" x14ac:dyDescent="0.25">
      <c r="A29" s="37">
        <f>Vask03!A29</f>
        <v>390018561</v>
      </c>
      <c r="B29" s="37">
        <f>Vask03!B29</f>
        <v>1360</v>
      </c>
      <c r="C29" s="37" t="str">
        <f>Vask03!C29</f>
        <v>FORNEBU</v>
      </c>
      <c r="D29" s="14">
        <f>Vask03!D29</f>
        <v>100054</v>
      </c>
      <c r="E29" s="37" t="str">
        <f>Vask03!E29</f>
        <v>Snarøya Legesenter A/S</v>
      </c>
      <c r="F29" s="37">
        <f>Vask03!F29</f>
        <v>0</v>
      </c>
      <c r="G29" s="37">
        <f>Vask03!G29</f>
        <v>1</v>
      </c>
      <c r="H29" s="37">
        <f>Vask03!H29</f>
        <v>0</v>
      </c>
      <c r="I29" s="37">
        <f>Vask03!I29</f>
        <v>0</v>
      </c>
      <c r="J29" s="37">
        <f>Vask03!J29</f>
        <v>0</v>
      </c>
      <c r="K29" s="37">
        <f>Vask03!K29</f>
        <v>0</v>
      </c>
      <c r="L29" s="37">
        <f>Vask03!L29</f>
        <v>0</v>
      </c>
      <c r="M29" s="37">
        <f>Vask03!M29</f>
        <v>0</v>
      </c>
      <c r="N29" s="37">
        <f>Vask03!N29</f>
        <v>1</v>
      </c>
      <c r="O29" s="37">
        <f>Vask04!F29*'Eske-str'!B$4+Vask04!G29*'Eske-str'!C$4+Vask04!H29*'Eske-str'!D$4+Vask04!I29*'Eske-str'!E$4+Vask04!J29*'Eske-str'!F$4+Vask04!K29*'Eske-str'!G$4+Vask04!L29*'Eske-str'!H$4+Vask04!M29*'Eske-str'!I$4</f>
        <v>11</v>
      </c>
      <c r="P29" s="37">
        <f>F29*'Eske-str'!B$5+G29*'Eske-str'!C$5+H29*'Eske-str'!D$5+Vask04!I29*'Eske-str'!E$5+Vask04!J29*'Eske-str'!F$5+Vask04!K29*'Eske-str'!G$5+Vask04!L29*'Eske-str'!H$5+Vask04!M29*'Eske-str'!I$5</f>
        <v>2</v>
      </c>
      <c r="Q29" s="112">
        <f t="shared" si="0"/>
        <v>390018561</v>
      </c>
    </row>
    <row r="30" spans="1:17" x14ac:dyDescent="0.25">
      <c r="A30" s="37">
        <f>Vask03!A30</f>
        <v>390018629</v>
      </c>
      <c r="B30" s="37">
        <f>Vask03!B30</f>
        <v>1383</v>
      </c>
      <c r="C30" s="37" t="str">
        <f>Vask03!C30</f>
        <v>ASKER</v>
      </c>
      <c r="D30" s="14">
        <f>Vask03!D30</f>
        <v>30072</v>
      </c>
      <c r="E30" s="37" t="str">
        <f>Vask03!E30</f>
        <v>Asker kommune</v>
      </c>
      <c r="F30" s="37">
        <f>Vask03!F30</f>
        <v>0</v>
      </c>
      <c r="G30" s="37">
        <f>Vask03!G30</f>
        <v>0</v>
      </c>
      <c r="H30" s="37">
        <f>Vask03!H30</f>
        <v>0</v>
      </c>
      <c r="I30" s="37">
        <f>Vask03!I30</f>
        <v>0</v>
      </c>
      <c r="J30" s="37">
        <f>Vask03!J30</f>
        <v>0</v>
      </c>
      <c r="K30" s="37">
        <f>Vask03!K30</f>
        <v>4</v>
      </c>
      <c r="L30" s="37">
        <f>Vask03!L30</f>
        <v>0</v>
      </c>
      <c r="M30" s="37">
        <f>Vask03!M30</f>
        <v>27</v>
      </c>
      <c r="N30" s="37">
        <f>Vask03!N30</f>
        <v>31</v>
      </c>
      <c r="O30" s="37">
        <f>Vask04!F30*'Eske-str'!B$4+Vask04!G30*'Eske-str'!C$4+Vask04!H30*'Eske-str'!D$4+Vask04!I30*'Eske-str'!E$4+Vask04!J30*'Eske-str'!F$4+Vask04!K30*'Eske-str'!G$4+Vask04!L30*'Eske-str'!H$4+Vask04!M30*'Eske-str'!I$4</f>
        <v>551.43000000000006</v>
      </c>
      <c r="P30" s="37">
        <f>F30*'Eske-str'!B$5+G30*'Eske-str'!C$5+H30*'Eske-str'!D$5+Vask04!I30*'Eske-str'!E$5+Vask04!J30*'Eske-str'!F$5+Vask04!K30*'Eske-str'!G$5+Vask04!L30*'Eske-str'!H$5+Vask04!M30*'Eske-str'!I$5</f>
        <v>167</v>
      </c>
      <c r="Q30" s="112">
        <f t="shared" si="0"/>
        <v>390018629</v>
      </c>
    </row>
    <row r="31" spans="1:17" x14ac:dyDescent="0.25">
      <c r="A31" s="37">
        <f>Vask03!A31</f>
        <v>390018633</v>
      </c>
      <c r="B31" s="37">
        <f>Vask03!B31</f>
        <v>1400</v>
      </c>
      <c r="C31" s="37" t="str">
        <f>Vask03!C31</f>
        <v>SKI</v>
      </c>
      <c r="D31" s="14">
        <f>Vask03!D31</f>
        <v>112788</v>
      </c>
      <c r="E31" s="37" t="str">
        <f>Vask03!E31</f>
        <v>Ski kommunale fastlegekontor</v>
      </c>
      <c r="F31" s="37">
        <f>Vask03!F31</f>
        <v>0</v>
      </c>
      <c r="G31" s="37">
        <f>Vask03!G31</f>
        <v>0</v>
      </c>
      <c r="H31" s="37">
        <f>Vask03!H31</f>
        <v>0</v>
      </c>
      <c r="I31" s="37">
        <f>Vask03!I31</f>
        <v>0</v>
      </c>
      <c r="J31" s="37">
        <f>Vask03!J31</f>
        <v>0</v>
      </c>
      <c r="K31" s="37">
        <f>Vask03!K31</f>
        <v>1</v>
      </c>
      <c r="L31" s="37">
        <f>Vask03!L31</f>
        <v>0</v>
      </c>
      <c r="M31" s="37">
        <f>Vask03!M31</f>
        <v>8</v>
      </c>
      <c r="N31" s="37">
        <f>Vask03!N31</f>
        <v>9</v>
      </c>
      <c r="O31" s="37">
        <f>Vask04!F31*'Eske-str'!B$4+Vask04!G31*'Eske-str'!C$4+Vask04!H31*'Eske-str'!D$4+Vask04!I31*'Eske-str'!E$4+Vask04!J31*'Eske-str'!F$4+Vask04!K31*'Eske-str'!G$4+Vask04!L31*'Eske-str'!H$4+Vask04!M31*'Eske-str'!I$4</f>
        <v>158.77000000000001</v>
      </c>
      <c r="P31" s="37">
        <f>F31*'Eske-str'!B$5+G31*'Eske-str'!C$5+H31*'Eske-str'!D$5+Vask04!I31*'Eske-str'!E$5+Vask04!J31*'Eske-str'!F$5+Vask04!K31*'Eske-str'!G$5+Vask04!L31*'Eske-str'!H$5+Vask04!M31*'Eske-str'!I$5</f>
        <v>48</v>
      </c>
      <c r="Q31" s="112">
        <f t="shared" si="0"/>
        <v>390018633</v>
      </c>
    </row>
    <row r="32" spans="1:17" x14ac:dyDescent="0.25">
      <c r="A32" s="37">
        <f>Vask03!A32</f>
        <v>390018550</v>
      </c>
      <c r="B32" s="37">
        <f>Vask03!B32</f>
        <v>1410</v>
      </c>
      <c r="C32" s="37" t="str">
        <f>Vask03!C32</f>
        <v>KOLBOTN</v>
      </c>
      <c r="D32" s="14">
        <f>Vask03!D32</f>
        <v>27946</v>
      </c>
      <c r="E32" s="37" t="str">
        <f>Vask03!E32</f>
        <v>Kolbotn helsestasjon</v>
      </c>
      <c r="F32" s="37">
        <f>Vask03!F32</f>
        <v>0</v>
      </c>
      <c r="G32" s="37">
        <f>Vask03!G32</f>
        <v>1</v>
      </c>
      <c r="H32" s="37">
        <f>Vask03!H32</f>
        <v>0</v>
      </c>
      <c r="I32" s="37">
        <f>Vask03!I32</f>
        <v>0</v>
      </c>
      <c r="J32" s="37">
        <f>Vask03!J32</f>
        <v>0</v>
      </c>
      <c r="K32" s="37">
        <f>Vask03!K32</f>
        <v>0</v>
      </c>
      <c r="L32" s="37">
        <f>Vask03!L32</f>
        <v>0</v>
      </c>
      <c r="M32" s="37">
        <f>Vask03!M32</f>
        <v>12</v>
      </c>
      <c r="N32" s="37">
        <f>Vask03!N32</f>
        <v>13</v>
      </c>
      <c r="O32" s="37">
        <f>Vask04!F32*'Eske-str'!B$4+Vask04!G32*'Eske-str'!C$4+Vask04!H32*'Eske-str'!D$4+Vask04!I32*'Eske-str'!E$4+Vask04!J32*'Eske-str'!F$4+Vask04!K32*'Eske-str'!G$4+Vask04!L32*'Eske-str'!H$4+Vask04!M32*'Eske-str'!I$4</f>
        <v>211.76</v>
      </c>
      <c r="P32" s="37">
        <f>F32*'Eske-str'!B$5+G32*'Eske-str'!C$5+H32*'Eske-str'!D$5+Vask04!I32*'Eske-str'!E$5+Vask04!J32*'Eske-str'!F$5+Vask04!K32*'Eske-str'!G$5+Vask04!L32*'Eske-str'!H$5+Vask04!M32*'Eske-str'!I$5</f>
        <v>62</v>
      </c>
      <c r="Q32" s="112">
        <f t="shared" si="0"/>
        <v>390018550</v>
      </c>
    </row>
    <row r="33" spans="1:17" x14ac:dyDescent="0.25">
      <c r="A33" s="37">
        <f>Vask03!A33</f>
        <v>390018644</v>
      </c>
      <c r="B33" s="37">
        <f>Vask03!B33</f>
        <v>1430</v>
      </c>
      <c r="C33" s="37" t="str">
        <f>Vask03!C33</f>
        <v>ÅS</v>
      </c>
      <c r="D33" s="14">
        <f>Vask03!D33</f>
        <v>112803</v>
      </c>
      <c r="E33" s="37" t="str">
        <f>Vask03!E33</f>
        <v>Ås kommune helse og sosial</v>
      </c>
      <c r="F33" s="37">
        <f>Vask03!F33</f>
        <v>0</v>
      </c>
      <c r="G33" s="37">
        <f>Vask03!G33</f>
        <v>0</v>
      </c>
      <c r="H33" s="37">
        <f>Vask03!H33</f>
        <v>1</v>
      </c>
      <c r="I33" s="37">
        <f>Vask03!I33</f>
        <v>0</v>
      </c>
      <c r="J33" s="37">
        <f>Vask03!J33</f>
        <v>0</v>
      </c>
      <c r="K33" s="37">
        <f>Vask03!K33</f>
        <v>0</v>
      </c>
      <c r="L33" s="37">
        <f>Vask03!L33</f>
        <v>0</v>
      </c>
      <c r="M33" s="37">
        <f>Vask03!M33</f>
        <v>5</v>
      </c>
      <c r="N33" s="37">
        <f>Vask03!N33</f>
        <v>6</v>
      </c>
      <c r="O33" s="37">
        <f>Vask04!F33*'Eske-str'!B$4+Vask04!G33*'Eske-str'!C$4+Vask04!H33*'Eske-str'!D$4+Vask04!I33*'Eske-str'!E$4+Vask04!J33*'Eske-str'!F$4+Vask04!K33*'Eske-str'!G$4+Vask04!L33*'Eske-str'!H$4+Vask04!M33*'Eske-str'!I$4</f>
        <v>103.75</v>
      </c>
      <c r="P33" s="37">
        <f>F33*'Eske-str'!B$5+G33*'Eske-str'!C$5+H33*'Eske-str'!D$5+Vask04!I33*'Eske-str'!E$5+Vask04!J33*'Eske-str'!F$5+Vask04!K33*'Eske-str'!G$5+Vask04!L33*'Eske-str'!H$5+Vask04!M33*'Eske-str'!I$5</f>
        <v>28</v>
      </c>
      <c r="Q33" s="112">
        <f t="shared" si="0"/>
        <v>390018644</v>
      </c>
    </row>
    <row r="34" spans="1:17" x14ac:dyDescent="0.25">
      <c r="A34" s="37">
        <f>Vask03!A34</f>
        <v>390018584</v>
      </c>
      <c r="B34" s="37">
        <f>Vask03!B34</f>
        <v>1443</v>
      </c>
      <c r="C34" s="37" t="str">
        <f>Vask03!C34</f>
        <v>DRØBAK</v>
      </c>
      <c r="D34" s="14">
        <f>Vask03!D34</f>
        <v>6296</v>
      </c>
      <c r="E34" s="37" t="str">
        <f>Vask03!E34</f>
        <v>Frogn helsestasjon</v>
      </c>
      <c r="F34" s="37">
        <f>Vask03!F34</f>
        <v>0</v>
      </c>
      <c r="G34" s="37">
        <f>Vask03!G34</f>
        <v>0</v>
      </c>
      <c r="H34" s="37">
        <f>Vask03!H34</f>
        <v>1</v>
      </c>
      <c r="I34" s="37">
        <f>Vask03!I34</f>
        <v>0</v>
      </c>
      <c r="J34" s="37">
        <f>Vask03!J34</f>
        <v>0</v>
      </c>
      <c r="K34" s="37">
        <f>Vask03!K34</f>
        <v>0</v>
      </c>
      <c r="L34" s="37">
        <f>Vask03!L34</f>
        <v>0</v>
      </c>
      <c r="M34" s="37">
        <f>Vask03!M34</f>
        <v>7</v>
      </c>
      <c r="N34" s="37">
        <f>Vask03!N34</f>
        <v>8</v>
      </c>
      <c r="O34" s="37">
        <f>Vask04!F34*'Eske-str'!B$4+Vask04!G34*'Eske-str'!C$4+Vask04!H34*'Eske-str'!D$4+Vask04!I34*'Eske-str'!E$4+Vask04!J34*'Eske-str'!F$4+Vask04!K34*'Eske-str'!G$4+Vask04!L34*'Eske-str'!H$4+Vask04!M34*'Eske-str'!I$4</f>
        <v>137.21</v>
      </c>
      <c r="P34" s="37">
        <f>F34*'Eske-str'!B$5+G34*'Eske-str'!C$5+H34*'Eske-str'!D$5+Vask04!I34*'Eske-str'!E$5+Vask04!J34*'Eske-str'!F$5+Vask04!K34*'Eske-str'!G$5+Vask04!L34*'Eske-str'!H$5+Vask04!M34*'Eske-str'!I$5</f>
        <v>38</v>
      </c>
      <c r="Q34" s="112">
        <f t="shared" si="0"/>
        <v>390018584</v>
      </c>
    </row>
    <row r="35" spans="1:17" x14ac:dyDescent="0.25">
      <c r="A35" s="37">
        <f>Vask03!A35</f>
        <v>390018482</v>
      </c>
      <c r="B35" s="37">
        <f>Vask03!B35</f>
        <v>1452</v>
      </c>
      <c r="C35" s="37" t="str">
        <f>Vask03!C35</f>
        <v>NESODDTANGEN</v>
      </c>
      <c r="D35" s="14">
        <f>Vask03!D35</f>
        <v>95950</v>
      </c>
      <c r="E35" s="37" t="str">
        <f>Vask03!E35</f>
        <v>Nesoddtangen helsestasjon</v>
      </c>
      <c r="F35" s="37">
        <f>Vask03!F35</f>
        <v>0</v>
      </c>
      <c r="G35" s="37">
        <f>Vask03!G35</f>
        <v>1</v>
      </c>
      <c r="H35" s="37">
        <f>Vask03!H35</f>
        <v>0</v>
      </c>
      <c r="I35" s="37">
        <f>Vask03!I35</f>
        <v>0</v>
      </c>
      <c r="J35" s="37">
        <f>Vask03!J35</f>
        <v>0</v>
      </c>
      <c r="K35" s="37">
        <f>Vask03!K35</f>
        <v>0</v>
      </c>
      <c r="L35" s="37">
        <f>Vask03!L35</f>
        <v>0</v>
      </c>
      <c r="M35" s="37">
        <f>Vask03!M35</f>
        <v>6</v>
      </c>
      <c r="N35" s="37">
        <f>Vask03!N35</f>
        <v>7</v>
      </c>
      <c r="O35" s="37">
        <f>Vask04!F35*'Eske-str'!B$4+Vask04!G35*'Eske-str'!C$4+Vask04!H35*'Eske-str'!D$4+Vask04!I35*'Eske-str'!E$4+Vask04!J35*'Eske-str'!F$4+Vask04!K35*'Eske-str'!G$4+Vask04!L35*'Eske-str'!H$4+Vask04!M35*'Eske-str'!I$4</f>
        <v>111.38</v>
      </c>
      <c r="P35" s="37">
        <f>F35*'Eske-str'!B$5+G35*'Eske-str'!C$5+H35*'Eske-str'!D$5+Vask04!I35*'Eske-str'!E$5+Vask04!J35*'Eske-str'!F$5+Vask04!K35*'Eske-str'!G$5+Vask04!L35*'Eske-str'!H$5+Vask04!M35*'Eske-str'!I$5</f>
        <v>32</v>
      </c>
      <c r="Q35" s="112">
        <f t="shared" si="0"/>
        <v>390018482</v>
      </c>
    </row>
    <row r="36" spans="1:17" x14ac:dyDescent="0.25">
      <c r="A36" s="37">
        <f>Vask03!A36</f>
        <v>390018387</v>
      </c>
      <c r="B36" s="37">
        <f>Vask03!B36</f>
        <v>1453</v>
      </c>
      <c r="C36" s="37" t="str">
        <f>Vask03!C36</f>
        <v>BJØRNEMYR</v>
      </c>
      <c r="D36" s="14">
        <f>Vask03!D36</f>
        <v>22053</v>
      </c>
      <c r="E36" s="37" t="str">
        <f>Vask03!E36</f>
        <v>Sunnaas sykehus</v>
      </c>
      <c r="F36" s="37">
        <f>Vask03!F36</f>
        <v>0</v>
      </c>
      <c r="G36" s="37">
        <f>Vask03!G36</f>
        <v>0</v>
      </c>
      <c r="H36" s="37">
        <f>Vask03!H36</f>
        <v>0</v>
      </c>
      <c r="I36" s="37">
        <f>Vask03!I36</f>
        <v>0</v>
      </c>
      <c r="J36" s="37">
        <f>Vask03!J36</f>
        <v>0</v>
      </c>
      <c r="K36" s="37">
        <f>Vask03!K36</f>
        <v>0</v>
      </c>
      <c r="L36" s="37">
        <f>Vask03!L36</f>
        <v>0</v>
      </c>
      <c r="M36" s="37">
        <f>Vask03!M36</f>
        <v>2</v>
      </c>
      <c r="N36" s="37">
        <f>Vask03!N36</f>
        <v>2</v>
      </c>
      <c r="O36" s="37">
        <f>Vask04!F36*'Eske-str'!B$4+Vask04!G36*'Eske-str'!C$4+Vask04!H36*'Eske-str'!D$4+Vask04!I36*'Eske-str'!E$4+Vask04!J36*'Eske-str'!F$4+Vask04!K36*'Eske-str'!G$4+Vask04!L36*'Eske-str'!H$4+Vask04!M36*'Eske-str'!I$4</f>
        <v>33.46</v>
      </c>
      <c r="P36" s="37">
        <f>F36*'Eske-str'!B$5+G36*'Eske-str'!C$5+H36*'Eske-str'!D$5+Vask04!I36*'Eske-str'!E$5+Vask04!J36*'Eske-str'!F$5+Vask04!K36*'Eske-str'!G$5+Vask04!L36*'Eske-str'!H$5+Vask04!M36*'Eske-str'!I$5</f>
        <v>10</v>
      </c>
      <c r="Q36" s="112">
        <f t="shared" si="0"/>
        <v>390018387</v>
      </c>
    </row>
    <row r="37" spans="1:17" x14ac:dyDescent="0.25">
      <c r="A37" s="37">
        <f>Vask03!A37</f>
        <v>390018522</v>
      </c>
      <c r="B37" s="37">
        <f>Vask03!B37</f>
        <v>1473</v>
      </c>
      <c r="C37" s="37" t="str">
        <f>Vask03!C37</f>
        <v>LØRENSKOG</v>
      </c>
      <c r="D37" s="14">
        <f>Vask03!D37</f>
        <v>61606</v>
      </c>
      <c r="E37" s="37" t="str">
        <f>Vask03!E37</f>
        <v>Lørenskog kommune</v>
      </c>
      <c r="F37" s="37">
        <f>Vask03!F37</f>
        <v>0</v>
      </c>
      <c r="G37" s="37">
        <f>Vask03!G37</f>
        <v>0</v>
      </c>
      <c r="H37" s="37">
        <f>Vask03!H37</f>
        <v>0</v>
      </c>
      <c r="I37" s="37">
        <f>Vask03!I37</f>
        <v>0</v>
      </c>
      <c r="J37" s="37">
        <f>Vask03!J37</f>
        <v>0</v>
      </c>
      <c r="K37" s="37">
        <f>Vask03!K37</f>
        <v>1</v>
      </c>
      <c r="L37" s="37">
        <f>Vask03!L37</f>
        <v>0</v>
      </c>
      <c r="M37" s="37">
        <f>Vask03!M37</f>
        <v>16</v>
      </c>
      <c r="N37" s="37">
        <f>Vask03!N37</f>
        <v>17</v>
      </c>
      <c r="O37" s="37">
        <f>Vask04!F37*'Eske-str'!B$4+Vask04!G37*'Eske-str'!C$4+Vask04!H37*'Eske-str'!D$4+Vask04!I37*'Eske-str'!E$4+Vask04!J37*'Eske-str'!F$4+Vask04!K37*'Eske-str'!G$4+Vask04!L37*'Eske-str'!H$4+Vask04!M37*'Eske-str'!I$4</f>
        <v>292.61</v>
      </c>
      <c r="P37" s="37">
        <f>F37*'Eske-str'!B$5+G37*'Eske-str'!C$5+H37*'Eske-str'!D$5+Vask04!I37*'Eske-str'!E$5+Vask04!J37*'Eske-str'!F$5+Vask04!K37*'Eske-str'!G$5+Vask04!L37*'Eske-str'!H$5+Vask04!M37*'Eske-str'!I$5</f>
        <v>88</v>
      </c>
      <c r="Q37" s="112">
        <f t="shared" si="0"/>
        <v>390018522</v>
      </c>
    </row>
    <row r="38" spans="1:17" x14ac:dyDescent="0.25">
      <c r="A38" s="37">
        <f>Vask03!A38</f>
        <v>390018486</v>
      </c>
      <c r="B38" s="37">
        <f>Vask03!B38</f>
        <v>1474</v>
      </c>
      <c r="C38" s="37" t="str">
        <f>Vask03!C38</f>
        <v>NORDBYHAGEN</v>
      </c>
      <c r="D38" s="14">
        <f>Vask03!D38</f>
        <v>20024</v>
      </c>
      <c r="E38" s="37" t="str">
        <f>Vask03!E38</f>
        <v>Akershus universitetssykehus</v>
      </c>
      <c r="F38" s="37">
        <f>Vask03!F38</f>
        <v>0</v>
      </c>
      <c r="G38" s="37">
        <f>Vask03!G38</f>
        <v>1</v>
      </c>
      <c r="H38" s="37">
        <f>Vask03!H38</f>
        <v>0</v>
      </c>
      <c r="I38" s="37">
        <f>Vask03!I38</f>
        <v>0</v>
      </c>
      <c r="J38" s="37">
        <f>Vask03!J38</f>
        <v>0</v>
      </c>
      <c r="K38" s="37">
        <f>Vask03!K38</f>
        <v>0</v>
      </c>
      <c r="L38" s="37">
        <f>Vask03!L38</f>
        <v>0</v>
      </c>
      <c r="M38" s="37">
        <f>Vask03!M38</f>
        <v>13</v>
      </c>
      <c r="N38" s="37">
        <f>Vask03!N38</f>
        <v>14</v>
      </c>
      <c r="O38" s="37">
        <f>Vask04!F38*'Eske-str'!B$4+Vask04!G38*'Eske-str'!C$4+Vask04!H38*'Eske-str'!D$4+Vask04!I38*'Eske-str'!E$4+Vask04!J38*'Eske-str'!F$4+Vask04!K38*'Eske-str'!G$4+Vask04!L38*'Eske-str'!H$4+Vask04!M38*'Eske-str'!I$4</f>
        <v>228.49</v>
      </c>
      <c r="P38" s="37">
        <f>F38*'Eske-str'!B$5+G38*'Eske-str'!C$5+H38*'Eske-str'!D$5+Vask04!I38*'Eske-str'!E$5+Vask04!J38*'Eske-str'!F$5+Vask04!K38*'Eske-str'!G$5+Vask04!L38*'Eske-str'!H$5+Vask04!M38*'Eske-str'!I$5</f>
        <v>67</v>
      </c>
      <c r="Q38" s="112">
        <f t="shared" si="0"/>
        <v>390018486</v>
      </c>
    </row>
    <row r="39" spans="1:17" x14ac:dyDescent="0.25">
      <c r="A39" s="37">
        <f>Vask03!A39</f>
        <v>390018502</v>
      </c>
      <c r="B39" s="37">
        <f>Vask03!B39</f>
        <v>1482</v>
      </c>
      <c r="C39" s="37" t="str">
        <f>Vask03!C39</f>
        <v>NITTEDAL</v>
      </c>
      <c r="D39" s="14">
        <f>Vask03!D39</f>
        <v>104457</v>
      </c>
      <c r="E39" s="37" t="str">
        <f>Vask03!E39</f>
        <v>Nittedal Legevakt</v>
      </c>
      <c r="F39" s="37">
        <f>Vask03!F39</f>
        <v>0</v>
      </c>
      <c r="G39" s="37">
        <f>Vask03!G39</f>
        <v>0</v>
      </c>
      <c r="H39" s="37">
        <f>Vask03!H39</f>
        <v>0</v>
      </c>
      <c r="I39" s="37">
        <f>Vask03!I39</f>
        <v>0</v>
      </c>
      <c r="J39" s="37">
        <f>Vask03!J39</f>
        <v>0</v>
      </c>
      <c r="K39" s="37">
        <f>Vask03!K39</f>
        <v>0</v>
      </c>
      <c r="L39" s="37">
        <f>Vask03!L39</f>
        <v>0</v>
      </c>
      <c r="M39" s="37">
        <f>Vask03!M39</f>
        <v>7</v>
      </c>
      <c r="N39" s="37">
        <f>Vask03!N39</f>
        <v>7</v>
      </c>
      <c r="O39" s="37">
        <f>Vask04!F39*'Eske-str'!B$4+Vask04!G39*'Eske-str'!C$4+Vask04!H39*'Eske-str'!D$4+Vask04!I39*'Eske-str'!E$4+Vask04!J39*'Eske-str'!F$4+Vask04!K39*'Eske-str'!G$4+Vask04!L39*'Eske-str'!H$4+Vask04!M39*'Eske-str'!I$4</f>
        <v>117.11</v>
      </c>
      <c r="P39" s="37">
        <f>F39*'Eske-str'!B$5+G39*'Eske-str'!C$5+H39*'Eske-str'!D$5+Vask04!I39*'Eske-str'!E$5+Vask04!J39*'Eske-str'!F$5+Vask04!K39*'Eske-str'!G$5+Vask04!L39*'Eske-str'!H$5+Vask04!M39*'Eske-str'!I$5</f>
        <v>35</v>
      </c>
      <c r="Q39" s="112">
        <f t="shared" si="0"/>
        <v>390018502</v>
      </c>
    </row>
    <row r="40" spans="1:17" x14ac:dyDescent="0.25">
      <c r="A40" s="37">
        <f>Vask03!A40</f>
        <v>390018605</v>
      </c>
      <c r="B40" s="37">
        <f>Vask03!B40</f>
        <v>1530</v>
      </c>
      <c r="C40" s="37" t="str">
        <f>Vask03!C40</f>
        <v>MOSS</v>
      </c>
      <c r="D40" s="14">
        <f>Vask03!D40</f>
        <v>28746</v>
      </c>
      <c r="E40" s="37" t="str">
        <f>Vask03!E40</f>
        <v>Moss helsestasjon</v>
      </c>
      <c r="F40" s="37">
        <f>Vask03!F40</f>
        <v>1</v>
      </c>
      <c r="G40" s="37">
        <f>Vask03!G40</f>
        <v>0</v>
      </c>
      <c r="H40" s="37">
        <f>Vask03!H40</f>
        <v>0</v>
      </c>
      <c r="I40" s="37">
        <f>Vask03!I40</f>
        <v>0</v>
      </c>
      <c r="J40" s="37">
        <f>Vask03!J40</f>
        <v>0</v>
      </c>
      <c r="K40" s="37">
        <f>Vask03!K40</f>
        <v>0</v>
      </c>
      <c r="L40" s="37">
        <f>Vask03!L40</f>
        <v>0</v>
      </c>
      <c r="M40" s="37">
        <f>Vask03!M40</f>
        <v>17</v>
      </c>
      <c r="N40" s="37">
        <f>Vask03!N40</f>
        <v>18</v>
      </c>
      <c r="O40" s="37">
        <f>Vask04!F40*'Eske-str'!B$4+Vask04!G40*'Eske-str'!C$4+Vask04!H40*'Eske-str'!D$4+Vask04!I40*'Eske-str'!E$4+Vask04!J40*'Eske-str'!F$4+Vask04!K40*'Eske-str'!G$4+Vask04!L40*'Eske-str'!H$4+Vask04!M40*'Eske-str'!I$4</f>
        <v>289.77000000000004</v>
      </c>
      <c r="P40" s="37">
        <f>F40*'Eske-str'!B$5+G40*'Eske-str'!C$5+H40*'Eske-str'!D$5+Vask04!I40*'Eske-str'!E$5+Vask04!J40*'Eske-str'!F$5+Vask04!K40*'Eske-str'!G$5+Vask04!L40*'Eske-str'!H$5+Vask04!M40*'Eske-str'!I$5</f>
        <v>86</v>
      </c>
      <c r="Q40" s="112">
        <f t="shared" si="0"/>
        <v>390018605</v>
      </c>
    </row>
    <row r="41" spans="1:17" x14ac:dyDescent="0.25">
      <c r="A41" s="37">
        <f>Vask03!A41</f>
        <v>390018466</v>
      </c>
      <c r="B41" s="37">
        <f>Vask03!B41</f>
        <v>1540</v>
      </c>
      <c r="C41" s="37" t="str">
        <f>Vask03!C41</f>
        <v>VESTBY</v>
      </c>
      <c r="D41" s="14">
        <f>Vask03!D41</f>
        <v>8763</v>
      </c>
      <c r="E41" s="37" t="str">
        <f>Vask03!E41</f>
        <v>Vestby helsestasjon</v>
      </c>
      <c r="F41" s="37">
        <f>Vask03!F41</f>
        <v>0</v>
      </c>
      <c r="G41" s="37">
        <f>Vask03!G41</f>
        <v>0</v>
      </c>
      <c r="H41" s="37">
        <f>Vask03!H41</f>
        <v>1</v>
      </c>
      <c r="I41" s="37">
        <f>Vask03!I41</f>
        <v>0</v>
      </c>
      <c r="J41" s="37">
        <f>Vask03!J41</f>
        <v>0</v>
      </c>
      <c r="K41" s="37">
        <f>Vask03!K41</f>
        <v>0</v>
      </c>
      <c r="L41" s="37">
        <f>Vask03!L41</f>
        <v>0</v>
      </c>
      <c r="M41" s="37">
        <f>Vask03!M41</f>
        <v>7</v>
      </c>
      <c r="N41" s="37">
        <f>Vask03!N41</f>
        <v>8</v>
      </c>
      <c r="O41" s="37">
        <f>Vask04!F41*'Eske-str'!B$4+Vask04!G41*'Eske-str'!C$4+Vask04!H41*'Eske-str'!D$4+Vask04!I41*'Eske-str'!E$4+Vask04!J41*'Eske-str'!F$4+Vask04!K41*'Eske-str'!G$4+Vask04!L41*'Eske-str'!H$4+Vask04!M41*'Eske-str'!I$4</f>
        <v>137.21</v>
      </c>
      <c r="P41" s="37">
        <f>F41*'Eske-str'!B$5+G41*'Eske-str'!C$5+H41*'Eske-str'!D$5+Vask04!I41*'Eske-str'!E$5+Vask04!J41*'Eske-str'!F$5+Vask04!K41*'Eske-str'!G$5+Vask04!L41*'Eske-str'!H$5+Vask04!M41*'Eske-str'!I$5</f>
        <v>38</v>
      </c>
      <c r="Q41" s="112">
        <f t="shared" si="0"/>
        <v>390018466</v>
      </c>
    </row>
    <row r="42" spans="1:17" x14ac:dyDescent="0.25">
      <c r="A42" s="37">
        <f>Vask03!A42</f>
        <v>390018541</v>
      </c>
      <c r="B42" s="37">
        <f>Vask03!B42</f>
        <v>1570</v>
      </c>
      <c r="C42" s="37" t="str">
        <f>Vask03!C42</f>
        <v>DILLING</v>
      </c>
      <c r="D42" s="14">
        <f>Vask03!D42</f>
        <v>31377</v>
      </c>
      <c r="E42" s="37" t="str">
        <f>Vask03!E42</f>
        <v>Rygge familiesenter</v>
      </c>
      <c r="F42" s="37">
        <f>Vask03!F42</f>
        <v>0</v>
      </c>
      <c r="G42" s="37">
        <f>Vask03!G42</f>
        <v>0</v>
      </c>
      <c r="H42" s="37">
        <f>Vask03!H42</f>
        <v>0</v>
      </c>
      <c r="I42" s="37">
        <f>Vask03!I42</f>
        <v>0</v>
      </c>
      <c r="J42" s="37">
        <f>Vask03!J42</f>
        <v>0</v>
      </c>
      <c r="K42" s="37">
        <f>Vask03!K42</f>
        <v>0</v>
      </c>
      <c r="L42" s="37">
        <f>Vask03!L42</f>
        <v>0</v>
      </c>
      <c r="M42" s="37">
        <f>Vask03!M42</f>
        <v>7</v>
      </c>
      <c r="N42" s="37">
        <f>Vask03!N42</f>
        <v>7</v>
      </c>
      <c r="O42" s="37">
        <f>Vask04!F42*'Eske-str'!B$4+Vask04!G42*'Eske-str'!C$4+Vask04!H42*'Eske-str'!D$4+Vask04!I42*'Eske-str'!E$4+Vask04!J42*'Eske-str'!F$4+Vask04!K42*'Eske-str'!G$4+Vask04!L42*'Eske-str'!H$4+Vask04!M42*'Eske-str'!I$4</f>
        <v>117.11</v>
      </c>
      <c r="P42" s="37">
        <f>F42*'Eske-str'!B$5+G42*'Eske-str'!C$5+H42*'Eske-str'!D$5+Vask04!I42*'Eske-str'!E$5+Vask04!J42*'Eske-str'!F$5+Vask04!K42*'Eske-str'!G$5+Vask04!L42*'Eske-str'!H$5+Vask04!M42*'Eske-str'!I$5</f>
        <v>35</v>
      </c>
      <c r="Q42" s="112">
        <f t="shared" si="0"/>
        <v>390018541</v>
      </c>
    </row>
    <row r="43" spans="1:17" x14ac:dyDescent="0.25">
      <c r="A43" s="37">
        <f>Vask03!A43</f>
        <v>390018395</v>
      </c>
      <c r="B43" s="37">
        <f>Vask03!B43</f>
        <v>1592</v>
      </c>
      <c r="C43" s="37" t="str">
        <f>Vask03!C43</f>
        <v>VÅLER I ØSTFOLD</v>
      </c>
      <c r="D43" s="14">
        <f>Vask03!D43</f>
        <v>64477</v>
      </c>
      <c r="E43" s="37" t="str">
        <f>Vask03!E43</f>
        <v>Våler kommune</v>
      </c>
      <c r="F43" s="37">
        <f>Vask03!F43</f>
        <v>0</v>
      </c>
      <c r="G43" s="37">
        <f>Vask03!G43</f>
        <v>0</v>
      </c>
      <c r="H43" s="37">
        <f>Vask03!H43</f>
        <v>0</v>
      </c>
      <c r="I43" s="37">
        <f>Vask03!I43</f>
        <v>0</v>
      </c>
      <c r="J43" s="37">
        <f>Vask03!J43</f>
        <v>0</v>
      </c>
      <c r="K43" s="37">
        <f>Vask03!K43</f>
        <v>0</v>
      </c>
      <c r="L43" s="37">
        <f>Vask03!L43</f>
        <v>0</v>
      </c>
      <c r="M43" s="37">
        <f>Vask03!M43</f>
        <v>3</v>
      </c>
      <c r="N43" s="37">
        <f>Vask03!N43</f>
        <v>3</v>
      </c>
      <c r="O43" s="37">
        <f>Vask04!F43*'Eske-str'!B$4+Vask04!G43*'Eske-str'!C$4+Vask04!H43*'Eske-str'!D$4+Vask04!I43*'Eske-str'!E$4+Vask04!J43*'Eske-str'!F$4+Vask04!K43*'Eske-str'!G$4+Vask04!L43*'Eske-str'!H$4+Vask04!M43*'Eske-str'!I$4</f>
        <v>50.19</v>
      </c>
      <c r="P43" s="37">
        <f>F43*'Eske-str'!B$5+G43*'Eske-str'!C$5+H43*'Eske-str'!D$5+Vask04!I43*'Eske-str'!E$5+Vask04!J43*'Eske-str'!F$5+Vask04!K43*'Eske-str'!G$5+Vask04!L43*'Eske-str'!H$5+Vask04!M43*'Eske-str'!I$5</f>
        <v>15</v>
      </c>
      <c r="Q43" s="112">
        <f t="shared" si="0"/>
        <v>390018395</v>
      </c>
    </row>
    <row r="44" spans="1:17" x14ac:dyDescent="0.25">
      <c r="A44" s="37">
        <f>Vask03!A44</f>
        <v>390018626</v>
      </c>
      <c r="B44" s="37">
        <f>Vask03!B44</f>
        <v>1640</v>
      </c>
      <c r="C44" s="37" t="str">
        <f>Vask03!C44</f>
        <v>RÅDE</v>
      </c>
      <c r="D44" s="14">
        <f>Vask03!D44</f>
        <v>101733</v>
      </c>
      <c r="E44" s="37" t="str">
        <f>Vask03!E44</f>
        <v>Råde helsestasjon</v>
      </c>
      <c r="F44" s="37">
        <f>Vask03!F44</f>
        <v>0</v>
      </c>
      <c r="G44" s="37">
        <f>Vask03!G44</f>
        <v>0</v>
      </c>
      <c r="H44" s="37">
        <f>Vask03!H44</f>
        <v>0</v>
      </c>
      <c r="I44" s="37">
        <f>Vask03!I44</f>
        <v>0</v>
      </c>
      <c r="J44" s="37">
        <f>Vask03!J44</f>
        <v>0</v>
      </c>
      <c r="K44" s="37">
        <f>Vask03!K44</f>
        <v>0</v>
      </c>
      <c r="L44" s="37">
        <f>Vask03!L44</f>
        <v>0</v>
      </c>
      <c r="M44" s="37">
        <f>Vask03!M44</f>
        <v>3</v>
      </c>
      <c r="N44" s="37">
        <f>Vask03!N44</f>
        <v>3</v>
      </c>
      <c r="O44" s="37">
        <f>Vask04!F44*'Eske-str'!B$4+Vask04!G44*'Eske-str'!C$4+Vask04!H44*'Eske-str'!D$4+Vask04!I44*'Eske-str'!E$4+Vask04!J44*'Eske-str'!F$4+Vask04!K44*'Eske-str'!G$4+Vask04!L44*'Eske-str'!H$4+Vask04!M44*'Eske-str'!I$4</f>
        <v>50.19</v>
      </c>
      <c r="P44" s="37">
        <f>F44*'Eske-str'!B$5+G44*'Eske-str'!C$5+H44*'Eske-str'!D$5+Vask04!I44*'Eske-str'!E$5+Vask04!J44*'Eske-str'!F$5+Vask04!K44*'Eske-str'!G$5+Vask04!L44*'Eske-str'!H$5+Vask04!M44*'Eske-str'!I$5</f>
        <v>15</v>
      </c>
      <c r="Q44" s="112">
        <f t="shared" si="0"/>
        <v>390018626</v>
      </c>
    </row>
    <row r="45" spans="1:17" x14ac:dyDescent="0.25">
      <c r="A45" s="37">
        <f>Vask03!A45</f>
        <v>390018505</v>
      </c>
      <c r="B45" s="37">
        <f>Vask03!B45</f>
        <v>1671</v>
      </c>
      <c r="C45" s="37" t="str">
        <f>Vask03!C45</f>
        <v>KRÅKERØY</v>
      </c>
      <c r="D45" s="14">
        <f>Vask03!D45</f>
        <v>112355</v>
      </c>
      <c r="E45" s="37" t="str">
        <f>Vask03!E45</f>
        <v>Helsehuset Fredrikstad</v>
      </c>
      <c r="F45" s="37">
        <f>Vask03!F45</f>
        <v>0</v>
      </c>
      <c r="G45" s="37">
        <f>Vask03!G45</f>
        <v>0</v>
      </c>
      <c r="H45" s="37">
        <f>Vask03!H45</f>
        <v>0</v>
      </c>
      <c r="I45" s="37">
        <f>Vask03!I45</f>
        <v>0</v>
      </c>
      <c r="J45" s="37">
        <f>Vask03!J45</f>
        <v>0</v>
      </c>
      <c r="K45" s="37">
        <f>Vask03!K45</f>
        <v>2</v>
      </c>
      <c r="L45" s="37">
        <f>Vask03!L45</f>
        <v>0</v>
      </c>
      <c r="M45" s="37">
        <f>Vask03!M45</f>
        <v>36</v>
      </c>
      <c r="N45" s="37">
        <f>Vask03!N45</f>
        <v>38</v>
      </c>
      <c r="O45" s="37">
        <f>Vask04!F45*'Eske-str'!B$4+Vask04!G45*'Eske-str'!C$4+Vask04!H45*'Eske-str'!D$4+Vask04!I45*'Eske-str'!E$4+Vask04!J45*'Eske-str'!F$4+Vask04!K45*'Eske-str'!G$4+Vask04!L45*'Eske-str'!H$4+Vask04!M45*'Eske-str'!I$4</f>
        <v>652.14</v>
      </c>
      <c r="P45" s="37">
        <f>F45*'Eske-str'!B$5+G45*'Eske-str'!C$5+H45*'Eske-str'!D$5+Vask04!I45*'Eske-str'!E$5+Vask04!J45*'Eske-str'!F$5+Vask04!K45*'Eske-str'!G$5+Vask04!L45*'Eske-str'!H$5+Vask04!M45*'Eske-str'!I$5</f>
        <v>196</v>
      </c>
      <c r="Q45" s="112">
        <f t="shared" si="0"/>
        <v>390018505</v>
      </c>
    </row>
    <row r="46" spans="1:17" x14ac:dyDescent="0.25">
      <c r="A46" s="37">
        <f>Vask03!A46</f>
        <v>390018532</v>
      </c>
      <c r="B46" s="37">
        <f>Vask03!B46</f>
        <v>1684</v>
      </c>
      <c r="C46" s="37" t="str">
        <f>Vask03!C46</f>
        <v>VESTERØY</v>
      </c>
      <c r="D46" s="14">
        <f>Vask03!D46</f>
        <v>102644</v>
      </c>
      <c r="E46" s="37" t="str">
        <f>Vask03!E46</f>
        <v>Hvaler legesenter</v>
      </c>
      <c r="F46" s="37">
        <f>Vask03!F46</f>
        <v>1</v>
      </c>
      <c r="G46" s="37">
        <f>Vask03!G46</f>
        <v>0</v>
      </c>
      <c r="H46" s="37">
        <f>Vask03!H46</f>
        <v>0</v>
      </c>
      <c r="I46" s="37">
        <f>Vask03!I46</f>
        <v>0</v>
      </c>
      <c r="J46" s="37">
        <f>Vask03!J46</f>
        <v>0</v>
      </c>
      <c r="K46" s="37">
        <f>Vask03!K46</f>
        <v>0</v>
      </c>
      <c r="L46" s="37">
        <f>Vask03!L46</f>
        <v>0</v>
      </c>
      <c r="M46" s="37">
        <f>Vask03!M46</f>
        <v>2</v>
      </c>
      <c r="N46" s="37">
        <f>Vask03!N46</f>
        <v>3</v>
      </c>
      <c r="O46" s="37">
        <f>Vask04!F46*'Eske-str'!B$4+Vask04!G46*'Eske-str'!C$4+Vask04!H46*'Eske-str'!D$4+Vask04!I46*'Eske-str'!E$4+Vask04!J46*'Eske-str'!F$4+Vask04!K46*'Eske-str'!G$4+Vask04!L46*'Eske-str'!H$4+Vask04!M46*'Eske-str'!I$4</f>
        <v>38.82</v>
      </c>
      <c r="P46" s="37">
        <f>F46*'Eske-str'!B$5+G46*'Eske-str'!C$5+H46*'Eske-str'!D$5+Vask04!I46*'Eske-str'!E$5+Vask04!J46*'Eske-str'!F$5+Vask04!K46*'Eske-str'!G$5+Vask04!L46*'Eske-str'!H$5+Vask04!M46*'Eske-str'!I$5</f>
        <v>11</v>
      </c>
      <c r="Q46" s="112">
        <f t="shared" si="0"/>
        <v>390018532</v>
      </c>
    </row>
    <row r="47" spans="1:17" x14ac:dyDescent="0.25">
      <c r="A47" s="37">
        <f>Vask03!A47</f>
        <v>390018688</v>
      </c>
      <c r="B47" s="37">
        <f>Vask03!B47</f>
        <v>1714</v>
      </c>
      <c r="C47" s="37" t="str">
        <f>Vask03!C47</f>
        <v>GRÅLUM</v>
      </c>
      <c r="D47" s="14">
        <f>Vask03!D47</f>
        <v>112069</v>
      </c>
      <c r="E47" s="37" t="str">
        <f>Vask03!E47</f>
        <v>Sykehusapoteket Østfold Kalnes  -  26 Kalnes</v>
      </c>
      <c r="F47" s="37">
        <f>Vask03!F47</f>
        <v>0</v>
      </c>
      <c r="G47" s="37">
        <f>Vask03!G47</f>
        <v>0</v>
      </c>
      <c r="H47" s="37">
        <f>Vask03!H47</f>
        <v>1</v>
      </c>
      <c r="I47" s="37">
        <f>Vask03!I47</f>
        <v>0</v>
      </c>
      <c r="J47" s="37">
        <f>Vask03!J47</f>
        <v>0</v>
      </c>
      <c r="K47" s="37">
        <f>Vask03!K47</f>
        <v>0</v>
      </c>
      <c r="L47" s="37">
        <f>Vask03!L47</f>
        <v>0</v>
      </c>
      <c r="M47" s="37">
        <f>Vask03!M47</f>
        <v>12</v>
      </c>
      <c r="N47" s="37">
        <f>Vask03!N47</f>
        <v>13</v>
      </c>
      <c r="O47" s="37">
        <f>Vask04!F47*'Eske-str'!B$4+Vask04!G47*'Eske-str'!C$4+Vask04!H47*'Eske-str'!D$4+Vask04!I47*'Eske-str'!E$4+Vask04!J47*'Eske-str'!F$4+Vask04!K47*'Eske-str'!G$4+Vask04!L47*'Eske-str'!H$4+Vask04!M47*'Eske-str'!I$4</f>
        <v>220.85999999999999</v>
      </c>
      <c r="P47" s="37">
        <f>F47*'Eske-str'!B$5+G47*'Eske-str'!C$5+H47*'Eske-str'!D$5+Vask04!I47*'Eske-str'!E$5+Vask04!J47*'Eske-str'!F$5+Vask04!K47*'Eske-str'!G$5+Vask04!L47*'Eske-str'!H$5+Vask04!M47*'Eske-str'!I$5</f>
        <v>63</v>
      </c>
      <c r="Q47" s="112">
        <f t="shared" si="0"/>
        <v>390018688</v>
      </c>
    </row>
    <row r="48" spans="1:17" x14ac:dyDescent="0.25">
      <c r="A48" s="37">
        <f>Vask03!A48</f>
        <v>390018752</v>
      </c>
      <c r="B48" s="37">
        <f>Vask03!B48</f>
        <v>1721</v>
      </c>
      <c r="C48" s="37" t="str">
        <f>Vask03!C48</f>
        <v>SARPSBORG</v>
      </c>
      <c r="D48" s="14">
        <f>Vask03!D48</f>
        <v>103444</v>
      </c>
      <c r="E48" s="37" t="str">
        <f>Vask03!E48</f>
        <v>Stamina Helse Sarpsborg</v>
      </c>
      <c r="F48" s="37">
        <f>Vask03!F48</f>
        <v>0</v>
      </c>
      <c r="G48" s="37">
        <f>Vask03!G48</f>
        <v>0</v>
      </c>
      <c r="H48" s="37">
        <f>Vask03!H48</f>
        <v>0</v>
      </c>
      <c r="I48" s="37">
        <f>Vask03!I48</f>
        <v>0</v>
      </c>
      <c r="J48" s="37">
        <f>Vask03!J48</f>
        <v>0</v>
      </c>
      <c r="K48" s="37">
        <f>Vask03!K48</f>
        <v>0</v>
      </c>
      <c r="L48" s="37">
        <f>Vask03!L48</f>
        <v>0</v>
      </c>
      <c r="M48" s="37">
        <f>Vask03!M48</f>
        <v>2</v>
      </c>
      <c r="N48" s="37">
        <f>Vask03!N48</f>
        <v>2</v>
      </c>
      <c r="O48" s="37">
        <f>Vask04!F48*'Eske-str'!B$4+Vask04!G48*'Eske-str'!C$4+Vask04!H48*'Eske-str'!D$4+Vask04!I48*'Eske-str'!E$4+Vask04!J48*'Eske-str'!F$4+Vask04!K48*'Eske-str'!G$4+Vask04!L48*'Eske-str'!H$4+Vask04!M48*'Eske-str'!I$4</f>
        <v>33.46</v>
      </c>
      <c r="P48" s="37">
        <f>F48*'Eske-str'!B$5+G48*'Eske-str'!C$5+H48*'Eske-str'!D$5+Vask04!I48*'Eske-str'!E$5+Vask04!J48*'Eske-str'!F$5+Vask04!K48*'Eske-str'!G$5+Vask04!L48*'Eske-str'!H$5+Vask04!M48*'Eske-str'!I$5</f>
        <v>10</v>
      </c>
      <c r="Q48" s="112">
        <f t="shared" si="0"/>
        <v>390018752</v>
      </c>
    </row>
    <row r="49" spans="1:17" x14ac:dyDescent="0.25">
      <c r="A49" s="37">
        <f>Vask03!A49</f>
        <v>390018620</v>
      </c>
      <c r="B49" s="37">
        <f>Vask03!B49</f>
        <v>1723</v>
      </c>
      <c r="C49" s="37" t="str">
        <f>Vask03!C49</f>
        <v>SARPSBORG</v>
      </c>
      <c r="D49" s="14">
        <f>Vask03!D49</f>
        <v>31450</v>
      </c>
      <c r="E49" s="37" t="str">
        <f>Vask03!E49</f>
        <v>Sarpsborg kommune</v>
      </c>
      <c r="F49" s="37">
        <f>Vask03!F49</f>
        <v>0</v>
      </c>
      <c r="G49" s="37">
        <f>Vask03!G49</f>
        <v>0</v>
      </c>
      <c r="H49" s="37">
        <f>Vask03!H49</f>
        <v>0</v>
      </c>
      <c r="I49" s="37">
        <f>Vask03!I49</f>
        <v>0</v>
      </c>
      <c r="J49" s="37">
        <f>Vask03!J49</f>
        <v>0</v>
      </c>
      <c r="K49" s="37">
        <f>Vask03!K49</f>
        <v>1</v>
      </c>
      <c r="L49" s="37">
        <f>Vask03!L49</f>
        <v>0</v>
      </c>
      <c r="M49" s="37">
        <f>Vask03!M49</f>
        <v>24</v>
      </c>
      <c r="N49" s="37">
        <f>Vask03!N49</f>
        <v>25</v>
      </c>
      <c r="O49" s="37">
        <f>Vask04!F49*'Eske-str'!B$4+Vask04!G49*'Eske-str'!C$4+Vask04!H49*'Eske-str'!D$4+Vask04!I49*'Eske-str'!E$4+Vask04!J49*'Eske-str'!F$4+Vask04!K49*'Eske-str'!G$4+Vask04!L49*'Eske-str'!H$4+Vask04!M49*'Eske-str'!I$4</f>
        <v>426.45</v>
      </c>
      <c r="P49" s="37">
        <f>F49*'Eske-str'!B$5+G49*'Eske-str'!C$5+H49*'Eske-str'!D$5+Vask04!I49*'Eske-str'!E$5+Vask04!J49*'Eske-str'!F$5+Vask04!K49*'Eske-str'!G$5+Vask04!L49*'Eske-str'!H$5+Vask04!M49*'Eske-str'!I$5</f>
        <v>128</v>
      </c>
      <c r="Q49" s="112">
        <f t="shared" si="0"/>
        <v>390018620</v>
      </c>
    </row>
    <row r="50" spans="1:17" x14ac:dyDescent="0.25">
      <c r="A50" s="37">
        <f>Vask03!A50</f>
        <v>390018542</v>
      </c>
      <c r="B50" s="37">
        <f>Vask03!B50</f>
        <v>1776</v>
      </c>
      <c r="C50" s="37" t="str">
        <f>Vask03!C50</f>
        <v>HALDEN</v>
      </c>
      <c r="D50" s="14">
        <f>Vask03!D50</f>
        <v>30601</v>
      </c>
      <c r="E50" s="37" t="str">
        <f>Vask03!E50</f>
        <v>Halden kommune</v>
      </c>
      <c r="F50" s="37">
        <f>Vask03!F50</f>
        <v>0</v>
      </c>
      <c r="G50" s="37">
        <f>Vask03!G50</f>
        <v>0</v>
      </c>
      <c r="H50" s="37">
        <f>Vask03!H50</f>
        <v>0</v>
      </c>
      <c r="I50" s="37">
        <f>Vask03!I50</f>
        <v>0</v>
      </c>
      <c r="J50" s="37">
        <f>Vask03!J50</f>
        <v>0</v>
      </c>
      <c r="K50" s="37">
        <f>Vask03!K50</f>
        <v>1</v>
      </c>
      <c r="L50" s="37">
        <f>Vask03!L50</f>
        <v>0</v>
      </c>
      <c r="M50" s="37">
        <f>Vask03!M50</f>
        <v>11</v>
      </c>
      <c r="N50" s="37">
        <f>Vask03!N50</f>
        <v>12</v>
      </c>
      <c r="O50" s="37">
        <f>Vask04!F50*'Eske-str'!B$4+Vask04!G50*'Eske-str'!C$4+Vask04!H50*'Eske-str'!D$4+Vask04!I50*'Eske-str'!E$4+Vask04!J50*'Eske-str'!F$4+Vask04!K50*'Eske-str'!G$4+Vask04!L50*'Eske-str'!H$4+Vask04!M50*'Eske-str'!I$4</f>
        <v>208.96</v>
      </c>
      <c r="P50" s="37">
        <f>F50*'Eske-str'!B$5+G50*'Eske-str'!C$5+H50*'Eske-str'!D$5+Vask04!I50*'Eske-str'!E$5+Vask04!J50*'Eske-str'!F$5+Vask04!K50*'Eske-str'!G$5+Vask04!L50*'Eske-str'!H$5+Vask04!M50*'Eske-str'!I$5</f>
        <v>63</v>
      </c>
      <c r="Q50" s="112">
        <f t="shared" si="0"/>
        <v>390018542</v>
      </c>
    </row>
    <row r="51" spans="1:17" x14ac:dyDescent="0.25">
      <c r="A51" s="37">
        <f>Vask03!A51</f>
        <v>390018549</v>
      </c>
      <c r="B51" s="37">
        <f>Vask03!B51</f>
        <v>1798</v>
      </c>
      <c r="C51" s="37" t="str">
        <f>Vask03!C51</f>
        <v>AREMARK</v>
      </c>
      <c r="D51" s="14">
        <f>Vask03!D51</f>
        <v>84087</v>
      </c>
      <c r="E51" s="37" t="str">
        <f>Vask03!E51</f>
        <v>Aremark helsestasjon</v>
      </c>
      <c r="F51" s="37">
        <f>Vask03!F51</f>
        <v>0</v>
      </c>
      <c r="G51" s="37">
        <f>Vask03!G51</f>
        <v>0</v>
      </c>
      <c r="H51" s="37">
        <f>Vask03!H51</f>
        <v>0</v>
      </c>
      <c r="I51" s="37">
        <f>Vask03!I51</f>
        <v>0</v>
      </c>
      <c r="J51" s="37">
        <f>Vask03!J51</f>
        <v>0</v>
      </c>
      <c r="K51" s="37">
        <f>Vask03!K51</f>
        <v>0</v>
      </c>
      <c r="L51" s="37">
        <f>Vask03!L51</f>
        <v>0</v>
      </c>
      <c r="M51" s="37">
        <f>Vask03!M51</f>
        <v>1</v>
      </c>
      <c r="N51" s="37">
        <f>Vask03!N51</f>
        <v>1</v>
      </c>
      <c r="O51" s="37">
        <f>Vask04!F51*'Eske-str'!B$4+Vask04!G51*'Eske-str'!C$4+Vask04!H51*'Eske-str'!D$4+Vask04!I51*'Eske-str'!E$4+Vask04!J51*'Eske-str'!F$4+Vask04!K51*'Eske-str'!G$4+Vask04!L51*'Eske-str'!H$4+Vask04!M51*'Eske-str'!I$4</f>
        <v>16.73</v>
      </c>
      <c r="P51" s="37">
        <f>F51*'Eske-str'!B$5+G51*'Eske-str'!C$5+H51*'Eske-str'!D$5+Vask04!I51*'Eske-str'!E$5+Vask04!J51*'Eske-str'!F$5+Vask04!K51*'Eske-str'!G$5+Vask04!L51*'Eske-str'!H$5+Vask04!M51*'Eske-str'!I$5</f>
        <v>5</v>
      </c>
      <c r="Q51" s="112">
        <f t="shared" si="0"/>
        <v>390018549</v>
      </c>
    </row>
    <row r="52" spans="1:17" x14ac:dyDescent="0.25">
      <c r="A52" s="37">
        <f>Vask03!A52</f>
        <v>390018745</v>
      </c>
      <c r="B52" s="37">
        <f>Vask03!B52</f>
        <v>1816</v>
      </c>
      <c r="C52" s="37" t="str">
        <f>Vask03!C52</f>
        <v>SKIPTVET</v>
      </c>
      <c r="D52" s="14">
        <f>Vask03!D52</f>
        <v>473</v>
      </c>
      <c r="E52" s="37" t="str">
        <f>Vask03!E52</f>
        <v>Skiptvet legekontor</v>
      </c>
      <c r="F52" s="37">
        <f>Vask03!F52</f>
        <v>1</v>
      </c>
      <c r="G52" s="37">
        <f>Vask03!G52</f>
        <v>0</v>
      </c>
      <c r="H52" s="37">
        <f>Vask03!H52</f>
        <v>0</v>
      </c>
      <c r="I52" s="37">
        <f>Vask03!I52</f>
        <v>0</v>
      </c>
      <c r="J52" s="37">
        <f>Vask03!J52</f>
        <v>0</v>
      </c>
      <c r="K52" s="37">
        <f>Vask03!K52</f>
        <v>0</v>
      </c>
      <c r="L52" s="37">
        <f>Vask03!L52</f>
        <v>0</v>
      </c>
      <c r="M52" s="37">
        <f>Vask03!M52</f>
        <v>1</v>
      </c>
      <c r="N52" s="37">
        <f>Vask03!N52</f>
        <v>2</v>
      </c>
      <c r="O52" s="37">
        <f>Vask04!F52*'Eske-str'!B$4+Vask04!G52*'Eske-str'!C$4+Vask04!H52*'Eske-str'!D$4+Vask04!I52*'Eske-str'!E$4+Vask04!J52*'Eske-str'!F$4+Vask04!K52*'Eske-str'!G$4+Vask04!L52*'Eske-str'!H$4+Vask04!M52*'Eske-str'!I$4</f>
        <v>22.09</v>
      </c>
      <c r="P52" s="37">
        <f>F52*'Eske-str'!B$5+G52*'Eske-str'!C$5+H52*'Eske-str'!D$5+Vask04!I52*'Eske-str'!E$5+Vask04!J52*'Eske-str'!F$5+Vask04!K52*'Eske-str'!G$5+Vask04!L52*'Eske-str'!H$5+Vask04!M52*'Eske-str'!I$5</f>
        <v>6</v>
      </c>
      <c r="Q52" s="112">
        <f t="shared" si="0"/>
        <v>390018745</v>
      </c>
    </row>
    <row r="53" spans="1:17" x14ac:dyDescent="0.25">
      <c r="A53" s="37">
        <f>Vask03!A53</f>
        <v>390018632</v>
      </c>
      <c r="B53" s="37">
        <f>Vask03!B53</f>
        <v>1820</v>
      </c>
      <c r="C53" s="37" t="str">
        <f>Vask03!C53</f>
        <v>SPYDEBERG</v>
      </c>
      <c r="D53" s="14">
        <f>Vask03!D53</f>
        <v>28662</v>
      </c>
      <c r="E53" s="37" t="str">
        <f>Vask03!E53</f>
        <v>Spydeberg helsestasjon</v>
      </c>
      <c r="F53" s="37">
        <f>Vask03!F53</f>
        <v>1</v>
      </c>
      <c r="G53" s="37">
        <f>Vask03!G53</f>
        <v>0</v>
      </c>
      <c r="H53" s="37">
        <f>Vask03!H53</f>
        <v>0</v>
      </c>
      <c r="I53" s="37">
        <f>Vask03!I53</f>
        <v>0</v>
      </c>
      <c r="J53" s="37">
        <f>Vask03!J53</f>
        <v>0</v>
      </c>
      <c r="K53" s="37">
        <f>Vask03!K53</f>
        <v>0</v>
      </c>
      <c r="L53" s="37">
        <f>Vask03!L53</f>
        <v>0</v>
      </c>
      <c r="M53" s="37">
        <f>Vask03!M53</f>
        <v>2</v>
      </c>
      <c r="N53" s="37">
        <f>Vask03!N53</f>
        <v>3</v>
      </c>
      <c r="O53" s="37">
        <f>Vask04!F53*'Eske-str'!B$4+Vask04!G53*'Eske-str'!C$4+Vask04!H53*'Eske-str'!D$4+Vask04!I53*'Eske-str'!E$4+Vask04!J53*'Eske-str'!F$4+Vask04!K53*'Eske-str'!G$4+Vask04!L53*'Eske-str'!H$4+Vask04!M53*'Eske-str'!I$4</f>
        <v>38.82</v>
      </c>
      <c r="P53" s="37">
        <f>F53*'Eske-str'!B$5+G53*'Eske-str'!C$5+H53*'Eske-str'!D$5+Vask04!I53*'Eske-str'!E$5+Vask04!J53*'Eske-str'!F$5+Vask04!K53*'Eske-str'!G$5+Vask04!L53*'Eske-str'!H$5+Vask04!M53*'Eske-str'!I$5</f>
        <v>11</v>
      </c>
      <c r="Q53" s="112">
        <f t="shared" si="0"/>
        <v>390018632</v>
      </c>
    </row>
    <row r="54" spans="1:17" x14ac:dyDescent="0.25">
      <c r="A54" s="37">
        <f>Vask03!A54</f>
        <v>390018758</v>
      </c>
      <c r="B54" s="37">
        <f>Vask03!B54</f>
        <v>1827</v>
      </c>
      <c r="C54" s="37" t="str">
        <f>Vask03!C54</f>
        <v>HOBØL</v>
      </c>
      <c r="D54" s="14">
        <f>Vask03!D54</f>
        <v>83998</v>
      </c>
      <c r="E54" s="37" t="str">
        <f>Vask03!E54</f>
        <v>Hobøl helsestasjon</v>
      </c>
      <c r="F54" s="37">
        <f>Vask03!F54</f>
        <v>0</v>
      </c>
      <c r="G54" s="37">
        <f>Vask03!G54</f>
        <v>1</v>
      </c>
      <c r="H54" s="37">
        <f>Vask03!H54</f>
        <v>0</v>
      </c>
      <c r="I54" s="37">
        <f>Vask03!I54</f>
        <v>0</v>
      </c>
      <c r="J54" s="37">
        <f>Vask03!J54</f>
        <v>0</v>
      </c>
      <c r="K54" s="37">
        <f>Vask03!K54</f>
        <v>0</v>
      </c>
      <c r="L54" s="37">
        <f>Vask03!L54</f>
        <v>0</v>
      </c>
      <c r="M54" s="37">
        <f>Vask03!M54</f>
        <v>2</v>
      </c>
      <c r="N54" s="37">
        <f>Vask03!N54</f>
        <v>3</v>
      </c>
      <c r="O54" s="37">
        <f>Vask04!F54*'Eske-str'!B$4+Vask04!G54*'Eske-str'!C$4+Vask04!H54*'Eske-str'!D$4+Vask04!I54*'Eske-str'!E$4+Vask04!J54*'Eske-str'!F$4+Vask04!K54*'Eske-str'!G$4+Vask04!L54*'Eske-str'!H$4+Vask04!M54*'Eske-str'!I$4</f>
        <v>44.46</v>
      </c>
      <c r="P54" s="37">
        <f>F54*'Eske-str'!B$5+G54*'Eske-str'!C$5+H54*'Eske-str'!D$5+Vask04!I54*'Eske-str'!E$5+Vask04!J54*'Eske-str'!F$5+Vask04!K54*'Eske-str'!G$5+Vask04!L54*'Eske-str'!H$5+Vask04!M54*'Eske-str'!I$5</f>
        <v>12</v>
      </c>
      <c r="Q54" s="112">
        <f t="shared" si="0"/>
        <v>390018758</v>
      </c>
    </row>
    <row r="55" spans="1:17" x14ac:dyDescent="0.25">
      <c r="A55" s="37">
        <f>Vask03!A55</f>
        <v>390018560</v>
      </c>
      <c r="B55" s="37">
        <f>Vask03!B55</f>
        <v>1830</v>
      </c>
      <c r="C55" s="37" t="str">
        <f>Vask03!C55</f>
        <v>ASKIM</v>
      </c>
      <c r="D55" s="14">
        <f>Vask03!D55</f>
        <v>27474</v>
      </c>
      <c r="E55" s="37" t="str">
        <f>Vask03!E55</f>
        <v>Askim helsestasjon</v>
      </c>
      <c r="F55" s="37">
        <f>Vask03!F55</f>
        <v>0</v>
      </c>
      <c r="G55" s="37">
        <f>Vask03!G55</f>
        <v>0</v>
      </c>
      <c r="H55" s="37">
        <f>Vask03!H55</f>
        <v>0</v>
      </c>
      <c r="I55" s="37">
        <f>Vask03!I55</f>
        <v>0</v>
      </c>
      <c r="J55" s="37">
        <f>Vask03!J55</f>
        <v>0</v>
      </c>
      <c r="K55" s="37">
        <f>Vask03!K55</f>
        <v>0</v>
      </c>
      <c r="L55" s="37">
        <f>Vask03!L55</f>
        <v>0</v>
      </c>
      <c r="M55" s="37">
        <f>Vask03!M55</f>
        <v>5</v>
      </c>
      <c r="N55" s="37">
        <f>Vask03!N55</f>
        <v>5</v>
      </c>
      <c r="O55" s="37">
        <f>Vask04!F55*'Eske-str'!B$4+Vask04!G55*'Eske-str'!C$4+Vask04!H55*'Eske-str'!D$4+Vask04!I55*'Eske-str'!E$4+Vask04!J55*'Eske-str'!F$4+Vask04!K55*'Eske-str'!G$4+Vask04!L55*'Eske-str'!H$4+Vask04!M55*'Eske-str'!I$4</f>
        <v>83.65</v>
      </c>
      <c r="P55" s="37">
        <f>F55*'Eske-str'!B$5+G55*'Eske-str'!C$5+H55*'Eske-str'!D$5+Vask04!I55*'Eske-str'!E$5+Vask04!J55*'Eske-str'!F$5+Vask04!K55*'Eske-str'!G$5+Vask04!L55*'Eske-str'!H$5+Vask04!M55*'Eske-str'!I$5</f>
        <v>25</v>
      </c>
      <c r="Q55" s="112">
        <f t="shared" si="0"/>
        <v>390018560</v>
      </c>
    </row>
    <row r="56" spans="1:17" x14ac:dyDescent="0.25">
      <c r="A56" s="37">
        <f>Vask03!A56</f>
        <v>390018341</v>
      </c>
      <c r="B56" s="37">
        <f>Vask03!B56</f>
        <v>1850</v>
      </c>
      <c r="C56" s="37" t="str">
        <f>Vask03!C56</f>
        <v>MYSEN</v>
      </c>
      <c r="D56" s="14">
        <f>Vask03!D56</f>
        <v>27565</v>
      </c>
      <c r="E56" s="37" t="str">
        <f>Vask03!E56</f>
        <v>Eidsberg helsestasjon</v>
      </c>
      <c r="F56" s="37">
        <f>Vask03!F56</f>
        <v>0</v>
      </c>
      <c r="G56" s="37">
        <f>Vask03!G56</f>
        <v>0</v>
      </c>
      <c r="H56" s="37">
        <f>Vask03!H56</f>
        <v>0</v>
      </c>
      <c r="I56" s="37">
        <f>Vask03!I56</f>
        <v>0</v>
      </c>
      <c r="J56" s="37">
        <f>Vask03!J56</f>
        <v>0</v>
      </c>
      <c r="K56" s="37">
        <f>Vask03!K56</f>
        <v>0</v>
      </c>
      <c r="L56" s="37">
        <f>Vask03!L56</f>
        <v>0</v>
      </c>
      <c r="M56" s="37">
        <f>Vask03!M56</f>
        <v>4</v>
      </c>
      <c r="N56" s="37">
        <f>Vask03!N56</f>
        <v>4</v>
      </c>
      <c r="O56" s="37">
        <f>Vask04!F56*'Eske-str'!B$4+Vask04!G56*'Eske-str'!C$4+Vask04!H56*'Eske-str'!D$4+Vask04!I56*'Eske-str'!E$4+Vask04!J56*'Eske-str'!F$4+Vask04!K56*'Eske-str'!G$4+Vask04!L56*'Eske-str'!H$4+Vask04!M56*'Eske-str'!I$4</f>
        <v>66.92</v>
      </c>
      <c r="P56" s="37">
        <f>F56*'Eske-str'!B$5+G56*'Eske-str'!C$5+H56*'Eske-str'!D$5+Vask04!I56*'Eske-str'!E$5+Vask04!J56*'Eske-str'!F$5+Vask04!K56*'Eske-str'!G$5+Vask04!L56*'Eske-str'!H$5+Vask04!M56*'Eske-str'!I$5</f>
        <v>20</v>
      </c>
      <c r="Q56" s="112">
        <f t="shared" si="0"/>
        <v>390018341</v>
      </c>
    </row>
    <row r="57" spans="1:17" x14ac:dyDescent="0.25">
      <c r="A57" s="37">
        <f>Vask03!A57</f>
        <v>390018580</v>
      </c>
      <c r="B57" s="37">
        <f>Vask03!B57</f>
        <v>1860</v>
      </c>
      <c r="C57" s="37" t="str">
        <f>Vask03!C57</f>
        <v>TRØGSTAD</v>
      </c>
      <c r="D57" s="14">
        <f>Vask03!D57</f>
        <v>85761</v>
      </c>
      <c r="E57" s="37" t="str">
        <f>Vask03!E57</f>
        <v>Trøgstad helsestasjon</v>
      </c>
      <c r="F57" s="37">
        <f>Vask03!F57</f>
        <v>1</v>
      </c>
      <c r="G57" s="37">
        <f>Vask03!G57</f>
        <v>0</v>
      </c>
      <c r="H57" s="37">
        <f>Vask03!H57</f>
        <v>0</v>
      </c>
      <c r="I57" s="37">
        <f>Vask03!I57</f>
        <v>0</v>
      </c>
      <c r="J57" s="37">
        <f>Vask03!J57</f>
        <v>0</v>
      </c>
      <c r="K57" s="37">
        <f>Vask03!K57</f>
        <v>0</v>
      </c>
      <c r="L57" s="37">
        <f>Vask03!L57</f>
        <v>0</v>
      </c>
      <c r="M57" s="37">
        <f>Vask03!M57</f>
        <v>2</v>
      </c>
      <c r="N57" s="37">
        <f>Vask03!N57</f>
        <v>3</v>
      </c>
      <c r="O57" s="37">
        <f>Vask04!F57*'Eske-str'!B$4+Vask04!G57*'Eske-str'!C$4+Vask04!H57*'Eske-str'!D$4+Vask04!I57*'Eske-str'!E$4+Vask04!J57*'Eske-str'!F$4+Vask04!K57*'Eske-str'!G$4+Vask04!L57*'Eske-str'!H$4+Vask04!M57*'Eske-str'!I$4</f>
        <v>38.82</v>
      </c>
      <c r="P57" s="37">
        <f>F57*'Eske-str'!B$5+G57*'Eske-str'!C$5+H57*'Eske-str'!D$5+Vask04!I57*'Eske-str'!E$5+Vask04!J57*'Eske-str'!F$5+Vask04!K57*'Eske-str'!G$5+Vask04!L57*'Eske-str'!H$5+Vask04!M57*'Eske-str'!I$5</f>
        <v>11</v>
      </c>
      <c r="Q57" s="112">
        <f t="shared" si="0"/>
        <v>390018580</v>
      </c>
    </row>
    <row r="58" spans="1:17" x14ac:dyDescent="0.25">
      <c r="A58" s="37">
        <f>Vask03!A58</f>
        <v>390018445</v>
      </c>
      <c r="B58" s="37">
        <f>Vask03!B58</f>
        <v>1870</v>
      </c>
      <c r="C58" s="37" t="str">
        <f>Vask03!C58</f>
        <v>ØRJE</v>
      </c>
      <c r="D58" s="14">
        <f>Vask03!D58</f>
        <v>82677</v>
      </c>
      <c r="E58" s="37" t="str">
        <f>Vask03!E58</f>
        <v>Marker kommune</v>
      </c>
      <c r="F58" s="37">
        <f>Vask03!F58</f>
        <v>0</v>
      </c>
      <c r="G58" s="37">
        <f>Vask03!G58</f>
        <v>0</v>
      </c>
      <c r="H58" s="37">
        <f>Vask03!H58</f>
        <v>0</v>
      </c>
      <c r="I58" s="37">
        <f>Vask03!I58</f>
        <v>0</v>
      </c>
      <c r="J58" s="37">
        <f>Vask03!J58</f>
        <v>0</v>
      </c>
      <c r="K58" s="37">
        <f>Vask03!K58</f>
        <v>0</v>
      </c>
      <c r="L58" s="37">
        <f>Vask03!L58</f>
        <v>0</v>
      </c>
      <c r="M58" s="37">
        <f>Vask03!M58</f>
        <v>2</v>
      </c>
      <c r="N58" s="37">
        <f>Vask03!N58</f>
        <v>2</v>
      </c>
      <c r="O58" s="37">
        <f>Vask04!F58*'Eske-str'!B$4+Vask04!G58*'Eske-str'!C$4+Vask04!H58*'Eske-str'!D$4+Vask04!I58*'Eske-str'!E$4+Vask04!J58*'Eske-str'!F$4+Vask04!K58*'Eske-str'!G$4+Vask04!L58*'Eske-str'!H$4+Vask04!M58*'Eske-str'!I$4</f>
        <v>33.46</v>
      </c>
      <c r="P58" s="37">
        <f>F58*'Eske-str'!B$5+G58*'Eske-str'!C$5+H58*'Eske-str'!D$5+Vask04!I58*'Eske-str'!E$5+Vask04!J58*'Eske-str'!F$5+Vask04!K58*'Eske-str'!G$5+Vask04!L58*'Eske-str'!H$5+Vask04!M58*'Eske-str'!I$5</f>
        <v>10</v>
      </c>
      <c r="Q58" s="112">
        <f t="shared" si="0"/>
        <v>390018445</v>
      </c>
    </row>
    <row r="59" spans="1:17" x14ac:dyDescent="0.25">
      <c r="A59" s="37">
        <f>Vask03!A59</f>
        <v>390018693</v>
      </c>
      <c r="B59" s="37">
        <f>Vask03!B59</f>
        <v>1900</v>
      </c>
      <c r="C59" s="37" t="str">
        <f>Vask03!C59</f>
        <v>FETSUND</v>
      </c>
      <c r="D59" s="14">
        <f>Vask03!D59</f>
        <v>109</v>
      </c>
      <c r="E59" s="37" t="str">
        <f>Vask03!E59</f>
        <v>Fet helsestasjon</v>
      </c>
      <c r="F59" s="37">
        <f>Vask03!F59</f>
        <v>0</v>
      </c>
      <c r="G59" s="37">
        <f>Vask03!G59</f>
        <v>0</v>
      </c>
      <c r="H59" s="37">
        <f>Vask03!H59</f>
        <v>0</v>
      </c>
      <c r="I59" s="37">
        <f>Vask03!I59</f>
        <v>0</v>
      </c>
      <c r="J59" s="37">
        <f>Vask03!J59</f>
        <v>0</v>
      </c>
      <c r="K59" s="37">
        <f>Vask03!K59</f>
        <v>0</v>
      </c>
      <c r="L59" s="37">
        <f>Vask03!L59</f>
        <v>0</v>
      </c>
      <c r="M59" s="37">
        <f>Vask03!M59</f>
        <v>4</v>
      </c>
      <c r="N59" s="37">
        <f>Vask03!N59</f>
        <v>4</v>
      </c>
      <c r="O59" s="37">
        <f>Vask04!F59*'Eske-str'!B$4+Vask04!G59*'Eske-str'!C$4+Vask04!H59*'Eske-str'!D$4+Vask04!I59*'Eske-str'!E$4+Vask04!J59*'Eske-str'!F$4+Vask04!K59*'Eske-str'!G$4+Vask04!L59*'Eske-str'!H$4+Vask04!M59*'Eske-str'!I$4</f>
        <v>66.92</v>
      </c>
      <c r="P59" s="37">
        <f>F59*'Eske-str'!B$5+G59*'Eske-str'!C$5+H59*'Eske-str'!D$5+Vask04!I59*'Eske-str'!E$5+Vask04!J59*'Eske-str'!F$5+Vask04!K59*'Eske-str'!G$5+Vask04!L59*'Eske-str'!H$5+Vask04!M59*'Eske-str'!I$5</f>
        <v>20</v>
      </c>
      <c r="Q59" s="112">
        <f t="shared" si="0"/>
        <v>390018693</v>
      </c>
    </row>
    <row r="60" spans="1:17" x14ac:dyDescent="0.25">
      <c r="A60" s="37">
        <f>Vask03!A60</f>
        <v>390018529</v>
      </c>
      <c r="B60" s="37">
        <f>Vask03!B60</f>
        <v>1912</v>
      </c>
      <c r="C60" s="37" t="str">
        <f>Vask03!C60</f>
        <v>ENEBAKK</v>
      </c>
      <c r="D60" s="14">
        <f>Vask03!D60</f>
        <v>28613</v>
      </c>
      <c r="E60" s="37" t="str">
        <f>Vask03!E60</f>
        <v>Enebakk helsestasjon</v>
      </c>
      <c r="F60" s="37">
        <f>Vask03!F60</f>
        <v>0</v>
      </c>
      <c r="G60" s="37">
        <f>Vask03!G60</f>
        <v>1</v>
      </c>
      <c r="H60" s="37">
        <f>Vask03!H60</f>
        <v>0</v>
      </c>
      <c r="I60" s="37">
        <f>Vask03!I60</f>
        <v>0</v>
      </c>
      <c r="J60" s="37">
        <f>Vask03!J60</f>
        <v>0</v>
      </c>
      <c r="K60" s="37">
        <f>Vask03!K60</f>
        <v>0</v>
      </c>
      <c r="L60" s="37">
        <f>Vask03!L60</f>
        <v>0</v>
      </c>
      <c r="M60" s="37">
        <f>Vask03!M60</f>
        <v>2</v>
      </c>
      <c r="N60" s="37">
        <f>Vask03!N60</f>
        <v>3</v>
      </c>
      <c r="O60" s="37">
        <f>Vask04!F60*'Eske-str'!B$4+Vask04!G60*'Eske-str'!C$4+Vask04!H60*'Eske-str'!D$4+Vask04!I60*'Eske-str'!E$4+Vask04!J60*'Eske-str'!F$4+Vask04!K60*'Eske-str'!G$4+Vask04!L60*'Eske-str'!H$4+Vask04!M60*'Eske-str'!I$4</f>
        <v>44.46</v>
      </c>
      <c r="P60" s="37">
        <f>F60*'Eske-str'!B$5+G60*'Eske-str'!C$5+H60*'Eske-str'!D$5+Vask04!I60*'Eske-str'!E$5+Vask04!J60*'Eske-str'!F$5+Vask04!K60*'Eske-str'!G$5+Vask04!L60*'Eske-str'!H$5+Vask04!M60*'Eske-str'!I$5</f>
        <v>12</v>
      </c>
      <c r="Q60" s="112">
        <f t="shared" si="0"/>
        <v>390018529</v>
      </c>
    </row>
    <row r="61" spans="1:17" x14ac:dyDescent="0.25">
      <c r="A61" s="37">
        <f>Vask03!A61</f>
        <v>390018655</v>
      </c>
      <c r="B61" s="37">
        <f>Vask03!B61</f>
        <v>1920</v>
      </c>
      <c r="C61" s="37" t="str">
        <f>Vask03!C61</f>
        <v>SØRUMSAND</v>
      </c>
      <c r="D61" s="14">
        <f>Vask03!D61</f>
        <v>112369</v>
      </c>
      <c r="E61" s="37" t="str">
        <f>Vask03!E61</f>
        <v>Sørumsand helsestasjon</v>
      </c>
      <c r="F61" s="37">
        <f>Vask03!F61</f>
        <v>0</v>
      </c>
      <c r="G61" s="37">
        <f>Vask03!G61</f>
        <v>1</v>
      </c>
      <c r="H61" s="37">
        <f>Vask03!H61</f>
        <v>0</v>
      </c>
      <c r="I61" s="37">
        <f>Vask03!I61</f>
        <v>0</v>
      </c>
      <c r="J61" s="37">
        <f>Vask03!J61</f>
        <v>0</v>
      </c>
      <c r="K61" s="37">
        <f>Vask03!K61</f>
        <v>0</v>
      </c>
      <c r="L61" s="37">
        <f>Vask03!L61</f>
        <v>0</v>
      </c>
      <c r="M61" s="37">
        <f>Vask03!M61</f>
        <v>5</v>
      </c>
      <c r="N61" s="37">
        <f>Vask03!N61</f>
        <v>6</v>
      </c>
      <c r="O61" s="37">
        <f>Vask04!F61*'Eske-str'!B$4+Vask04!G61*'Eske-str'!C$4+Vask04!H61*'Eske-str'!D$4+Vask04!I61*'Eske-str'!E$4+Vask04!J61*'Eske-str'!F$4+Vask04!K61*'Eske-str'!G$4+Vask04!L61*'Eske-str'!H$4+Vask04!M61*'Eske-str'!I$4</f>
        <v>94.65</v>
      </c>
      <c r="P61" s="37">
        <f>F61*'Eske-str'!B$5+G61*'Eske-str'!C$5+H61*'Eske-str'!D$5+Vask04!I61*'Eske-str'!E$5+Vask04!J61*'Eske-str'!F$5+Vask04!K61*'Eske-str'!G$5+Vask04!L61*'Eske-str'!H$5+Vask04!M61*'Eske-str'!I$5</f>
        <v>27</v>
      </c>
      <c r="Q61" s="112">
        <f t="shared" si="0"/>
        <v>390018655</v>
      </c>
    </row>
    <row r="62" spans="1:17" x14ac:dyDescent="0.25">
      <c r="A62" s="37">
        <f>Vask03!A62</f>
        <v>390018478</v>
      </c>
      <c r="B62" s="37">
        <f>Vask03!B62</f>
        <v>1940</v>
      </c>
      <c r="C62" s="37" t="str">
        <f>Vask03!C62</f>
        <v>BJØRKELANGEN</v>
      </c>
      <c r="D62" s="14">
        <f>Vask03!D62</f>
        <v>80556</v>
      </c>
      <c r="E62" s="37" t="str">
        <f>Vask03!E62</f>
        <v>Aurskog - Høland helsestasjon</v>
      </c>
      <c r="F62" s="37">
        <f>Vask03!F62</f>
        <v>1</v>
      </c>
      <c r="G62" s="37">
        <f>Vask03!G62</f>
        <v>0</v>
      </c>
      <c r="H62" s="37">
        <f>Vask03!H62</f>
        <v>0</v>
      </c>
      <c r="I62" s="37">
        <f>Vask03!I62</f>
        <v>0</v>
      </c>
      <c r="J62" s="37">
        <f>Vask03!J62</f>
        <v>0</v>
      </c>
      <c r="K62" s="37">
        <f>Vask03!K62</f>
        <v>0</v>
      </c>
      <c r="L62" s="37">
        <f>Vask03!L62</f>
        <v>0</v>
      </c>
      <c r="M62" s="37">
        <f>Vask03!M62</f>
        <v>5</v>
      </c>
      <c r="N62" s="37">
        <f>Vask03!N62</f>
        <v>6</v>
      </c>
      <c r="O62" s="37">
        <f>Vask04!F62*'Eske-str'!B$4+Vask04!G62*'Eske-str'!C$4+Vask04!H62*'Eske-str'!D$4+Vask04!I62*'Eske-str'!E$4+Vask04!J62*'Eske-str'!F$4+Vask04!K62*'Eske-str'!G$4+Vask04!L62*'Eske-str'!H$4+Vask04!M62*'Eske-str'!I$4</f>
        <v>89.01</v>
      </c>
      <c r="P62" s="37">
        <f>F62*'Eske-str'!B$5+G62*'Eske-str'!C$5+H62*'Eske-str'!D$5+Vask04!I62*'Eske-str'!E$5+Vask04!J62*'Eske-str'!F$5+Vask04!K62*'Eske-str'!G$5+Vask04!L62*'Eske-str'!H$5+Vask04!M62*'Eske-str'!I$5</f>
        <v>26</v>
      </c>
      <c r="Q62" s="112">
        <f t="shared" si="0"/>
        <v>390018478</v>
      </c>
    </row>
    <row r="63" spans="1:17" x14ac:dyDescent="0.25">
      <c r="A63" s="37">
        <f>Vask03!A63</f>
        <v>390018732</v>
      </c>
      <c r="B63" s="37">
        <f>Vask03!B63</f>
        <v>1950</v>
      </c>
      <c r="C63" s="37" t="str">
        <f>Vask03!C63</f>
        <v>RØMSKOG</v>
      </c>
      <c r="D63" s="14">
        <f>Vask03!D63</f>
        <v>102191</v>
      </c>
      <c r="E63" s="37" t="str">
        <f>Vask03!E63</f>
        <v>Kommunelegekontoret i Rømskog</v>
      </c>
      <c r="F63" s="37">
        <f>Vask03!F63</f>
        <v>1</v>
      </c>
      <c r="G63" s="37">
        <f>Vask03!G63</f>
        <v>0</v>
      </c>
      <c r="H63" s="37">
        <f>Vask03!H63</f>
        <v>0</v>
      </c>
      <c r="I63" s="37">
        <f>Vask03!I63</f>
        <v>0</v>
      </c>
      <c r="J63" s="37">
        <f>Vask03!J63</f>
        <v>0</v>
      </c>
      <c r="K63" s="37">
        <f>Vask03!K63</f>
        <v>0</v>
      </c>
      <c r="L63" s="37">
        <f>Vask03!L63</f>
        <v>0</v>
      </c>
      <c r="M63" s="37">
        <f>Vask03!M63</f>
        <v>0</v>
      </c>
      <c r="N63" s="37">
        <f>Vask03!N63</f>
        <v>1</v>
      </c>
      <c r="O63" s="37">
        <f>Vask04!F63*'Eske-str'!B$4+Vask04!G63*'Eske-str'!C$4+Vask04!H63*'Eske-str'!D$4+Vask04!I63*'Eske-str'!E$4+Vask04!J63*'Eske-str'!F$4+Vask04!K63*'Eske-str'!G$4+Vask04!L63*'Eske-str'!H$4+Vask04!M63*'Eske-str'!I$4</f>
        <v>5.36</v>
      </c>
      <c r="P63" s="37">
        <f>F63*'Eske-str'!B$5+G63*'Eske-str'!C$5+H63*'Eske-str'!D$5+Vask04!I63*'Eske-str'!E$5+Vask04!J63*'Eske-str'!F$5+Vask04!K63*'Eske-str'!G$5+Vask04!L63*'Eske-str'!H$5+Vask04!M63*'Eske-str'!I$5</f>
        <v>1</v>
      </c>
      <c r="Q63" s="112">
        <f t="shared" si="0"/>
        <v>390018732</v>
      </c>
    </row>
    <row r="64" spans="1:17" x14ac:dyDescent="0.25">
      <c r="A64" s="37">
        <f>Vask03!A64</f>
        <v>390018586</v>
      </c>
      <c r="B64" s="37">
        <f>Vask03!B64</f>
        <v>2000</v>
      </c>
      <c r="C64" s="37" t="str">
        <f>Vask03!C64</f>
        <v>LILLESTRØM</v>
      </c>
      <c r="D64" s="14">
        <f>Vask03!D64</f>
        <v>31492</v>
      </c>
      <c r="E64" s="37" t="str">
        <f>Vask03!E64</f>
        <v>Skedsmo kommune</v>
      </c>
      <c r="F64" s="37">
        <f>Vask03!F64</f>
        <v>0</v>
      </c>
      <c r="G64" s="37">
        <f>Vask03!G64</f>
        <v>0</v>
      </c>
      <c r="H64" s="37">
        <f>Vask03!H64</f>
        <v>0</v>
      </c>
      <c r="I64" s="37">
        <f>Vask03!I64</f>
        <v>0</v>
      </c>
      <c r="J64" s="37">
        <f>Vask03!J64</f>
        <v>0</v>
      </c>
      <c r="K64" s="37">
        <f>Vask03!K64</f>
        <v>1</v>
      </c>
      <c r="L64" s="37">
        <f>Vask03!L64</f>
        <v>0</v>
      </c>
      <c r="M64" s="37">
        <f>Vask03!M64</f>
        <v>17</v>
      </c>
      <c r="N64" s="37">
        <f>Vask03!N64</f>
        <v>18</v>
      </c>
      <c r="O64" s="37">
        <f>Vask04!F64*'Eske-str'!B$4+Vask04!G64*'Eske-str'!C$4+Vask04!H64*'Eske-str'!D$4+Vask04!I64*'Eske-str'!E$4+Vask04!J64*'Eske-str'!F$4+Vask04!K64*'Eske-str'!G$4+Vask04!L64*'Eske-str'!H$4+Vask04!M64*'Eske-str'!I$4</f>
        <v>309.34000000000003</v>
      </c>
      <c r="P64" s="37">
        <f>F64*'Eske-str'!B$5+G64*'Eske-str'!C$5+H64*'Eske-str'!D$5+Vask04!I64*'Eske-str'!E$5+Vask04!J64*'Eske-str'!F$5+Vask04!K64*'Eske-str'!G$5+Vask04!L64*'Eske-str'!H$5+Vask04!M64*'Eske-str'!I$5</f>
        <v>93</v>
      </c>
      <c r="Q64" s="112">
        <f t="shared" si="0"/>
        <v>390018586</v>
      </c>
    </row>
    <row r="65" spans="1:17" x14ac:dyDescent="0.25">
      <c r="A65" s="37">
        <f>Vask03!A65</f>
        <v>390018539</v>
      </c>
      <c r="B65" s="37">
        <f>Vask03!B65</f>
        <v>2008</v>
      </c>
      <c r="C65" s="37" t="str">
        <f>Vask03!C65</f>
        <v>FJERDINGBY</v>
      </c>
      <c r="D65" s="14">
        <f>Vask03!D65</f>
        <v>33373</v>
      </c>
      <c r="E65" s="37" t="str">
        <f>Vask03!E65</f>
        <v>Rælingen kommune</v>
      </c>
      <c r="F65" s="37">
        <f>Vask03!F65</f>
        <v>0</v>
      </c>
      <c r="G65" s="37">
        <f>Vask03!G65</f>
        <v>0</v>
      </c>
      <c r="H65" s="37">
        <f>Vask03!H65</f>
        <v>0</v>
      </c>
      <c r="I65" s="37">
        <f>Vask03!I65</f>
        <v>0</v>
      </c>
      <c r="J65" s="37">
        <f>Vask03!J65</f>
        <v>0</v>
      </c>
      <c r="K65" s="37">
        <f>Vask03!K65</f>
        <v>0</v>
      </c>
      <c r="L65" s="37">
        <f>Vask03!L65</f>
        <v>0</v>
      </c>
      <c r="M65" s="37">
        <f>Vask03!M65</f>
        <v>7</v>
      </c>
      <c r="N65" s="37">
        <f>Vask03!N65</f>
        <v>7</v>
      </c>
      <c r="O65" s="37">
        <f>Vask04!F65*'Eske-str'!B$4+Vask04!G65*'Eske-str'!C$4+Vask04!H65*'Eske-str'!D$4+Vask04!I65*'Eske-str'!E$4+Vask04!J65*'Eske-str'!F$4+Vask04!K65*'Eske-str'!G$4+Vask04!L65*'Eske-str'!H$4+Vask04!M65*'Eske-str'!I$4</f>
        <v>117.11</v>
      </c>
      <c r="P65" s="37">
        <f>F65*'Eske-str'!B$5+G65*'Eske-str'!C$5+H65*'Eske-str'!D$5+Vask04!I65*'Eske-str'!E$5+Vask04!J65*'Eske-str'!F$5+Vask04!K65*'Eske-str'!G$5+Vask04!L65*'Eske-str'!H$5+Vask04!M65*'Eske-str'!I$5</f>
        <v>35</v>
      </c>
      <c r="Q65" s="112">
        <f t="shared" si="0"/>
        <v>390018539</v>
      </c>
    </row>
    <row r="66" spans="1:17" x14ac:dyDescent="0.25">
      <c r="A66" s="37">
        <f>Vask03!A66</f>
        <v>390018547</v>
      </c>
      <c r="B66" s="37">
        <f>Vask03!B66</f>
        <v>2022</v>
      </c>
      <c r="C66" s="37" t="str">
        <f>Vask03!C66</f>
        <v>GJERDRUM</v>
      </c>
      <c r="D66" s="14">
        <f>Vask03!D66</f>
        <v>77974</v>
      </c>
      <c r="E66" s="37" t="str">
        <f>Vask03!E66</f>
        <v>Gjerdrum helsestasjon</v>
      </c>
      <c r="F66" s="37">
        <f>Vask03!F66</f>
        <v>1</v>
      </c>
      <c r="G66" s="37">
        <f>Vask03!G66</f>
        <v>0</v>
      </c>
      <c r="H66" s="37">
        <f>Vask03!H66</f>
        <v>0</v>
      </c>
      <c r="I66" s="37">
        <f>Vask03!I66</f>
        <v>0</v>
      </c>
      <c r="J66" s="37">
        <f>Vask03!J66</f>
        <v>0</v>
      </c>
      <c r="K66" s="37">
        <f>Vask03!K66</f>
        <v>0</v>
      </c>
      <c r="L66" s="37">
        <f>Vask03!L66</f>
        <v>0</v>
      </c>
      <c r="M66" s="37">
        <f>Vask03!M66</f>
        <v>2</v>
      </c>
      <c r="N66" s="37">
        <f>Vask03!N66</f>
        <v>3</v>
      </c>
      <c r="O66" s="37">
        <f>Vask04!F66*'Eske-str'!B$4+Vask04!G66*'Eske-str'!C$4+Vask04!H66*'Eske-str'!D$4+Vask04!I66*'Eske-str'!E$4+Vask04!J66*'Eske-str'!F$4+Vask04!K66*'Eske-str'!G$4+Vask04!L66*'Eske-str'!H$4+Vask04!M66*'Eske-str'!I$4</f>
        <v>38.82</v>
      </c>
      <c r="P66" s="37">
        <f>F66*'Eske-str'!B$5+G66*'Eske-str'!C$5+H66*'Eske-str'!D$5+Vask04!I66*'Eske-str'!E$5+Vask04!J66*'Eske-str'!F$5+Vask04!K66*'Eske-str'!G$5+Vask04!L66*'Eske-str'!H$5+Vask04!M66*'Eske-str'!I$5</f>
        <v>11</v>
      </c>
      <c r="Q66" s="112">
        <f t="shared" si="0"/>
        <v>390018547</v>
      </c>
    </row>
    <row r="67" spans="1:17" x14ac:dyDescent="0.25">
      <c r="A67" s="37">
        <f>Vask03!A67</f>
        <v>390018464</v>
      </c>
      <c r="B67" s="37">
        <f>Vask03!B67</f>
        <v>2030</v>
      </c>
      <c r="C67" s="37" t="str">
        <f>Vask03!C67</f>
        <v>NANNESTAD</v>
      </c>
      <c r="D67" s="14">
        <f>Vask03!D67</f>
        <v>28050</v>
      </c>
      <c r="E67" s="37" t="str">
        <f>Vask03!E67</f>
        <v>Nannestad helsestasjon</v>
      </c>
      <c r="F67" s="37">
        <f>Vask03!F67</f>
        <v>0</v>
      </c>
      <c r="G67" s="37">
        <f>Vask03!G67</f>
        <v>1</v>
      </c>
      <c r="H67" s="37">
        <f>Vask03!H67</f>
        <v>0</v>
      </c>
      <c r="I67" s="37">
        <f>Vask03!I67</f>
        <v>0</v>
      </c>
      <c r="J67" s="37">
        <f>Vask03!J67</f>
        <v>0</v>
      </c>
      <c r="K67" s="37">
        <f>Vask03!K67</f>
        <v>0</v>
      </c>
      <c r="L67" s="37">
        <f>Vask03!L67</f>
        <v>0</v>
      </c>
      <c r="M67" s="37">
        <f>Vask03!M67</f>
        <v>4</v>
      </c>
      <c r="N67" s="37">
        <f>Vask03!N67</f>
        <v>5</v>
      </c>
      <c r="O67" s="37">
        <f>Vask04!F67*'Eske-str'!B$4+Vask04!G67*'Eske-str'!C$4+Vask04!H67*'Eske-str'!D$4+Vask04!I67*'Eske-str'!E$4+Vask04!J67*'Eske-str'!F$4+Vask04!K67*'Eske-str'!G$4+Vask04!L67*'Eske-str'!H$4+Vask04!M67*'Eske-str'!I$4</f>
        <v>77.92</v>
      </c>
      <c r="P67" s="37">
        <f>F67*'Eske-str'!B$5+G67*'Eske-str'!C$5+H67*'Eske-str'!D$5+Vask04!I67*'Eske-str'!E$5+Vask04!J67*'Eske-str'!F$5+Vask04!K67*'Eske-str'!G$5+Vask04!L67*'Eske-str'!H$5+Vask04!M67*'Eske-str'!I$5</f>
        <v>22</v>
      </c>
      <c r="Q67" s="112">
        <f t="shared" si="0"/>
        <v>390018464</v>
      </c>
    </row>
    <row r="68" spans="1:17" x14ac:dyDescent="0.25">
      <c r="A68" s="37">
        <f>Vask03!A68</f>
        <v>390018739</v>
      </c>
      <c r="B68" s="37">
        <f>Vask03!B68</f>
        <v>2066</v>
      </c>
      <c r="C68" s="37" t="str">
        <f>Vask03!C68</f>
        <v>JESSHEIM</v>
      </c>
      <c r="D68" s="14">
        <f>Vask03!D68</f>
        <v>113336</v>
      </c>
      <c r="E68" s="37" t="str">
        <f>Vask03!E68</f>
        <v>Ullensaker helsestasjon avd. Gjestad</v>
      </c>
      <c r="F68" s="37">
        <f>Vask03!F68</f>
        <v>0</v>
      </c>
      <c r="G68" s="37">
        <f>Vask03!G68</f>
        <v>1</v>
      </c>
      <c r="H68" s="37">
        <f>Vask03!H68</f>
        <v>0</v>
      </c>
      <c r="I68" s="37">
        <f>Vask03!I68</f>
        <v>0</v>
      </c>
      <c r="J68" s="37">
        <f>Vask03!J68</f>
        <v>0</v>
      </c>
      <c r="K68" s="37">
        <f>Vask03!K68</f>
        <v>0</v>
      </c>
      <c r="L68" s="37">
        <f>Vask03!L68</f>
        <v>0</v>
      </c>
      <c r="M68" s="37">
        <f>Vask03!M68</f>
        <v>10</v>
      </c>
      <c r="N68" s="37">
        <f>Vask03!N68</f>
        <v>11</v>
      </c>
      <c r="O68" s="37">
        <f>Vask04!F68*'Eske-str'!B$4+Vask04!G68*'Eske-str'!C$4+Vask04!H68*'Eske-str'!D$4+Vask04!I68*'Eske-str'!E$4+Vask04!J68*'Eske-str'!F$4+Vask04!K68*'Eske-str'!G$4+Vask04!L68*'Eske-str'!H$4+Vask04!M68*'Eske-str'!I$4</f>
        <v>178.3</v>
      </c>
      <c r="P68" s="37">
        <f>F68*'Eske-str'!B$5+G68*'Eske-str'!C$5+H68*'Eske-str'!D$5+Vask04!I68*'Eske-str'!E$5+Vask04!J68*'Eske-str'!F$5+Vask04!K68*'Eske-str'!G$5+Vask04!L68*'Eske-str'!H$5+Vask04!M68*'Eske-str'!I$5</f>
        <v>52</v>
      </c>
      <c r="Q68" s="112">
        <f t="shared" ref="Q68:Q131" si="1">A68</f>
        <v>390018739</v>
      </c>
    </row>
    <row r="69" spans="1:17" x14ac:dyDescent="0.25">
      <c r="A69" s="37">
        <f>Vask03!A69</f>
        <v>390018548</v>
      </c>
      <c r="B69" s="37">
        <f>Vask03!B69</f>
        <v>2080</v>
      </c>
      <c r="C69" s="37" t="str">
        <f>Vask03!C69</f>
        <v>EIDSVOLL</v>
      </c>
      <c r="D69" s="14">
        <f>Vask03!D69</f>
        <v>29488</v>
      </c>
      <c r="E69" s="37" t="str">
        <f>Vask03!E69</f>
        <v>Eidsvoll helsestasjon</v>
      </c>
      <c r="F69" s="37">
        <f>Vask03!F69</f>
        <v>0</v>
      </c>
      <c r="G69" s="37">
        <f>Vask03!G69</f>
        <v>1</v>
      </c>
      <c r="H69" s="37">
        <f>Vask03!H69</f>
        <v>0</v>
      </c>
      <c r="I69" s="37">
        <f>Vask03!I69</f>
        <v>0</v>
      </c>
      <c r="J69" s="37">
        <f>Vask03!J69</f>
        <v>0</v>
      </c>
      <c r="K69" s="37">
        <f>Vask03!K69</f>
        <v>0</v>
      </c>
      <c r="L69" s="37">
        <f>Vask03!L69</f>
        <v>0</v>
      </c>
      <c r="M69" s="37">
        <f>Vask03!M69</f>
        <v>7</v>
      </c>
      <c r="N69" s="37">
        <f>Vask03!N69</f>
        <v>8</v>
      </c>
      <c r="O69" s="37">
        <f>Vask04!F69*'Eske-str'!B$4+Vask04!G69*'Eske-str'!C$4+Vask04!H69*'Eske-str'!D$4+Vask04!I69*'Eske-str'!E$4+Vask04!J69*'Eske-str'!F$4+Vask04!K69*'Eske-str'!G$4+Vask04!L69*'Eske-str'!H$4+Vask04!M69*'Eske-str'!I$4</f>
        <v>128.11000000000001</v>
      </c>
      <c r="P69" s="37">
        <f>F69*'Eske-str'!B$5+G69*'Eske-str'!C$5+H69*'Eske-str'!D$5+Vask04!I69*'Eske-str'!E$5+Vask04!J69*'Eske-str'!F$5+Vask04!K69*'Eske-str'!G$5+Vask04!L69*'Eske-str'!H$5+Vask04!M69*'Eske-str'!I$5</f>
        <v>37</v>
      </c>
      <c r="Q69" s="112">
        <f t="shared" si="1"/>
        <v>390018548</v>
      </c>
    </row>
    <row r="70" spans="1:17" x14ac:dyDescent="0.25">
      <c r="A70" s="37">
        <f>Vask03!A70</f>
        <v>390018761</v>
      </c>
      <c r="B70" s="37">
        <f>Vask03!B70</f>
        <v>2090</v>
      </c>
      <c r="C70" s="37" t="str">
        <f>Vask03!C70</f>
        <v>HURDAL</v>
      </c>
      <c r="D70" s="14">
        <f>Vask03!D70</f>
        <v>98459</v>
      </c>
      <c r="E70" s="37" t="str">
        <f>Vask03!E70</f>
        <v>Hurdal helsestasjon</v>
      </c>
      <c r="F70" s="37">
        <f>Vask03!F70</f>
        <v>0</v>
      </c>
      <c r="G70" s="37">
        <f>Vask03!G70</f>
        <v>0</v>
      </c>
      <c r="H70" s="37">
        <f>Vask03!H70</f>
        <v>0</v>
      </c>
      <c r="I70" s="37">
        <f>Vask03!I70</f>
        <v>0</v>
      </c>
      <c r="J70" s="37">
        <f>Vask03!J70</f>
        <v>0</v>
      </c>
      <c r="K70" s="37">
        <f>Vask03!K70</f>
        <v>0</v>
      </c>
      <c r="L70" s="37">
        <f>Vask03!L70</f>
        <v>0</v>
      </c>
      <c r="M70" s="37">
        <f>Vask03!M70</f>
        <v>2</v>
      </c>
      <c r="N70" s="37">
        <f>Vask03!N70</f>
        <v>2</v>
      </c>
      <c r="O70" s="37">
        <f>Vask04!F70*'Eske-str'!B$4+Vask04!G70*'Eske-str'!C$4+Vask04!H70*'Eske-str'!D$4+Vask04!I70*'Eske-str'!E$4+Vask04!J70*'Eske-str'!F$4+Vask04!K70*'Eske-str'!G$4+Vask04!L70*'Eske-str'!H$4+Vask04!M70*'Eske-str'!I$4</f>
        <v>33.46</v>
      </c>
      <c r="P70" s="37">
        <f>F70*'Eske-str'!B$5+G70*'Eske-str'!C$5+H70*'Eske-str'!D$5+Vask04!I70*'Eske-str'!E$5+Vask04!J70*'Eske-str'!F$5+Vask04!K70*'Eske-str'!G$5+Vask04!L70*'Eske-str'!H$5+Vask04!M70*'Eske-str'!I$5</f>
        <v>10</v>
      </c>
      <c r="Q70" s="112">
        <f t="shared" si="1"/>
        <v>390018761</v>
      </c>
    </row>
    <row r="71" spans="1:17" x14ac:dyDescent="0.25">
      <c r="A71" s="37">
        <f>Vask03!A71</f>
        <v>390018606</v>
      </c>
      <c r="B71" s="37">
        <f>Vask03!B71</f>
        <v>2100</v>
      </c>
      <c r="C71" s="37" t="str">
        <f>Vask03!C71</f>
        <v>SKARNES</v>
      </c>
      <c r="D71" s="14">
        <f>Vask03!D71</f>
        <v>110551</v>
      </c>
      <c r="E71" s="37" t="str">
        <f>Vask03!E71</f>
        <v>Parken legesenter</v>
      </c>
      <c r="F71" s="37">
        <f>Vask03!F71</f>
        <v>0</v>
      </c>
      <c r="G71" s="37">
        <f>Vask03!G71</f>
        <v>0</v>
      </c>
      <c r="H71" s="37">
        <f>Vask03!H71</f>
        <v>0</v>
      </c>
      <c r="I71" s="37">
        <f>Vask03!I71</f>
        <v>0</v>
      </c>
      <c r="J71" s="37">
        <f>Vask03!J71</f>
        <v>0</v>
      </c>
      <c r="K71" s="37">
        <f>Vask03!K71</f>
        <v>0</v>
      </c>
      <c r="L71" s="37">
        <f>Vask03!L71</f>
        <v>0</v>
      </c>
      <c r="M71" s="37">
        <f>Vask03!M71</f>
        <v>3</v>
      </c>
      <c r="N71" s="37">
        <f>Vask03!N71</f>
        <v>3</v>
      </c>
      <c r="O71" s="37">
        <f>Vask04!F71*'Eske-str'!B$4+Vask04!G71*'Eske-str'!C$4+Vask04!H71*'Eske-str'!D$4+Vask04!I71*'Eske-str'!E$4+Vask04!J71*'Eske-str'!F$4+Vask04!K71*'Eske-str'!G$4+Vask04!L71*'Eske-str'!H$4+Vask04!M71*'Eske-str'!I$4</f>
        <v>50.19</v>
      </c>
      <c r="P71" s="37">
        <f>F71*'Eske-str'!B$5+G71*'Eske-str'!C$5+H71*'Eske-str'!D$5+Vask04!I71*'Eske-str'!E$5+Vask04!J71*'Eske-str'!F$5+Vask04!K71*'Eske-str'!G$5+Vask04!L71*'Eske-str'!H$5+Vask04!M71*'Eske-str'!I$5</f>
        <v>15</v>
      </c>
      <c r="Q71" s="112">
        <f t="shared" si="1"/>
        <v>390018606</v>
      </c>
    </row>
    <row r="72" spans="1:17" x14ac:dyDescent="0.25">
      <c r="A72" s="37">
        <f>Vask03!A72</f>
        <v>390018593</v>
      </c>
      <c r="B72" s="37">
        <f>Vask03!B72</f>
        <v>2120</v>
      </c>
      <c r="C72" s="37" t="str">
        <f>Vask03!C72</f>
        <v>SAGSTUA</v>
      </c>
      <c r="D72" s="14">
        <f>Vask03!D72</f>
        <v>86496</v>
      </c>
      <c r="E72" s="37" t="str">
        <f>Vask03!E72</f>
        <v>Nord-Odal helsestasjon</v>
      </c>
      <c r="F72" s="37">
        <f>Vask03!F72</f>
        <v>1</v>
      </c>
      <c r="G72" s="37">
        <f>Vask03!G72</f>
        <v>0</v>
      </c>
      <c r="H72" s="37">
        <f>Vask03!H72</f>
        <v>0</v>
      </c>
      <c r="I72" s="37">
        <f>Vask03!I72</f>
        <v>0</v>
      </c>
      <c r="J72" s="37">
        <f>Vask03!J72</f>
        <v>0</v>
      </c>
      <c r="K72" s="37">
        <f>Vask03!K72</f>
        <v>0</v>
      </c>
      <c r="L72" s="37">
        <f>Vask03!L72</f>
        <v>0</v>
      </c>
      <c r="M72" s="37">
        <f>Vask03!M72</f>
        <v>2</v>
      </c>
      <c r="N72" s="37">
        <f>Vask03!N72</f>
        <v>3</v>
      </c>
      <c r="O72" s="37">
        <f>Vask04!F72*'Eske-str'!B$4+Vask04!G72*'Eske-str'!C$4+Vask04!H72*'Eske-str'!D$4+Vask04!I72*'Eske-str'!E$4+Vask04!J72*'Eske-str'!F$4+Vask04!K72*'Eske-str'!G$4+Vask04!L72*'Eske-str'!H$4+Vask04!M72*'Eske-str'!I$4</f>
        <v>38.82</v>
      </c>
      <c r="P72" s="37">
        <f>F72*'Eske-str'!B$5+G72*'Eske-str'!C$5+H72*'Eske-str'!D$5+Vask04!I72*'Eske-str'!E$5+Vask04!J72*'Eske-str'!F$5+Vask04!K72*'Eske-str'!G$5+Vask04!L72*'Eske-str'!H$5+Vask04!M72*'Eske-str'!I$5</f>
        <v>11</v>
      </c>
      <c r="Q72" s="112">
        <f t="shared" si="1"/>
        <v>390018593</v>
      </c>
    </row>
    <row r="73" spans="1:17" x14ac:dyDescent="0.25">
      <c r="A73" s="37">
        <f>Vask03!A73</f>
        <v>390018599</v>
      </c>
      <c r="B73" s="37">
        <f>Vask03!B73</f>
        <v>2208</v>
      </c>
      <c r="C73" s="37" t="str">
        <f>Vask03!C73</f>
        <v>KONGSVINGER</v>
      </c>
      <c r="D73" s="14">
        <f>Vask03!D73</f>
        <v>28555</v>
      </c>
      <c r="E73" s="37" t="str">
        <f>Vask03!E73</f>
        <v>Kongsvinger helsestasjon</v>
      </c>
      <c r="F73" s="37">
        <f>Vask03!F73</f>
        <v>0</v>
      </c>
      <c r="G73" s="37">
        <f>Vask03!G73</f>
        <v>1</v>
      </c>
      <c r="H73" s="37">
        <f>Vask03!H73</f>
        <v>0</v>
      </c>
      <c r="I73" s="37">
        <f>Vask03!I73</f>
        <v>0</v>
      </c>
      <c r="J73" s="37">
        <f>Vask03!J73</f>
        <v>0</v>
      </c>
      <c r="K73" s="37">
        <f>Vask03!K73</f>
        <v>0</v>
      </c>
      <c r="L73" s="37">
        <f>Vask03!L73</f>
        <v>0</v>
      </c>
      <c r="M73" s="37">
        <f>Vask03!M73</f>
        <v>6</v>
      </c>
      <c r="N73" s="37">
        <f>Vask03!N73</f>
        <v>7</v>
      </c>
      <c r="O73" s="37">
        <f>Vask04!F73*'Eske-str'!B$4+Vask04!G73*'Eske-str'!C$4+Vask04!H73*'Eske-str'!D$4+Vask04!I73*'Eske-str'!E$4+Vask04!J73*'Eske-str'!F$4+Vask04!K73*'Eske-str'!G$4+Vask04!L73*'Eske-str'!H$4+Vask04!M73*'Eske-str'!I$4</f>
        <v>111.38</v>
      </c>
      <c r="P73" s="37">
        <f>F73*'Eske-str'!B$5+G73*'Eske-str'!C$5+H73*'Eske-str'!D$5+Vask04!I73*'Eske-str'!E$5+Vask04!J73*'Eske-str'!F$5+Vask04!K73*'Eske-str'!G$5+Vask04!L73*'Eske-str'!H$5+Vask04!M73*'Eske-str'!I$5</f>
        <v>32</v>
      </c>
      <c r="Q73" s="112">
        <f t="shared" si="1"/>
        <v>390018599</v>
      </c>
    </row>
    <row r="74" spans="1:17" x14ac:dyDescent="0.25">
      <c r="A74" s="37">
        <f>Vask03!A74</f>
        <v>390018523</v>
      </c>
      <c r="B74" s="37">
        <f>Vask03!B74</f>
        <v>2230</v>
      </c>
      <c r="C74" s="37" t="str">
        <f>Vask03!C74</f>
        <v>SKOTTERUD</v>
      </c>
      <c r="D74" s="14">
        <f>Vask03!D74</f>
        <v>2463</v>
      </c>
      <c r="E74" s="37" t="str">
        <f>Vask03!E74</f>
        <v>Eidskog kommunale legesenter</v>
      </c>
      <c r="F74" s="37">
        <f>Vask03!F74</f>
        <v>0</v>
      </c>
      <c r="G74" s="37">
        <f>Vask03!G74</f>
        <v>0</v>
      </c>
      <c r="H74" s="37">
        <f>Vask03!H74</f>
        <v>0</v>
      </c>
      <c r="I74" s="37">
        <f>Vask03!I74</f>
        <v>0</v>
      </c>
      <c r="J74" s="37">
        <f>Vask03!J74</f>
        <v>0</v>
      </c>
      <c r="K74" s="37">
        <f>Vask03!K74</f>
        <v>0</v>
      </c>
      <c r="L74" s="37">
        <f>Vask03!L74</f>
        <v>0</v>
      </c>
      <c r="M74" s="37">
        <f>Vask03!M74</f>
        <v>2</v>
      </c>
      <c r="N74" s="37">
        <f>Vask03!N74</f>
        <v>2</v>
      </c>
      <c r="O74" s="37">
        <f>Vask04!F74*'Eske-str'!B$4+Vask04!G74*'Eske-str'!C$4+Vask04!H74*'Eske-str'!D$4+Vask04!I74*'Eske-str'!E$4+Vask04!J74*'Eske-str'!F$4+Vask04!K74*'Eske-str'!G$4+Vask04!L74*'Eske-str'!H$4+Vask04!M74*'Eske-str'!I$4</f>
        <v>33.46</v>
      </c>
      <c r="P74" s="37">
        <f>F74*'Eske-str'!B$5+G74*'Eske-str'!C$5+H74*'Eske-str'!D$5+Vask04!I74*'Eske-str'!E$5+Vask04!J74*'Eske-str'!F$5+Vask04!K74*'Eske-str'!G$5+Vask04!L74*'Eske-str'!H$5+Vask04!M74*'Eske-str'!I$5</f>
        <v>10</v>
      </c>
      <c r="Q74" s="112">
        <f t="shared" si="1"/>
        <v>390018523</v>
      </c>
    </row>
    <row r="75" spans="1:17" x14ac:dyDescent="0.25">
      <c r="A75" s="37">
        <f>Vask03!A75</f>
        <v>390018597</v>
      </c>
      <c r="B75" s="37">
        <f>Vask03!B75</f>
        <v>2260</v>
      </c>
      <c r="C75" s="37" t="str">
        <f>Vask03!C75</f>
        <v>KIRKENÆR</v>
      </c>
      <c r="D75" s="14">
        <f>Vask03!D75</f>
        <v>112374</v>
      </c>
      <c r="E75" s="37" t="str">
        <f>Vask03!E75</f>
        <v>Furubo legesenter DA</v>
      </c>
      <c r="F75" s="37">
        <f>Vask03!F75</f>
        <v>0</v>
      </c>
      <c r="G75" s="37">
        <f>Vask03!G75</f>
        <v>0</v>
      </c>
      <c r="H75" s="37">
        <f>Vask03!H75</f>
        <v>1</v>
      </c>
      <c r="I75" s="37">
        <f>Vask03!I75</f>
        <v>0</v>
      </c>
      <c r="J75" s="37">
        <f>Vask03!J75</f>
        <v>0</v>
      </c>
      <c r="K75" s="37">
        <f>Vask03!K75</f>
        <v>0</v>
      </c>
      <c r="L75" s="37">
        <f>Vask03!L75</f>
        <v>0</v>
      </c>
      <c r="M75" s="37">
        <f>Vask03!M75</f>
        <v>2</v>
      </c>
      <c r="N75" s="37">
        <f>Vask03!N75</f>
        <v>3</v>
      </c>
      <c r="O75" s="37">
        <f>Vask04!F75*'Eske-str'!B$4+Vask04!G75*'Eske-str'!C$4+Vask04!H75*'Eske-str'!D$4+Vask04!I75*'Eske-str'!E$4+Vask04!J75*'Eske-str'!F$4+Vask04!K75*'Eske-str'!G$4+Vask04!L75*'Eske-str'!H$4+Vask04!M75*'Eske-str'!I$4</f>
        <v>53.56</v>
      </c>
      <c r="P75" s="37">
        <f>F75*'Eske-str'!B$5+G75*'Eske-str'!C$5+H75*'Eske-str'!D$5+Vask04!I75*'Eske-str'!E$5+Vask04!J75*'Eske-str'!F$5+Vask04!K75*'Eske-str'!G$5+Vask04!L75*'Eske-str'!H$5+Vask04!M75*'Eske-str'!I$5</f>
        <v>13</v>
      </c>
      <c r="Q75" s="112">
        <f t="shared" si="1"/>
        <v>390018597</v>
      </c>
    </row>
    <row r="76" spans="1:17" x14ac:dyDescent="0.25">
      <c r="A76" s="37">
        <f>Vask03!A76</f>
        <v>390018513</v>
      </c>
      <c r="B76" s="37">
        <f>Vask03!B76</f>
        <v>2270</v>
      </c>
      <c r="C76" s="37" t="str">
        <f>Vask03!C76</f>
        <v>FLISA</v>
      </c>
      <c r="D76" s="14">
        <f>Vask03!D76</f>
        <v>85670</v>
      </c>
      <c r="E76" s="37" t="str">
        <f>Vask03!E76</f>
        <v>Åsnes helsestasjon</v>
      </c>
      <c r="F76" s="37">
        <f>Vask03!F76</f>
        <v>0</v>
      </c>
      <c r="G76" s="37">
        <f>Vask03!G76</f>
        <v>0</v>
      </c>
      <c r="H76" s="37">
        <f>Vask03!H76</f>
        <v>0</v>
      </c>
      <c r="I76" s="37">
        <f>Vask03!I76</f>
        <v>0</v>
      </c>
      <c r="J76" s="37">
        <f>Vask03!J76</f>
        <v>0</v>
      </c>
      <c r="K76" s="37">
        <f>Vask03!K76</f>
        <v>0</v>
      </c>
      <c r="L76" s="37">
        <f>Vask03!L76</f>
        <v>0</v>
      </c>
      <c r="M76" s="37">
        <f>Vask03!M76</f>
        <v>5</v>
      </c>
      <c r="N76" s="37">
        <f>Vask03!N76</f>
        <v>5</v>
      </c>
      <c r="O76" s="37">
        <f>Vask04!F76*'Eske-str'!B$4+Vask04!G76*'Eske-str'!C$4+Vask04!H76*'Eske-str'!D$4+Vask04!I76*'Eske-str'!E$4+Vask04!J76*'Eske-str'!F$4+Vask04!K76*'Eske-str'!G$4+Vask04!L76*'Eske-str'!H$4+Vask04!M76*'Eske-str'!I$4</f>
        <v>83.65</v>
      </c>
      <c r="P76" s="37">
        <f>F76*'Eske-str'!B$5+G76*'Eske-str'!C$5+H76*'Eske-str'!D$5+Vask04!I76*'Eske-str'!E$5+Vask04!J76*'Eske-str'!F$5+Vask04!K76*'Eske-str'!G$5+Vask04!L76*'Eske-str'!H$5+Vask04!M76*'Eske-str'!I$5</f>
        <v>25</v>
      </c>
      <c r="Q76" s="112">
        <f t="shared" si="1"/>
        <v>390018513</v>
      </c>
    </row>
    <row r="77" spans="1:17" x14ac:dyDescent="0.25">
      <c r="A77" s="37">
        <f>Vask03!A77</f>
        <v>390018526</v>
      </c>
      <c r="B77" s="37">
        <f>Vask03!B77</f>
        <v>2317</v>
      </c>
      <c r="C77" s="37" t="str">
        <f>Vask03!C77</f>
        <v>HAMAR</v>
      </c>
      <c r="D77" s="14">
        <f>Vask03!D77</f>
        <v>31724</v>
      </c>
      <c r="E77" s="37" t="str">
        <f>Vask03!E77</f>
        <v>Hamar kommune</v>
      </c>
      <c r="F77" s="37">
        <f>Vask03!F77</f>
        <v>0</v>
      </c>
      <c r="G77" s="37">
        <f>Vask03!G77</f>
        <v>0</v>
      </c>
      <c r="H77" s="37">
        <f>Vask03!H77</f>
        <v>0</v>
      </c>
      <c r="I77" s="37">
        <f>Vask03!I77</f>
        <v>0</v>
      </c>
      <c r="J77" s="37">
        <f>Vask03!J77</f>
        <v>0</v>
      </c>
      <c r="K77" s="37">
        <f>Vask03!K77</f>
        <v>1</v>
      </c>
      <c r="L77" s="37">
        <f>Vask03!L77</f>
        <v>0</v>
      </c>
      <c r="M77" s="37">
        <f>Vask03!M77</f>
        <v>14</v>
      </c>
      <c r="N77" s="37">
        <f>Vask03!N77</f>
        <v>15</v>
      </c>
      <c r="O77" s="37">
        <f>Vask04!F77*'Eske-str'!B$4+Vask04!G77*'Eske-str'!C$4+Vask04!H77*'Eske-str'!D$4+Vask04!I77*'Eske-str'!E$4+Vask04!J77*'Eske-str'!F$4+Vask04!K77*'Eske-str'!G$4+Vask04!L77*'Eske-str'!H$4+Vask04!M77*'Eske-str'!I$4</f>
        <v>259.14999999999998</v>
      </c>
      <c r="P77" s="37">
        <f>F77*'Eske-str'!B$5+G77*'Eske-str'!C$5+H77*'Eske-str'!D$5+Vask04!I77*'Eske-str'!E$5+Vask04!J77*'Eske-str'!F$5+Vask04!K77*'Eske-str'!G$5+Vask04!L77*'Eske-str'!H$5+Vask04!M77*'Eske-str'!I$5</f>
        <v>78</v>
      </c>
      <c r="Q77" s="112">
        <f t="shared" si="1"/>
        <v>390018526</v>
      </c>
    </row>
    <row r="78" spans="1:17" x14ac:dyDescent="0.25">
      <c r="A78" s="37">
        <f>Vask03!A78</f>
        <v>390018525</v>
      </c>
      <c r="B78" s="37">
        <f>Vask03!B78</f>
        <v>2335</v>
      </c>
      <c r="C78" s="37" t="str">
        <f>Vask03!C78</f>
        <v>STANGE</v>
      </c>
      <c r="D78" s="14">
        <f>Vask03!D78</f>
        <v>96735</v>
      </c>
      <c r="E78" s="37" t="str">
        <f>Vask03!E78</f>
        <v>Stange helsestasjon</v>
      </c>
      <c r="F78" s="37">
        <f>Vask03!F78</f>
        <v>0</v>
      </c>
      <c r="G78" s="37">
        <f>Vask03!G78</f>
        <v>1</v>
      </c>
      <c r="H78" s="37">
        <f>Vask03!H78</f>
        <v>0</v>
      </c>
      <c r="I78" s="37">
        <f>Vask03!I78</f>
        <v>0</v>
      </c>
      <c r="J78" s="37">
        <f>Vask03!J78</f>
        <v>0</v>
      </c>
      <c r="K78" s="37">
        <f>Vask03!K78</f>
        <v>0</v>
      </c>
      <c r="L78" s="37">
        <f>Vask03!L78</f>
        <v>0</v>
      </c>
      <c r="M78" s="37">
        <f>Vask03!M78</f>
        <v>7</v>
      </c>
      <c r="N78" s="37">
        <f>Vask03!N78</f>
        <v>8</v>
      </c>
      <c r="O78" s="37">
        <f>Vask04!F78*'Eske-str'!B$4+Vask04!G78*'Eske-str'!C$4+Vask04!H78*'Eske-str'!D$4+Vask04!I78*'Eske-str'!E$4+Vask04!J78*'Eske-str'!F$4+Vask04!K78*'Eske-str'!G$4+Vask04!L78*'Eske-str'!H$4+Vask04!M78*'Eske-str'!I$4</f>
        <v>128.11000000000001</v>
      </c>
      <c r="P78" s="37">
        <f>F78*'Eske-str'!B$5+G78*'Eske-str'!C$5+H78*'Eske-str'!D$5+Vask04!I78*'Eske-str'!E$5+Vask04!J78*'Eske-str'!F$5+Vask04!K78*'Eske-str'!G$5+Vask04!L78*'Eske-str'!H$5+Vask04!M78*'Eske-str'!I$5</f>
        <v>37</v>
      </c>
      <c r="Q78" s="112">
        <f t="shared" si="1"/>
        <v>390018525</v>
      </c>
    </row>
    <row r="79" spans="1:17" x14ac:dyDescent="0.25">
      <c r="A79" s="37">
        <f>Vask03!A79</f>
        <v>390018551</v>
      </c>
      <c r="B79" s="37">
        <f>Vask03!B79</f>
        <v>2340</v>
      </c>
      <c r="C79" s="37" t="str">
        <f>Vask03!C79</f>
        <v>LØTEN</v>
      </c>
      <c r="D79" s="14">
        <f>Vask03!D79</f>
        <v>78881</v>
      </c>
      <c r="E79" s="37" t="str">
        <f>Vask03!E79</f>
        <v>Løten helsestasjon</v>
      </c>
      <c r="F79" s="37">
        <f>Vask03!F79</f>
        <v>0</v>
      </c>
      <c r="G79" s="37">
        <f>Vask03!G79</f>
        <v>0</v>
      </c>
      <c r="H79" s="37">
        <f>Vask03!H79</f>
        <v>0</v>
      </c>
      <c r="I79" s="37">
        <f>Vask03!I79</f>
        <v>0</v>
      </c>
      <c r="J79" s="37">
        <f>Vask03!J79</f>
        <v>0</v>
      </c>
      <c r="K79" s="37">
        <f>Vask03!K79</f>
        <v>1</v>
      </c>
      <c r="L79" s="37">
        <f>Vask03!L79</f>
        <v>0</v>
      </c>
      <c r="M79" s="37">
        <f>Vask03!M79</f>
        <v>4</v>
      </c>
      <c r="N79" s="37">
        <f>Vask03!N79</f>
        <v>5</v>
      </c>
      <c r="O79" s="37">
        <f>Vask04!F79*'Eske-str'!B$4+Vask04!G79*'Eske-str'!C$4+Vask04!H79*'Eske-str'!D$4+Vask04!I79*'Eske-str'!E$4+Vask04!J79*'Eske-str'!F$4+Vask04!K79*'Eske-str'!G$4+Vask04!L79*'Eske-str'!H$4+Vask04!M79*'Eske-str'!I$4</f>
        <v>91.85</v>
      </c>
      <c r="P79" s="37">
        <f>F79*'Eske-str'!B$5+G79*'Eske-str'!C$5+H79*'Eske-str'!D$5+Vask04!I79*'Eske-str'!E$5+Vask04!J79*'Eske-str'!F$5+Vask04!K79*'Eske-str'!G$5+Vask04!L79*'Eske-str'!H$5+Vask04!M79*'Eske-str'!I$5</f>
        <v>28</v>
      </c>
      <c r="Q79" s="112">
        <f t="shared" si="1"/>
        <v>390018551</v>
      </c>
    </row>
    <row r="80" spans="1:17" x14ac:dyDescent="0.25">
      <c r="A80" s="37">
        <f>Vask03!A80</f>
        <v>390018524</v>
      </c>
      <c r="B80" s="37">
        <f>Vask03!B80</f>
        <v>2382</v>
      </c>
      <c r="C80" s="37" t="str">
        <f>Vask03!C80</f>
        <v>BRUMUNDDAL</v>
      </c>
      <c r="D80" s="14">
        <f>Vask03!D80</f>
        <v>28894</v>
      </c>
      <c r="E80" s="37" t="str">
        <f>Vask03!E80</f>
        <v>Brumunddal helsestasjon</v>
      </c>
      <c r="F80" s="37">
        <f>Vask03!F80</f>
        <v>0</v>
      </c>
      <c r="G80" s="37">
        <f>Vask03!G80</f>
        <v>1</v>
      </c>
      <c r="H80" s="37">
        <f>Vask03!H80</f>
        <v>0</v>
      </c>
      <c r="I80" s="37">
        <f>Vask03!I80</f>
        <v>0</v>
      </c>
      <c r="J80" s="37">
        <f>Vask03!J80</f>
        <v>0</v>
      </c>
      <c r="K80" s="37">
        <f>Vask03!K80</f>
        <v>0</v>
      </c>
      <c r="L80" s="37">
        <f>Vask03!L80</f>
        <v>0</v>
      </c>
      <c r="M80" s="37">
        <f>Vask03!M80</f>
        <v>10</v>
      </c>
      <c r="N80" s="37">
        <f>Vask03!N80</f>
        <v>11</v>
      </c>
      <c r="O80" s="37">
        <f>Vask04!F80*'Eske-str'!B$4+Vask04!G80*'Eske-str'!C$4+Vask04!H80*'Eske-str'!D$4+Vask04!I80*'Eske-str'!E$4+Vask04!J80*'Eske-str'!F$4+Vask04!K80*'Eske-str'!G$4+Vask04!L80*'Eske-str'!H$4+Vask04!M80*'Eske-str'!I$4</f>
        <v>178.3</v>
      </c>
      <c r="P80" s="37">
        <f>F80*'Eske-str'!B$5+G80*'Eske-str'!C$5+H80*'Eske-str'!D$5+Vask04!I80*'Eske-str'!E$5+Vask04!J80*'Eske-str'!F$5+Vask04!K80*'Eske-str'!G$5+Vask04!L80*'Eske-str'!H$5+Vask04!M80*'Eske-str'!I$5</f>
        <v>52</v>
      </c>
      <c r="Q80" s="112">
        <f t="shared" si="1"/>
        <v>390018524</v>
      </c>
    </row>
    <row r="81" spans="1:17" x14ac:dyDescent="0.25">
      <c r="A81" s="37">
        <f>Vask03!A81</f>
        <v>390018559</v>
      </c>
      <c r="B81" s="37">
        <f>Vask03!B81</f>
        <v>2409</v>
      </c>
      <c r="C81" s="37" t="str">
        <f>Vask03!C81</f>
        <v>ELVERUM</v>
      </c>
      <c r="D81" s="14">
        <f>Vask03!D81</f>
        <v>100045</v>
      </c>
      <c r="E81" s="37" t="str">
        <f>Vask03!E81</f>
        <v>Elverum helsestasjon</v>
      </c>
      <c r="F81" s="37">
        <f>Vask03!F81</f>
        <v>0</v>
      </c>
      <c r="G81" s="37">
        <f>Vask03!G81</f>
        <v>0</v>
      </c>
      <c r="H81" s="37">
        <f>Vask03!H81</f>
        <v>0</v>
      </c>
      <c r="I81" s="37">
        <f>Vask03!I81</f>
        <v>0</v>
      </c>
      <c r="J81" s="37">
        <f>Vask03!J81</f>
        <v>0</v>
      </c>
      <c r="K81" s="37">
        <f>Vask03!K81</f>
        <v>1</v>
      </c>
      <c r="L81" s="37">
        <f>Vask03!L81</f>
        <v>0</v>
      </c>
      <c r="M81" s="37">
        <f>Vask03!M81</f>
        <v>9</v>
      </c>
      <c r="N81" s="37">
        <f>Vask03!N81</f>
        <v>10</v>
      </c>
      <c r="O81" s="37">
        <f>Vask04!F81*'Eske-str'!B$4+Vask04!G81*'Eske-str'!C$4+Vask04!H81*'Eske-str'!D$4+Vask04!I81*'Eske-str'!E$4+Vask04!J81*'Eske-str'!F$4+Vask04!K81*'Eske-str'!G$4+Vask04!L81*'Eske-str'!H$4+Vask04!M81*'Eske-str'!I$4</f>
        <v>175.5</v>
      </c>
      <c r="P81" s="37">
        <f>F81*'Eske-str'!B$5+G81*'Eske-str'!C$5+H81*'Eske-str'!D$5+Vask04!I81*'Eske-str'!E$5+Vask04!J81*'Eske-str'!F$5+Vask04!K81*'Eske-str'!G$5+Vask04!L81*'Eske-str'!H$5+Vask04!M81*'Eske-str'!I$5</f>
        <v>53</v>
      </c>
      <c r="Q81" s="112">
        <f t="shared" si="1"/>
        <v>390018559</v>
      </c>
    </row>
    <row r="82" spans="1:17" x14ac:dyDescent="0.25">
      <c r="A82" s="37">
        <f>Vask03!A82</f>
        <v>390018480</v>
      </c>
      <c r="B82" s="37">
        <f>Vask03!B82</f>
        <v>2420</v>
      </c>
      <c r="C82" s="37" t="str">
        <f>Vask03!C82</f>
        <v>TRYSIL</v>
      </c>
      <c r="D82" s="14">
        <f>Vask03!D82</f>
        <v>249</v>
      </c>
      <c r="E82" s="37" t="str">
        <f>Vask03!E82</f>
        <v>Kommunelegekontoret i Trysil</v>
      </c>
      <c r="F82" s="37">
        <f>Vask03!F82</f>
        <v>0</v>
      </c>
      <c r="G82" s="37">
        <f>Vask03!G82</f>
        <v>0</v>
      </c>
      <c r="H82" s="37">
        <f>Vask03!H82</f>
        <v>0</v>
      </c>
      <c r="I82" s="37">
        <f>Vask03!I82</f>
        <v>0</v>
      </c>
      <c r="J82" s="37">
        <f>Vask03!J82</f>
        <v>0</v>
      </c>
      <c r="K82" s="37">
        <f>Vask03!K82</f>
        <v>0</v>
      </c>
      <c r="L82" s="37">
        <f>Vask03!L82</f>
        <v>0</v>
      </c>
      <c r="M82" s="37">
        <f>Vask03!M82</f>
        <v>4</v>
      </c>
      <c r="N82" s="37">
        <f>Vask03!N82</f>
        <v>4</v>
      </c>
      <c r="O82" s="37">
        <f>Vask04!F82*'Eske-str'!B$4+Vask04!G82*'Eske-str'!C$4+Vask04!H82*'Eske-str'!D$4+Vask04!I82*'Eske-str'!E$4+Vask04!J82*'Eske-str'!F$4+Vask04!K82*'Eske-str'!G$4+Vask04!L82*'Eske-str'!H$4+Vask04!M82*'Eske-str'!I$4</f>
        <v>66.92</v>
      </c>
      <c r="P82" s="37">
        <f>F82*'Eske-str'!B$5+G82*'Eske-str'!C$5+H82*'Eske-str'!D$5+Vask04!I82*'Eske-str'!E$5+Vask04!J82*'Eske-str'!F$5+Vask04!K82*'Eske-str'!G$5+Vask04!L82*'Eske-str'!H$5+Vask04!M82*'Eske-str'!I$5</f>
        <v>20</v>
      </c>
      <c r="Q82" s="112">
        <f t="shared" si="1"/>
        <v>390018480</v>
      </c>
    </row>
    <row r="83" spans="1:17" x14ac:dyDescent="0.25">
      <c r="A83" s="37">
        <f>Vask03!A83</f>
        <v>390018726</v>
      </c>
      <c r="B83" s="37">
        <f>Vask03!B83</f>
        <v>2436</v>
      </c>
      <c r="C83" s="37" t="str">
        <f>Vask03!C83</f>
        <v>VÅLER I SOLØR</v>
      </c>
      <c r="D83" s="14">
        <f>Vask03!D83</f>
        <v>61820</v>
      </c>
      <c r="E83" s="37" t="str">
        <f>Vask03!E83</f>
        <v>Kommunelegekontoret i Våler</v>
      </c>
      <c r="F83" s="37">
        <f>Vask03!F83</f>
        <v>0</v>
      </c>
      <c r="G83" s="37">
        <f>Vask03!G83</f>
        <v>0</v>
      </c>
      <c r="H83" s="37">
        <f>Vask03!H83</f>
        <v>0</v>
      </c>
      <c r="I83" s="37">
        <f>Vask03!I83</f>
        <v>0</v>
      </c>
      <c r="J83" s="37">
        <f>Vask03!J83</f>
        <v>0</v>
      </c>
      <c r="K83" s="37">
        <f>Vask03!K83</f>
        <v>0</v>
      </c>
      <c r="L83" s="37">
        <f>Vask03!L83</f>
        <v>0</v>
      </c>
      <c r="M83" s="37">
        <f>Vask03!M83</f>
        <v>2</v>
      </c>
      <c r="N83" s="37">
        <f>Vask03!N83</f>
        <v>2</v>
      </c>
      <c r="O83" s="37">
        <f>Vask04!F83*'Eske-str'!B$4+Vask04!G83*'Eske-str'!C$4+Vask04!H83*'Eske-str'!D$4+Vask04!I83*'Eske-str'!E$4+Vask04!J83*'Eske-str'!F$4+Vask04!K83*'Eske-str'!G$4+Vask04!L83*'Eske-str'!H$4+Vask04!M83*'Eske-str'!I$4</f>
        <v>33.46</v>
      </c>
      <c r="P83" s="37">
        <f>F83*'Eske-str'!B$5+G83*'Eske-str'!C$5+H83*'Eske-str'!D$5+Vask04!I83*'Eske-str'!E$5+Vask04!J83*'Eske-str'!F$5+Vask04!K83*'Eske-str'!G$5+Vask04!L83*'Eske-str'!H$5+Vask04!M83*'Eske-str'!I$5</f>
        <v>10</v>
      </c>
      <c r="Q83" s="112">
        <f t="shared" si="1"/>
        <v>390018726</v>
      </c>
    </row>
    <row r="84" spans="1:17" x14ac:dyDescent="0.25">
      <c r="A84" s="37">
        <f>Vask03!A84</f>
        <v>390018715</v>
      </c>
      <c r="B84" s="37">
        <f>Vask03!B84</f>
        <v>2443</v>
      </c>
      <c r="C84" s="37" t="str">
        <f>Vask03!C84</f>
        <v>DREVSJØ</v>
      </c>
      <c r="D84" s="14">
        <f>Vask03!D84</f>
        <v>32581</v>
      </c>
      <c r="E84" s="37" t="str">
        <f>Vask03!E84</f>
        <v>Engerdal helsesenter</v>
      </c>
      <c r="F84" s="37">
        <f>Vask03!F84</f>
        <v>0</v>
      </c>
      <c r="G84" s="37">
        <f>Vask03!G84</f>
        <v>0</v>
      </c>
      <c r="H84" s="37">
        <f>Vask03!H84</f>
        <v>1</v>
      </c>
      <c r="I84" s="37">
        <f>Vask03!I84</f>
        <v>0</v>
      </c>
      <c r="J84" s="37">
        <f>Vask03!J84</f>
        <v>0</v>
      </c>
      <c r="K84" s="37">
        <f>Vask03!K84</f>
        <v>0</v>
      </c>
      <c r="L84" s="37">
        <f>Vask03!L84</f>
        <v>0</v>
      </c>
      <c r="M84" s="37">
        <f>Vask03!M84</f>
        <v>0</v>
      </c>
      <c r="N84" s="37">
        <f>Vask03!N84</f>
        <v>1</v>
      </c>
      <c r="O84" s="37">
        <f>Vask04!F84*'Eske-str'!B$4+Vask04!G84*'Eske-str'!C$4+Vask04!H84*'Eske-str'!D$4+Vask04!I84*'Eske-str'!E$4+Vask04!J84*'Eske-str'!F$4+Vask04!K84*'Eske-str'!G$4+Vask04!L84*'Eske-str'!H$4+Vask04!M84*'Eske-str'!I$4</f>
        <v>20.100000000000001</v>
      </c>
      <c r="P84" s="37">
        <f>F84*'Eske-str'!B$5+G84*'Eske-str'!C$5+H84*'Eske-str'!D$5+Vask04!I84*'Eske-str'!E$5+Vask04!J84*'Eske-str'!F$5+Vask04!K84*'Eske-str'!G$5+Vask04!L84*'Eske-str'!H$5+Vask04!M84*'Eske-str'!I$5</f>
        <v>3</v>
      </c>
      <c r="Q84" s="112">
        <f t="shared" si="1"/>
        <v>390018715</v>
      </c>
    </row>
    <row r="85" spans="1:17" x14ac:dyDescent="0.25">
      <c r="A85" s="37">
        <f>Vask03!A85</f>
        <v>390018364</v>
      </c>
      <c r="B85" s="37">
        <f>Vask03!B85</f>
        <v>2450</v>
      </c>
      <c r="C85" s="37" t="str">
        <f>Vask03!C85</f>
        <v>RENA</v>
      </c>
      <c r="D85" s="14">
        <f>Vask03!D85</f>
        <v>34058</v>
      </c>
      <c r="E85" s="37" t="str">
        <f>Vask03!E85</f>
        <v>Åmot kommunale helsetjeneste</v>
      </c>
      <c r="F85" s="37">
        <f>Vask03!F85</f>
        <v>0</v>
      </c>
      <c r="G85" s="37">
        <f>Vask03!G85</f>
        <v>1</v>
      </c>
      <c r="H85" s="37">
        <f>Vask03!H85</f>
        <v>0</v>
      </c>
      <c r="I85" s="37">
        <f>Vask03!I85</f>
        <v>0</v>
      </c>
      <c r="J85" s="37">
        <f>Vask03!J85</f>
        <v>0</v>
      </c>
      <c r="K85" s="37">
        <f>Vask03!K85</f>
        <v>0</v>
      </c>
      <c r="L85" s="37">
        <f>Vask03!L85</f>
        <v>0</v>
      </c>
      <c r="M85" s="37">
        <f>Vask03!M85</f>
        <v>2</v>
      </c>
      <c r="N85" s="37">
        <f>Vask03!N85</f>
        <v>3</v>
      </c>
      <c r="O85" s="37">
        <f>Vask04!F85*'Eske-str'!B$4+Vask04!G85*'Eske-str'!C$4+Vask04!H85*'Eske-str'!D$4+Vask04!I85*'Eske-str'!E$4+Vask04!J85*'Eske-str'!F$4+Vask04!K85*'Eske-str'!G$4+Vask04!L85*'Eske-str'!H$4+Vask04!M85*'Eske-str'!I$4</f>
        <v>44.46</v>
      </c>
      <c r="P85" s="37">
        <f>F85*'Eske-str'!B$5+G85*'Eske-str'!C$5+H85*'Eske-str'!D$5+Vask04!I85*'Eske-str'!E$5+Vask04!J85*'Eske-str'!F$5+Vask04!K85*'Eske-str'!G$5+Vask04!L85*'Eske-str'!H$5+Vask04!M85*'Eske-str'!I$5</f>
        <v>12</v>
      </c>
      <c r="Q85" s="112">
        <f t="shared" si="1"/>
        <v>390018364</v>
      </c>
    </row>
    <row r="86" spans="1:17" x14ac:dyDescent="0.25">
      <c r="A86" s="37">
        <f>Vask03!A86</f>
        <v>390018382</v>
      </c>
      <c r="B86" s="37">
        <f>Vask03!B86</f>
        <v>2480</v>
      </c>
      <c r="C86" s="37" t="str">
        <f>Vask03!C86</f>
        <v>KOPPANG</v>
      </c>
      <c r="D86" s="14">
        <f>Vask03!D86</f>
        <v>14746</v>
      </c>
      <c r="E86" s="37" t="str">
        <f>Vask03!E86</f>
        <v>Stor-Elvdal helsestasjon</v>
      </c>
      <c r="F86" s="37">
        <f>Vask03!F86</f>
        <v>0</v>
      </c>
      <c r="G86" s="37">
        <f>Vask03!G86</f>
        <v>0</v>
      </c>
      <c r="H86" s="37">
        <f>Vask03!H86</f>
        <v>0</v>
      </c>
      <c r="I86" s="37">
        <f>Vask03!I86</f>
        <v>0</v>
      </c>
      <c r="J86" s="37">
        <f>Vask03!J86</f>
        <v>0</v>
      </c>
      <c r="K86" s="37">
        <f>Vask03!K86</f>
        <v>0</v>
      </c>
      <c r="L86" s="37">
        <f>Vask03!L86</f>
        <v>0</v>
      </c>
      <c r="M86" s="37">
        <f>Vask03!M86</f>
        <v>2</v>
      </c>
      <c r="N86" s="37">
        <f>Vask03!N86</f>
        <v>2</v>
      </c>
      <c r="O86" s="37">
        <f>Vask04!F86*'Eske-str'!B$4+Vask04!G86*'Eske-str'!C$4+Vask04!H86*'Eske-str'!D$4+Vask04!I86*'Eske-str'!E$4+Vask04!J86*'Eske-str'!F$4+Vask04!K86*'Eske-str'!G$4+Vask04!L86*'Eske-str'!H$4+Vask04!M86*'Eske-str'!I$4</f>
        <v>33.46</v>
      </c>
      <c r="P86" s="37">
        <f>F86*'Eske-str'!B$5+G86*'Eske-str'!C$5+H86*'Eske-str'!D$5+Vask04!I86*'Eske-str'!E$5+Vask04!J86*'Eske-str'!F$5+Vask04!K86*'Eske-str'!G$5+Vask04!L86*'Eske-str'!H$5+Vask04!M86*'Eske-str'!I$5</f>
        <v>10</v>
      </c>
      <c r="Q86" s="112">
        <f t="shared" si="1"/>
        <v>390018382</v>
      </c>
    </row>
    <row r="87" spans="1:17" x14ac:dyDescent="0.25">
      <c r="A87" s="37">
        <f>Vask03!A87</f>
        <v>390018514</v>
      </c>
      <c r="B87" s="37">
        <f>Vask03!B87</f>
        <v>2485</v>
      </c>
      <c r="C87" s="37" t="str">
        <f>Vask03!C87</f>
        <v>RENDALEN</v>
      </c>
      <c r="D87" s="14">
        <f>Vask03!D87</f>
        <v>89003</v>
      </c>
      <c r="E87" s="37" t="str">
        <f>Vask03!E87</f>
        <v>Rendalen helsestasjon</v>
      </c>
      <c r="F87" s="37">
        <f>Vask03!F87</f>
        <v>1</v>
      </c>
      <c r="G87" s="37">
        <f>Vask03!G87</f>
        <v>0</v>
      </c>
      <c r="H87" s="37">
        <f>Vask03!H87</f>
        <v>0</v>
      </c>
      <c r="I87" s="37">
        <f>Vask03!I87</f>
        <v>0</v>
      </c>
      <c r="J87" s="37">
        <f>Vask03!J87</f>
        <v>0</v>
      </c>
      <c r="K87" s="37">
        <f>Vask03!K87</f>
        <v>0</v>
      </c>
      <c r="L87" s="37">
        <f>Vask03!L87</f>
        <v>0</v>
      </c>
      <c r="M87" s="37">
        <f>Vask03!M87</f>
        <v>1</v>
      </c>
      <c r="N87" s="37">
        <f>Vask03!N87</f>
        <v>2</v>
      </c>
      <c r="O87" s="37">
        <f>Vask04!F87*'Eske-str'!B$4+Vask04!G87*'Eske-str'!C$4+Vask04!H87*'Eske-str'!D$4+Vask04!I87*'Eske-str'!E$4+Vask04!J87*'Eske-str'!F$4+Vask04!K87*'Eske-str'!G$4+Vask04!L87*'Eske-str'!H$4+Vask04!M87*'Eske-str'!I$4</f>
        <v>22.09</v>
      </c>
      <c r="P87" s="37">
        <f>F87*'Eske-str'!B$5+G87*'Eske-str'!C$5+H87*'Eske-str'!D$5+Vask04!I87*'Eske-str'!E$5+Vask04!J87*'Eske-str'!F$5+Vask04!K87*'Eske-str'!G$5+Vask04!L87*'Eske-str'!H$5+Vask04!M87*'Eske-str'!I$5</f>
        <v>6</v>
      </c>
      <c r="Q87" s="112">
        <f t="shared" si="1"/>
        <v>390018514</v>
      </c>
    </row>
    <row r="88" spans="1:17" x14ac:dyDescent="0.25">
      <c r="A88" s="37">
        <f>Vask03!A88</f>
        <v>390018615</v>
      </c>
      <c r="B88" s="37">
        <f>Vask03!B88</f>
        <v>2500</v>
      </c>
      <c r="C88" s="37" t="str">
        <f>Vask03!C88</f>
        <v>TYNSET</v>
      </c>
      <c r="D88" s="14">
        <f>Vask03!D88</f>
        <v>60897</v>
      </c>
      <c r="E88" s="37" t="str">
        <f>Vask03!E88</f>
        <v>Tynset helsestasjon</v>
      </c>
      <c r="F88" s="37">
        <f>Vask03!F88</f>
        <v>0</v>
      </c>
      <c r="G88" s="37">
        <f>Vask03!G88</f>
        <v>0</v>
      </c>
      <c r="H88" s="37">
        <f>Vask03!H88</f>
        <v>0</v>
      </c>
      <c r="I88" s="37">
        <f>Vask03!I88</f>
        <v>0</v>
      </c>
      <c r="J88" s="37">
        <f>Vask03!J88</f>
        <v>0</v>
      </c>
      <c r="K88" s="37">
        <f>Vask03!K88</f>
        <v>0</v>
      </c>
      <c r="L88" s="37">
        <f>Vask03!L88</f>
        <v>0</v>
      </c>
      <c r="M88" s="37">
        <f>Vask03!M88</f>
        <v>1</v>
      </c>
      <c r="N88" s="37">
        <f>Vask03!N88</f>
        <v>1</v>
      </c>
      <c r="O88" s="37">
        <f>Vask04!F88*'Eske-str'!B$4+Vask04!G88*'Eske-str'!C$4+Vask04!H88*'Eske-str'!D$4+Vask04!I88*'Eske-str'!E$4+Vask04!J88*'Eske-str'!F$4+Vask04!K88*'Eske-str'!G$4+Vask04!L88*'Eske-str'!H$4+Vask04!M88*'Eske-str'!I$4</f>
        <v>16.73</v>
      </c>
      <c r="P88" s="37">
        <f>F88*'Eske-str'!B$5+G88*'Eske-str'!C$5+H88*'Eske-str'!D$5+Vask04!I88*'Eske-str'!E$5+Vask04!J88*'Eske-str'!F$5+Vask04!K88*'Eske-str'!G$5+Vask04!L88*'Eske-str'!H$5+Vask04!M88*'Eske-str'!I$5</f>
        <v>5</v>
      </c>
      <c r="Q88" s="112">
        <f t="shared" si="1"/>
        <v>390018615</v>
      </c>
    </row>
    <row r="89" spans="1:17" x14ac:dyDescent="0.25">
      <c r="A89" s="37">
        <f>Vask03!A89</f>
        <v>390018717</v>
      </c>
      <c r="B89" s="37">
        <f>Vask03!B89</f>
        <v>2540</v>
      </c>
      <c r="C89" s="37" t="str">
        <f>Vask03!C89</f>
        <v>TOLGA</v>
      </c>
      <c r="D89" s="14">
        <f>Vask03!D89</f>
        <v>2036</v>
      </c>
      <c r="E89" s="37" t="str">
        <f>Vask03!E89</f>
        <v>Tolga legekontor</v>
      </c>
      <c r="F89" s="37">
        <f>Vask03!F89</f>
        <v>0</v>
      </c>
      <c r="G89" s="37">
        <f>Vask03!G89</f>
        <v>0</v>
      </c>
      <c r="H89" s="37">
        <f>Vask03!H89</f>
        <v>0</v>
      </c>
      <c r="I89" s="37">
        <f>Vask03!I89</f>
        <v>0</v>
      </c>
      <c r="J89" s="37">
        <f>Vask03!J89</f>
        <v>0</v>
      </c>
      <c r="K89" s="37">
        <f>Vask03!K89</f>
        <v>0</v>
      </c>
      <c r="L89" s="37">
        <f>Vask03!L89</f>
        <v>0</v>
      </c>
      <c r="M89" s="37">
        <f>Vask03!M89</f>
        <v>1</v>
      </c>
      <c r="N89" s="37">
        <f>Vask03!N89</f>
        <v>1</v>
      </c>
      <c r="O89" s="37">
        <f>Vask04!F89*'Eske-str'!B$4+Vask04!G89*'Eske-str'!C$4+Vask04!H89*'Eske-str'!D$4+Vask04!I89*'Eske-str'!E$4+Vask04!J89*'Eske-str'!F$4+Vask04!K89*'Eske-str'!G$4+Vask04!L89*'Eske-str'!H$4+Vask04!M89*'Eske-str'!I$4</f>
        <v>16.73</v>
      </c>
      <c r="P89" s="37">
        <f>F89*'Eske-str'!B$5+G89*'Eske-str'!C$5+H89*'Eske-str'!D$5+Vask04!I89*'Eske-str'!E$5+Vask04!J89*'Eske-str'!F$5+Vask04!K89*'Eske-str'!G$5+Vask04!L89*'Eske-str'!H$5+Vask04!M89*'Eske-str'!I$5</f>
        <v>5</v>
      </c>
      <c r="Q89" s="112">
        <f t="shared" si="1"/>
        <v>390018717</v>
      </c>
    </row>
    <row r="90" spans="1:17" x14ac:dyDescent="0.25">
      <c r="A90" s="37">
        <f>Vask03!A90</f>
        <v>390018411</v>
      </c>
      <c r="B90" s="37">
        <f>Vask03!B90</f>
        <v>2560</v>
      </c>
      <c r="C90" s="37" t="str">
        <f>Vask03!C90</f>
        <v>ALVDAL</v>
      </c>
      <c r="D90" s="14">
        <f>Vask03!D90</f>
        <v>27060</v>
      </c>
      <c r="E90" s="37" t="str">
        <f>Vask03!E90</f>
        <v>Kommunelegekontoret i Alvdal</v>
      </c>
      <c r="F90" s="37">
        <f>Vask03!F90</f>
        <v>0</v>
      </c>
      <c r="G90" s="37">
        <f>Vask03!G90</f>
        <v>0</v>
      </c>
      <c r="H90" s="37">
        <f>Vask03!H90</f>
        <v>0</v>
      </c>
      <c r="I90" s="37">
        <f>Vask03!I90</f>
        <v>0</v>
      </c>
      <c r="J90" s="37">
        <f>Vask03!J90</f>
        <v>0</v>
      </c>
      <c r="K90" s="37">
        <f>Vask03!K90</f>
        <v>0</v>
      </c>
      <c r="L90" s="37">
        <f>Vask03!L90</f>
        <v>0</v>
      </c>
      <c r="M90" s="37">
        <f>Vask03!M90</f>
        <v>1</v>
      </c>
      <c r="N90" s="37">
        <f>Vask03!N90</f>
        <v>1</v>
      </c>
      <c r="O90" s="37">
        <f>Vask04!F90*'Eske-str'!B$4+Vask04!G90*'Eske-str'!C$4+Vask04!H90*'Eske-str'!D$4+Vask04!I90*'Eske-str'!E$4+Vask04!J90*'Eske-str'!F$4+Vask04!K90*'Eske-str'!G$4+Vask04!L90*'Eske-str'!H$4+Vask04!M90*'Eske-str'!I$4</f>
        <v>16.73</v>
      </c>
      <c r="P90" s="37">
        <f>F90*'Eske-str'!B$5+G90*'Eske-str'!C$5+H90*'Eske-str'!D$5+Vask04!I90*'Eske-str'!E$5+Vask04!J90*'Eske-str'!F$5+Vask04!K90*'Eske-str'!G$5+Vask04!L90*'Eske-str'!H$5+Vask04!M90*'Eske-str'!I$5</f>
        <v>5</v>
      </c>
      <c r="Q90" s="112">
        <f t="shared" si="1"/>
        <v>390018411</v>
      </c>
    </row>
    <row r="91" spans="1:17" x14ac:dyDescent="0.25">
      <c r="A91" s="37">
        <f>Vask03!A91</f>
        <v>390018418</v>
      </c>
      <c r="B91" s="37">
        <f>Vask03!B91</f>
        <v>2580</v>
      </c>
      <c r="C91" s="37" t="str">
        <f>Vask03!C91</f>
        <v>FOLLDAL</v>
      </c>
      <c r="D91" s="14">
        <f>Vask03!D91</f>
        <v>53553</v>
      </c>
      <c r="E91" s="37" t="str">
        <f>Vask03!E91</f>
        <v>Kommunelegekontoret i Folldal</v>
      </c>
      <c r="F91" s="37">
        <f>Vask03!F91</f>
        <v>1</v>
      </c>
      <c r="G91" s="37">
        <f>Vask03!G91</f>
        <v>0</v>
      </c>
      <c r="H91" s="37">
        <f>Vask03!H91</f>
        <v>0</v>
      </c>
      <c r="I91" s="37">
        <f>Vask03!I91</f>
        <v>0</v>
      </c>
      <c r="J91" s="37">
        <f>Vask03!J91</f>
        <v>0</v>
      </c>
      <c r="K91" s="37">
        <f>Vask03!K91</f>
        <v>0</v>
      </c>
      <c r="L91" s="37">
        <f>Vask03!L91</f>
        <v>0</v>
      </c>
      <c r="M91" s="37">
        <f>Vask03!M91</f>
        <v>1</v>
      </c>
      <c r="N91" s="37">
        <f>Vask03!N91</f>
        <v>2</v>
      </c>
      <c r="O91" s="37">
        <f>Vask04!F91*'Eske-str'!B$4+Vask04!G91*'Eske-str'!C$4+Vask04!H91*'Eske-str'!D$4+Vask04!I91*'Eske-str'!E$4+Vask04!J91*'Eske-str'!F$4+Vask04!K91*'Eske-str'!G$4+Vask04!L91*'Eske-str'!H$4+Vask04!M91*'Eske-str'!I$4</f>
        <v>22.09</v>
      </c>
      <c r="P91" s="37">
        <f>F91*'Eske-str'!B$5+G91*'Eske-str'!C$5+H91*'Eske-str'!D$5+Vask04!I91*'Eske-str'!E$5+Vask04!J91*'Eske-str'!F$5+Vask04!K91*'Eske-str'!G$5+Vask04!L91*'Eske-str'!H$5+Vask04!M91*'Eske-str'!I$5</f>
        <v>6</v>
      </c>
      <c r="Q91" s="112">
        <f t="shared" si="1"/>
        <v>390018418</v>
      </c>
    </row>
    <row r="92" spans="1:17" x14ac:dyDescent="0.25">
      <c r="A92" s="37">
        <f>Vask03!A92</f>
        <v>390018343</v>
      </c>
      <c r="B92" s="37">
        <f>Vask03!B92</f>
        <v>2619</v>
      </c>
      <c r="C92" s="37" t="str">
        <f>Vask03!C92</f>
        <v>LILLEHAMMER</v>
      </c>
      <c r="D92" s="14">
        <f>Vask03!D92</f>
        <v>105801</v>
      </c>
      <c r="E92" s="37" t="str">
        <f>Vask03!E92</f>
        <v>Lillehammer helsehus</v>
      </c>
      <c r="F92" s="37">
        <f>Vask03!F92</f>
        <v>1</v>
      </c>
      <c r="G92" s="37">
        <f>Vask03!G92</f>
        <v>0</v>
      </c>
      <c r="H92" s="37">
        <f>Vask03!H92</f>
        <v>0</v>
      </c>
      <c r="I92" s="37">
        <f>Vask03!I92</f>
        <v>0</v>
      </c>
      <c r="J92" s="37">
        <f>Vask03!J92</f>
        <v>0</v>
      </c>
      <c r="K92" s="37">
        <f>Vask03!K92</f>
        <v>0</v>
      </c>
      <c r="L92" s="37">
        <f>Vask03!L92</f>
        <v>0</v>
      </c>
      <c r="M92" s="37">
        <f>Vask03!M92</f>
        <v>15</v>
      </c>
      <c r="N92" s="37">
        <f>Vask03!N92</f>
        <v>16</v>
      </c>
      <c r="O92" s="37">
        <f>Vask04!F92*'Eske-str'!B$4+Vask04!G92*'Eske-str'!C$4+Vask04!H92*'Eske-str'!D$4+Vask04!I92*'Eske-str'!E$4+Vask04!J92*'Eske-str'!F$4+Vask04!K92*'Eske-str'!G$4+Vask04!L92*'Eske-str'!H$4+Vask04!M92*'Eske-str'!I$4</f>
        <v>256.31</v>
      </c>
      <c r="P92" s="37">
        <f>F92*'Eske-str'!B$5+G92*'Eske-str'!C$5+H92*'Eske-str'!D$5+Vask04!I92*'Eske-str'!E$5+Vask04!J92*'Eske-str'!F$5+Vask04!K92*'Eske-str'!G$5+Vask04!L92*'Eske-str'!H$5+Vask04!M92*'Eske-str'!I$5</f>
        <v>76</v>
      </c>
      <c r="Q92" s="112">
        <f t="shared" si="1"/>
        <v>390018343</v>
      </c>
    </row>
    <row r="93" spans="1:17" x14ac:dyDescent="0.25">
      <c r="A93" s="37">
        <f>Vask03!A93</f>
        <v>390018511</v>
      </c>
      <c r="B93" s="37">
        <f>Vask03!B93</f>
        <v>2634</v>
      </c>
      <c r="C93" s="37" t="str">
        <f>Vask03!C93</f>
        <v>FÅVANG</v>
      </c>
      <c r="D93" s="14">
        <f>Vask03!D93</f>
        <v>106877</v>
      </c>
      <c r="E93" s="37" t="str">
        <f>Vask03!E93</f>
        <v>Ringebu helsesenter</v>
      </c>
      <c r="F93" s="37">
        <f>Vask03!F93</f>
        <v>0</v>
      </c>
      <c r="G93" s="37">
        <f>Vask03!G93</f>
        <v>0</v>
      </c>
      <c r="H93" s="37">
        <f>Vask03!H93</f>
        <v>0</v>
      </c>
      <c r="I93" s="37">
        <f>Vask03!I93</f>
        <v>0</v>
      </c>
      <c r="J93" s="37">
        <f>Vask03!J93</f>
        <v>0</v>
      </c>
      <c r="K93" s="37">
        <f>Vask03!K93</f>
        <v>0</v>
      </c>
      <c r="L93" s="37">
        <f>Vask03!L93</f>
        <v>0</v>
      </c>
      <c r="M93" s="37">
        <f>Vask03!M93</f>
        <v>3</v>
      </c>
      <c r="N93" s="37">
        <f>Vask03!N93</f>
        <v>3</v>
      </c>
      <c r="O93" s="37">
        <f>Vask04!F93*'Eske-str'!B$4+Vask04!G93*'Eske-str'!C$4+Vask04!H93*'Eske-str'!D$4+Vask04!I93*'Eske-str'!E$4+Vask04!J93*'Eske-str'!F$4+Vask04!K93*'Eske-str'!G$4+Vask04!L93*'Eske-str'!H$4+Vask04!M93*'Eske-str'!I$4</f>
        <v>50.19</v>
      </c>
      <c r="P93" s="37">
        <f>F93*'Eske-str'!B$5+G93*'Eske-str'!C$5+H93*'Eske-str'!D$5+Vask04!I93*'Eske-str'!E$5+Vask04!J93*'Eske-str'!F$5+Vask04!K93*'Eske-str'!G$5+Vask04!L93*'Eske-str'!H$5+Vask04!M93*'Eske-str'!I$5</f>
        <v>15</v>
      </c>
      <c r="Q93" s="112">
        <f t="shared" si="1"/>
        <v>390018511</v>
      </c>
    </row>
    <row r="94" spans="1:17" x14ac:dyDescent="0.25">
      <c r="A94" s="37">
        <f>Vask03!A94</f>
        <v>390018314</v>
      </c>
      <c r="B94" s="37">
        <f>Vask03!B94</f>
        <v>2635</v>
      </c>
      <c r="C94" s="37" t="str">
        <f>Vask03!C94</f>
        <v>TRETTEN</v>
      </c>
      <c r="D94" s="14">
        <f>Vask03!D94</f>
        <v>100718</v>
      </c>
      <c r="E94" s="37" t="str">
        <f>Vask03!E94</f>
        <v>Tretten legekontor</v>
      </c>
      <c r="F94" s="37">
        <f>Vask03!F94</f>
        <v>0</v>
      </c>
      <c r="G94" s="37">
        <f>Vask03!G94</f>
        <v>1</v>
      </c>
      <c r="H94" s="37">
        <f>Vask03!H94</f>
        <v>0</v>
      </c>
      <c r="I94" s="37">
        <f>Vask03!I94</f>
        <v>0</v>
      </c>
      <c r="J94" s="37">
        <f>Vask03!J94</f>
        <v>0</v>
      </c>
      <c r="K94" s="37">
        <f>Vask03!K94</f>
        <v>0</v>
      </c>
      <c r="L94" s="37">
        <f>Vask03!L94</f>
        <v>0</v>
      </c>
      <c r="M94" s="37">
        <f>Vask03!M94</f>
        <v>2</v>
      </c>
      <c r="N94" s="37">
        <f>Vask03!N94</f>
        <v>3</v>
      </c>
      <c r="O94" s="37">
        <f>Vask04!F94*'Eske-str'!B$4+Vask04!G94*'Eske-str'!C$4+Vask04!H94*'Eske-str'!D$4+Vask04!I94*'Eske-str'!E$4+Vask04!J94*'Eske-str'!F$4+Vask04!K94*'Eske-str'!G$4+Vask04!L94*'Eske-str'!H$4+Vask04!M94*'Eske-str'!I$4</f>
        <v>44.46</v>
      </c>
      <c r="P94" s="37">
        <f>F94*'Eske-str'!B$5+G94*'Eske-str'!C$5+H94*'Eske-str'!D$5+Vask04!I94*'Eske-str'!E$5+Vask04!J94*'Eske-str'!F$5+Vask04!K94*'Eske-str'!G$5+Vask04!L94*'Eske-str'!H$5+Vask04!M94*'Eske-str'!I$5</f>
        <v>12</v>
      </c>
      <c r="Q94" s="112">
        <f t="shared" si="1"/>
        <v>390018314</v>
      </c>
    </row>
    <row r="95" spans="1:17" x14ac:dyDescent="0.25">
      <c r="A95" s="37">
        <f>Vask03!A95</f>
        <v>390018315</v>
      </c>
      <c r="B95" s="37">
        <f>Vask03!B95</f>
        <v>2640</v>
      </c>
      <c r="C95" s="37" t="str">
        <f>Vask03!C95</f>
        <v>VINSTRA</v>
      </c>
      <c r="D95" s="14">
        <f>Vask03!D95</f>
        <v>102554</v>
      </c>
      <c r="E95" s="37" t="str">
        <f>Vask03!E95</f>
        <v>Vinstra legekontor</v>
      </c>
      <c r="F95" s="37">
        <f>Vask03!F95</f>
        <v>0</v>
      </c>
      <c r="G95" s="37">
        <f>Vask03!G95</f>
        <v>0</v>
      </c>
      <c r="H95" s="37">
        <f>Vask03!H95</f>
        <v>0</v>
      </c>
      <c r="I95" s="37">
        <f>Vask03!I95</f>
        <v>0</v>
      </c>
      <c r="J95" s="37">
        <f>Vask03!J95</f>
        <v>0</v>
      </c>
      <c r="K95" s="37">
        <f>Vask03!K95</f>
        <v>0</v>
      </c>
      <c r="L95" s="37">
        <f>Vask03!L95</f>
        <v>0</v>
      </c>
      <c r="M95" s="37">
        <f>Vask03!M95</f>
        <v>3</v>
      </c>
      <c r="N95" s="37">
        <f>Vask03!N95</f>
        <v>3</v>
      </c>
      <c r="O95" s="37">
        <f>Vask04!F95*'Eske-str'!B$4+Vask04!G95*'Eske-str'!C$4+Vask04!H95*'Eske-str'!D$4+Vask04!I95*'Eske-str'!E$4+Vask04!J95*'Eske-str'!F$4+Vask04!K95*'Eske-str'!G$4+Vask04!L95*'Eske-str'!H$4+Vask04!M95*'Eske-str'!I$4</f>
        <v>50.19</v>
      </c>
      <c r="P95" s="37">
        <f>F95*'Eske-str'!B$5+G95*'Eske-str'!C$5+H95*'Eske-str'!D$5+Vask04!I95*'Eske-str'!E$5+Vask04!J95*'Eske-str'!F$5+Vask04!K95*'Eske-str'!G$5+Vask04!L95*'Eske-str'!H$5+Vask04!M95*'Eske-str'!I$5</f>
        <v>15</v>
      </c>
      <c r="Q95" s="112">
        <f t="shared" si="1"/>
        <v>390018315</v>
      </c>
    </row>
    <row r="96" spans="1:17" x14ac:dyDescent="0.25">
      <c r="A96" s="37">
        <f>Vask03!A96</f>
        <v>390018323</v>
      </c>
      <c r="B96" s="37">
        <f>Vask03!B96</f>
        <v>2647</v>
      </c>
      <c r="C96" s="37" t="str">
        <f>Vask03!C96</f>
        <v>SØR-FRON</v>
      </c>
      <c r="D96" s="14">
        <f>Vask03!D96</f>
        <v>63511</v>
      </c>
      <c r="E96" s="37" t="str">
        <f>Vask03!E96</f>
        <v>Kommunelegekontoret i Sør-Fron</v>
      </c>
      <c r="F96" s="37">
        <f>Vask03!F96</f>
        <v>0</v>
      </c>
      <c r="G96" s="37">
        <f>Vask03!G96</f>
        <v>0</v>
      </c>
      <c r="H96" s="37">
        <f>Vask03!H96</f>
        <v>0</v>
      </c>
      <c r="I96" s="37">
        <f>Vask03!I96</f>
        <v>0</v>
      </c>
      <c r="J96" s="37">
        <f>Vask03!J96</f>
        <v>0</v>
      </c>
      <c r="K96" s="37">
        <f>Vask03!K96</f>
        <v>0</v>
      </c>
      <c r="L96" s="37">
        <f>Vask03!L96</f>
        <v>0</v>
      </c>
      <c r="M96" s="37">
        <f>Vask03!M96</f>
        <v>2</v>
      </c>
      <c r="N96" s="37">
        <f>Vask03!N96</f>
        <v>2</v>
      </c>
      <c r="O96" s="37">
        <f>Vask04!F96*'Eske-str'!B$4+Vask04!G96*'Eske-str'!C$4+Vask04!H96*'Eske-str'!D$4+Vask04!I96*'Eske-str'!E$4+Vask04!J96*'Eske-str'!F$4+Vask04!K96*'Eske-str'!G$4+Vask04!L96*'Eske-str'!H$4+Vask04!M96*'Eske-str'!I$4</f>
        <v>33.46</v>
      </c>
      <c r="P96" s="37">
        <f>F96*'Eske-str'!B$5+G96*'Eske-str'!C$5+H96*'Eske-str'!D$5+Vask04!I96*'Eske-str'!E$5+Vask04!J96*'Eske-str'!F$5+Vask04!K96*'Eske-str'!G$5+Vask04!L96*'Eske-str'!H$5+Vask04!M96*'Eske-str'!I$5</f>
        <v>10</v>
      </c>
      <c r="Q96" s="112">
        <f t="shared" si="1"/>
        <v>390018323</v>
      </c>
    </row>
    <row r="97" spans="1:17" x14ac:dyDescent="0.25">
      <c r="A97" s="37">
        <f>Vask03!A97</f>
        <v>390018316</v>
      </c>
      <c r="B97" s="37">
        <f>Vask03!B97</f>
        <v>2651</v>
      </c>
      <c r="C97" s="37" t="str">
        <f>Vask03!C97</f>
        <v>ØSTRE GAUSDAL</v>
      </c>
      <c r="D97" s="14">
        <f>Vask03!D97</f>
        <v>32789</v>
      </c>
      <c r="E97" s="37" t="str">
        <f>Vask03!E97</f>
        <v>Gausdal kommune</v>
      </c>
      <c r="F97" s="37">
        <f>Vask03!F97</f>
        <v>0</v>
      </c>
      <c r="G97" s="37">
        <f>Vask03!G97</f>
        <v>1</v>
      </c>
      <c r="H97" s="37">
        <f>Vask03!H97</f>
        <v>0</v>
      </c>
      <c r="I97" s="37">
        <f>Vask03!I97</f>
        <v>0</v>
      </c>
      <c r="J97" s="37">
        <f>Vask03!J97</f>
        <v>0</v>
      </c>
      <c r="K97" s="37">
        <f>Vask03!K97</f>
        <v>0</v>
      </c>
      <c r="L97" s="37">
        <f>Vask03!L97</f>
        <v>0</v>
      </c>
      <c r="M97" s="37">
        <f>Vask03!M97</f>
        <v>3</v>
      </c>
      <c r="N97" s="37">
        <f>Vask03!N97</f>
        <v>4</v>
      </c>
      <c r="O97" s="37">
        <f>Vask04!F97*'Eske-str'!B$4+Vask04!G97*'Eske-str'!C$4+Vask04!H97*'Eske-str'!D$4+Vask04!I97*'Eske-str'!E$4+Vask04!J97*'Eske-str'!F$4+Vask04!K97*'Eske-str'!G$4+Vask04!L97*'Eske-str'!H$4+Vask04!M97*'Eske-str'!I$4</f>
        <v>61.19</v>
      </c>
      <c r="P97" s="37">
        <f>F97*'Eske-str'!B$5+G97*'Eske-str'!C$5+H97*'Eske-str'!D$5+Vask04!I97*'Eske-str'!E$5+Vask04!J97*'Eske-str'!F$5+Vask04!K97*'Eske-str'!G$5+Vask04!L97*'Eske-str'!H$5+Vask04!M97*'Eske-str'!I$5</f>
        <v>17</v>
      </c>
      <c r="Q97" s="112">
        <f t="shared" si="1"/>
        <v>390018316</v>
      </c>
    </row>
    <row r="98" spans="1:17" x14ac:dyDescent="0.25">
      <c r="A98" s="37">
        <f>Vask03!A98</f>
        <v>390018707</v>
      </c>
      <c r="B98" s="37">
        <f>Vask03!B98</f>
        <v>2660</v>
      </c>
      <c r="C98" s="37" t="str">
        <f>Vask03!C98</f>
        <v>DOMBÅS</v>
      </c>
      <c r="D98" s="14">
        <f>Vask03!D98</f>
        <v>97436</v>
      </c>
      <c r="E98" s="37" t="str">
        <f>Vask03!E98</f>
        <v>Dovre legekontor</v>
      </c>
      <c r="F98" s="37">
        <f>Vask03!F98</f>
        <v>0</v>
      </c>
      <c r="G98" s="37">
        <f>Vask03!G98</f>
        <v>1</v>
      </c>
      <c r="H98" s="37">
        <f>Vask03!H98</f>
        <v>0</v>
      </c>
      <c r="I98" s="37">
        <f>Vask03!I98</f>
        <v>0</v>
      </c>
      <c r="J98" s="37">
        <f>Vask03!J98</f>
        <v>0</v>
      </c>
      <c r="K98" s="37">
        <f>Vask03!K98</f>
        <v>0</v>
      </c>
      <c r="L98" s="37">
        <f>Vask03!L98</f>
        <v>0</v>
      </c>
      <c r="M98" s="37">
        <f>Vask03!M98</f>
        <v>1</v>
      </c>
      <c r="N98" s="37">
        <f>Vask03!N98</f>
        <v>2</v>
      </c>
      <c r="O98" s="37">
        <f>Vask04!F98*'Eske-str'!B$4+Vask04!G98*'Eske-str'!C$4+Vask04!H98*'Eske-str'!D$4+Vask04!I98*'Eske-str'!E$4+Vask04!J98*'Eske-str'!F$4+Vask04!K98*'Eske-str'!G$4+Vask04!L98*'Eske-str'!H$4+Vask04!M98*'Eske-str'!I$4</f>
        <v>27.73</v>
      </c>
      <c r="P98" s="37">
        <f>F98*'Eske-str'!B$5+G98*'Eske-str'!C$5+H98*'Eske-str'!D$5+Vask04!I98*'Eske-str'!E$5+Vask04!J98*'Eske-str'!F$5+Vask04!K98*'Eske-str'!G$5+Vask04!L98*'Eske-str'!H$5+Vask04!M98*'Eske-str'!I$5</f>
        <v>7</v>
      </c>
      <c r="Q98" s="112">
        <f t="shared" si="1"/>
        <v>390018707</v>
      </c>
    </row>
    <row r="99" spans="1:17" x14ac:dyDescent="0.25">
      <c r="A99" s="37">
        <f>Vask03!A99</f>
        <v>390018307</v>
      </c>
      <c r="B99" s="37">
        <f>Vask03!B99</f>
        <v>2665</v>
      </c>
      <c r="C99" s="37" t="str">
        <f>Vask03!C99</f>
        <v>LESJA</v>
      </c>
      <c r="D99" s="14">
        <f>Vask03!D99</f>
        <v>82578</v>
      </c>
      <c r="E99" s="37" t="str">
        <f>Vask03!E99</f>
        <v>Lesja legekontor</v>
      </c>
      <c r="F99" s="37">
        <f>Vask03!F99</f>
        <v>0</v>
      </c>
      <c r="G99" s="37">
        <f>Vask03!G99</f>
        <v>0</v>
      </c>
      <c r="H99" s="37">
        <f>Vask03!H99</f>
        <v>0</v>
      </c>
      <c r="I99" s="37">
        <f>Vask03!I99</f>
        <v>0</v>
      </c>
      <c r="J99" s="37">
        <f>Vask03!J99</f>
        <v>0</v>
      </c>
      <c r="K99" s="37">
        <f>Vask03!K99</f>
        <v>0</v>
      </c>
      <c r="L99" s="37">
        <f>Vask03!L99</f>
        <v>0</v>
      </c>
      <c r="M99" s="37">
        <f>Vask03!M99</f>
        <v>1</v>
      </c>
      <c r="N99" s="37">
        <f>Vask03!N99</f>
        <v>1</v>
      </c>
      <c r="O99" s="37">
        <f>Vask04!F99*'Eske-str'!B$4+Vask04!G99*'Eske-str'!C$4+Vask04!H99*'Eske-str'!D$4+Vask04!I99*'Eske-str'!E$4+Vask04!J99*'Eske-str'!F$4+Vask04!K99*'Eske-str'!G$4+Vask04!L99*'Eske-str'!H$4+Vask04!M99*'Eske-str'!I$4</f>
        <v>16.73</v>
      </c>
      <c r="P99" s="37">
        <f>F99*'Eske-str'!B$5+G99*'Eske-str'!C$5+H99*'Eske-str'!D$5+Vask04!I99*'Eske-str'!E$5+Vask04!J99*'Eske-str'!F$5+Vask04!K99*'Eske-str'!G$5+Vask04!L99*'Eske-str'!H$5+Vask04!M99*'Eske-str'!I$5</f>
        <v>5</v>
      </c>
      <c r="Q99" s="112">
        <f t="shared" si="1"/>
        <v>390018307</v>
      </c>
    </row>
    <row r="100" spans="1:17" x14ac:dyDescent="0.25">
      <c r="A100" s="37">
        <f>Vask03!A100</f>
        <v>390018621</v>
      </c>
      <c r="B100" s="37">
        <f>Vask03!B100</f>
        <v>2670</v>
      </c>
      <c r="C100" s="37" t="str">
        <f>Vask03!C100</f>
        <v>OTTA</v>
      </c>
      <c r="D100" s="14">
        <f>Vask03!D100</f>
        <v>7930</v>
      </c>
      <c r="E100" s="37" t="str">
        <f>Vask03!E100</f>
        <v>Otta legekontor</v>
      </c>
      <c r="F100" s="37">
        <f>Vask03!F100</f>
        <v>0</v>
      </c>
      <c r="G100" s="37">
        <f>Vask03!G100</f>
        <v>1</v>
      </c>
      <c r="H100" s="37">
        <f>Vask03!H100</f>
        <v>0</v>
      </c>
      <c r="I100" s="37">
        <f>Vask03!I100</f>
        <v>0</v>
      </c>
      <c r="J100" s="37">
        <f>Vask03!J100</f>
        <v>0</v>
      </c>
      <c r="K100" s="37">
        <f>Vask03!K100</f>
        <v>0</v>
      </c>
      <c r="L100" s="37">
        <f>Vask03!L100</f>
        <v>0</v>
      </c>
      <c r="M100" s="37">
        <f>Vask03!M100</f>
        <v>3</v>
      </c>
      <c r="N100" s="37">
        <f>Vask03!N100</f>
        <v>4</v>
      </c>
      <c r="O100" s="37">
        <f>Vask04!F100*'Eske-str'!B$4+Vask04!G100*'Eske-str'!C$4+Vask04!H100*'Eske-str'!D$4+Vask04!I100*'Eske-str'!E$4+Vask04!J100*'Eske-str'!F$4+Vask04!K100*'Eske-str'!G$4+Vask04!L100*'Eske-str'!H$4+Vask04!M100*'Eske-str'!I$4</f>
        <v>61.19</v>
      </c>
      <c r="P100" s="37">
        <f>F100*'Eske-str'!B$5+G100*'Eske-str'!C$5+H100*'Eske-str'!D$5+Vask04!I100*'Eske-str'!E$5+Vask04!J100*'Eske-str'!F$5+Vask04!K100*'Eske-str'!G$5+Vask04!L100*'Eske-str'!H$5+Vask04!M100*'Eske-str'!I$5</f>
        <v>17</v>
      </c>
      <c r="Q100" s="112">
        <f t="shared" si="1"/>
        <v>390018621</v>
      </c>
    </row>
    <row r="101" spans="1:17" x14ac:dyDescent="0.25">
      <c r="A101" s="37">
        <f>Vask03!A101</f>
        <v>390018391</v>
      </c>
      <c r="B101" s="37">
        <f>Vask03!B101</f>
        <v>2686</v>
      </c>
      <c r="C101" s="37" t="str">
        <f>Vask03!C101</f>
        <v>LOM</v>
      </c>
      <c r="D101" s="14">
        <f>Vask03!D101</f>
        <v>83857</v>
      </c>
      <c r="E101" s="37" t="str">
        <f>Vask03!E101</f>
        <v>Lom helsestasjon</v>
      </c>
      <c r="F101" s="37">
        <f>Vask03!F101</f>
        <v>0</v>
      </c>
      <c r="G101" s="37">
        <f>Vask03!G101</f>
        <v>1</v>
      </c>
      <c r="H101" s="37">
        <f>Vask03!H101</f>
        <v>0</v>
      </c>
      <c r="I101" s="37">
        <f>Vask03!I101</f>
        <v>0</v>
      </c>
      <c r="J101" s="37">
        <f>Vask03!J101</f>
        <v>0</v>
      </c>
      <c r="K101" s="37">
        <f>Vask03!K101</f>
        <v>0</v>
      </c>
      <c r="L101" s="37">
        <f>Vask03!L101</f>
        <v>0</v>
      </c>
      <c r="M101" s="37">
        <f>Vask03!M101</f>
        <v>1</v>
      </c>
      <c r="N101" s="37">
        <f>Vask03!N101</f>
        <v>2</v>
      </c>
      <c r="O101" s="37">
        <f>Vask04!F101*'Eske-str'!B$4+Vask04!G101*'Eske-str'!C$4+Vask04!H101*'Eske-str'!D$4+Vask04!I101*'Eske-str'!E$4+Vask04!J101*'Eske-str'!F$4+Vask04!K101*'Eske-str'!G$4+Vask04!L101*'Eske-str'!H$4+Vask04!M101*'Eske-str'!I$4</f>
        <v>27.73</v>
      </c>
      <c r="P101" s="37">
        <f>F101*'Eske-str'!B$5+G101*'Eske-str'!C$5+H101*'Eske-str'!D$5+Vask04!I101*'Eske-str'!E$5+Vask04!J101*'Eske-str'!F$5+Vask04!K101*'Eske-str'!G$5+Vask04!L101*'Eske-str'!H$5+Vask04!M101*'Eske-str'!I$5</f>
        <v>7</v>
      </c>
      <c r="Q101" s="112">
        <f t="shared" si="1"/>
        <v>390018391</v>
      </c>
    </row>
    <row r="102" spans="1:17" x14ac:dyDescent="0.25">
      <c r="A102" s="37">
        <f>Vask03!A102</f>
        <v>390018419</v>
      </c>
      <c r="B102" s="37">
        <f>Vask03!B102</f>
        <v>2690</v>
      </c>
      <c r="C102" s="37" t="str">
        <f>Vask03!C102</f>
        <v>SKJÅK</v>
      </c>
      <c r="D102" s="14">
        <f>Vask03!D102</f>
        <v>28886</v>
      </c>
      <c r="E102" s="37" t="str">
        <f>Vask03!E102</f>
        <v>Skjåk helsestasjon</v>
      </c>
      <c r="F102" s="37">
        <f>Vask03!F102</f>
        <v>0</v>
      </c>
      <c r="G102" s="37">
        <f>Vask03!G102</f>
        <v>1</v>
      </c>
      <c r="H102" s="37">
        <f>Vask03!H102</f>
        <v>0</v>
      </c>
      <c r="I102" s="37">
        <f>Vask03!I102</f>
        <v>0</v>
      </c>
      <c r="J102" s="37">
        <f>Vask03!J102</f>
        <v>0</v>
      </c>
      <c r="K102" s="37">
        <f>Vask03!K102</f>
        <v>0</v>
      </c>
      <c r="L102" s="37">
        <f>Vask03!L102</f>
        <v>0</v>
      </c>
      <c r="M102" s="37">
        <f>Vask03!M102</f>
        <v>2</v>
      </c>
      <c r="N102" s="37">
        <f>Vask03!N102</f>
        <v>3</v>
      </c>
      <c r="O102" s="37">
        <f>Vask04!F102*'Eske-str'!B$4+Vask04!G102*'Eske-str'!C$4+Vask04!H102*'Eske-str'!D$4+Vask04!I102*'Eske-str'!E$4+Vask04!J102*'Eske-str'!F$4+Vask04!K102*'Eske-str'!G$4+Vask04!L102*'Eske-str'!H$4+Vask04!M102*'Eske-str'!I$4</f>
        <v>44.46</v>
      </c>
      <c r="P102" s="37">
        <f>F102*'Eske-str'!B$5+G102*'Eske-str'!C$5+H102*'Eske-str'!D$5+Vask04!I102*'Eske-str'!E$5+Vask04!J102*'Eske-str'!F$5+Vask04!K102*'Eske-str'!G$5+Vask04!L102*'Eske-str'!H$5+Vask04!M102*'Eske-str'!I$5</f>
        <v>12</v>
      </c>
      <c r="Q102" s="112">
        <f t="shared" si="1"/>
        <v>390018419</v>
      </c>
    </row>
    <row r="103" spans="1:17" x14ac:dyDescent="0.25">
      <c r="A103" s="37">
        <f>Vask03!A103</f>
        <v>390018731</v>
      </c>
      <c r="B103" s="37">
        <f>Vask03!B103</f>
        <v>2740</v>
      </c>
      <c r="C103" s="37" t="str">
        <f>Vask03!C103</f>
        <v>ROA</v>
      </c>
      <c r="D103" s="14">
        <f>Vask03!D103</f>
        <v>28845</v>
      </c>
      <c r="E103" s="37" t="str">
        <f>Vask03!E103</f>
        <v>Lunner helsestasjon</v>
      </c>
      <c r="F103" s="37">
        <f>Vask03!F103</f>
        <v>0</v>
      </c>
      <c r="G103" s="37">
        <f>Vask03!G103</f>
        <v>1</v>
      </c>
      <c r="H103" s="37">
        <f>Vask03!H103</f>
        <v>0</v>
      </c>
      <c r="I103" s="37">
        <f>Vask03!I103</f>
        <v>0</v>
      </c>
      <c r="J103" s="37">
        <f>Vask03!J103</f>
        <v>0</v>
      </c>
      <c r="K103" s="37">
        <f>Vask03!K103</f>
        <v>0</v>
      </c>
      <c r="L103" s="37">
        <f>Vask03!L103</f>
        <v>0</v>
      </c>
      <c r="M103" s="37">
        <f>Vask03!M103</f>
        <v>4</v>
      </c>
      <c r="N103" s="37">
        <f>Vask03!N103</f>
        <v>5</v>
      </c>
      <c r="O103" s="37">
        <f>Vask04!F103*'Eske-str'!B$4+Vask04!G103*'Eske-str'!C$4+Vask04!H103*'Eske-str'!D$4+Vask04!I103*'Eske-str'!E$4+Vask04!J103*'Eske-str'!F$4+Vask04!K103*'Eske-str'!G$4+Vask04!L103*'Eske-str'!H$4+Vask04!M103*'Eske-str'!I$4</f>
        <v>77.92</v>
      </c>
      <c r="P103" s="37">
        <f>F103*'Eske-str'!B$5+G103*'Eske-str'!C$5+H103*'Eske-str'!D$5+Vask04!I103*'Eske-str'!E$5+Vask04!J103*'Eske-str'!F$5+Vask04!K103*'Eske-str'!G$5+Vask04!L103*'Eske-str'!H$5+Vask04!M103*'Eske-str'!I$5</f>
        <v>22</v>
      </c>
      <c r="Q103" s="112">
        <f t="shared" si="1"/>
        <v>390018731</v>
      </c>
    </row>
    <row r="104" spans="1:17" x14ac:dyDescent="0.25">
      <c r="A104" s="37">
        <f>Vask03!A104</f>
        <v>390018637</v>
      </c>
      <c r="B104" s="37">
        <f>Vask03!B104</f>
        <v>2810</v>
      </c>
      <c r="C104" s="37" t="str">
        <f>Vask03!C104</f>
        <v>GJØVIK</v>
      </c>
      <c r="D104" s="14">
        <f>Vask03!D104</f>
        <v>82073</v>
      </c>
      <c r="E104" s="37" t="str">
        <f>Vask03!E104</f>
        <v>Gjøvik helsestasjon</v>
      </c>
      <c r="F104" s="37">
        <f>Vask03!F104</f>
        <v>0</v>
      </c>
      <c r="G104" s="37">
        <f>Vask03!G104</f>
        <v>0</v>
      </c>
      <c r="H104" s="37">
        <f>Vask03!H104</f>
        <v>0</v>
      </c>
      <c r="I104" s="37">
        <f>Vask03!I104</f>
        <v>0</v>
      </c>
      <c r="J104" s="37">
        <f>Vask03!J104</f>
        <v>0</v>
      </c>
      <c r="K104" s="37">
        <f>Vask03!K104</f>
        <v>0</v>
      </c>
      <c r="L104" s="37">
        <f>Vask03!L104</f>
        <v>0</v>
      </c>
      <c r="M104" s="37">
        <f>Vask03!M104</f>
        <v>12</v>
      </c>
      <c r="N104" s="37">
        <f>Vask03!N104</f>
        <v>12</v>
      </c>
      <c r="O104" s="37">
        <f>Vask04!F104*'Eske-str'!B$4+Vask04!G104*'Eske-str'!C$4+Vask04!H104*'Eske-str'!D$4+Vask04!I104*'Eske-str'!E$4+Vask04!J104*'Eske-str'!F$4+Vask04!K104*'Eske-str'!G$4+Vask04!L104*'Eske-str'!H$4+Vask04!M104*'Eske-str'!I$4</f>
        <v>200.76</v>
      </c>
      <c r="P104" s="37">
        <f>F104*'Eske-str'!B$5+G104*'Eske-str'!C$5+H104*'Eske-str'!D$5+Vask04!I104*'Eske-str'!E$5+Vask04!J104*'Eske-str'!F$5+Vask04!K104*'Eske-str'!G$5+Vask04!L104*'Eske-str'!H$5+Vask04!M104*'Eske-str'!I$5</f>
        <v>60</v>
      </c>
      <c r="Q104" s="112">
        <f t="shared" si="1"/>
        <v>390018637</v>
      </c>
    </row>
    <row r="105" spans="1:17" x14ac:dyDescent="0.25">
      <c r="A105" s="37">
        <f>Vask03!A105</f>
        <v>390018527</v>
      </c>
      <c r="B105" s="37">
        <f>Vask03!B105</f>
        <v>2819</v>
      </c>
      <c r="C105" s="37" t="str">
        <f>Vask03!C105</f>
        <v>GJØVIK</v>
      </c>
      <c r="D105" s="14">
        <f>Vask03!D105</f>
        <v>21360</v>
      </c>
      <c r="E105" s="37" t="str">
        <f>Vask03!E105</f>
        <v>Sykehuset Innlandet HF Brumunddal</v>
      </c>
      <c r="F105" s="37">
        <f>Vask03!F105</f>
        <v>0</v>
      </c>
      <c r="G105" s="37">
        <f>Vask03!G105</f>
        <v>0</v>
      </c>
      <c r="H105" s="37">
        <f>Vask03!H105</f>
        <v>0</v>
      </c>
      <c r="I105" s="37">
        <f>Vask03!I105</f>
        <v>0</v>
      </c>
      <c r="J105" s="37">
        <f>Vask03!J105</f>
        <v>0</v>
      </c>
      <c r="K105" s="37">
        <f>Vask03!K105</f>
        <v>0</v>
      </c>
      <c r="L105" s="37">
        <f>Vask03!L105</f>
        <v>0</v>
      </c>
      <c r="M105" s="37">
        <f>Vask03!M105</f>
        <v>15</v>
      </c>
      <c r="N105" s="37">
        <f>Vask03!N105</f>
        <v>15</v>
      </c>
      <c r="O105" s="37">
        <f>Vask04!F105*'Eske-str'!B$4+Vask04!G105*'Eske-str'!C$4+Vask04!H105*'Eske-str'!D$4+Vask04!I105*'Eske-str'!E$4+Vask04!J105*'Eske-str'!F$4+Vask04!K105*'Eske-str'!G$4+Vask04!L105*'Eske-str'!H$4+Vask04!M105*'Eske-str'!I$4</f>
        <v>250.95000000000002</v>
      </c>
      <c r="P105" s="37">
        <f>F105*'Eske-str'!B$5+G105*'Eske-str'!C$5+H105*'Eske-str'!D$5+Vask04!I105*'Eske-str'!E$5+Vask04!J105*'Eske-str'!F$5+Vask04!K105*'Eske-str'!G$5+Vask04!L105*'Eske-str'!H$5+Vask04!M105*'Eske-str'!I$5</f>
        <v>75</v>
      </c>
      <c r="Q105" s="112">
        <f t="shared" si="1"/>
        <v>390018527</v>
      </c>
    </row>
    <row r="106" spans="1:17" x14ac:dyDescent="0.25">
      <c r="A106" s="37">
        <f>Vask03!A106</f>
        <v>390018684</v>
      </c>
      <c r="B106" s="37">
        <f>Vask03!B106</f>
        <v>2830</v>
      </c>
      <c r="C106" s="37" t="str">
        <f>Vask03!C106</f>
        <v>RAUFOSS</v>
      </c>
      <c r="D106" s="14">
        <f>Vask03!D106</f>
        <v>29983</v>
      </c>
      <c r="E106" s="37" t="str">
        <f>Vask03!E106</f>
        <v>Kommunelegekontoret i Vestre Toten</v>
      </c>
      <c r="F106" s="37">
        <f>Vask03!F106</f>
        <v>1</v>
      </c>
      <c r="G106" s="37">
        <f>Vask03!G106</f>
        <v>0</v>
      </c>
      <c r="H106" s="37">
        <f>Vask03!H106</f>
        <v>0</v>
      </c>
      <c r="I106" s="37">
        <f>Vask03!I106</f>
        <v>0</v>
      </c>
      <c r="J106" s="37">
        <f>Vask03!J106</f>
        <v>0</v>
      </c>
      <c r="K106" s="37">
        <f>Vask03!K106</f>
        <v>0</v>
      </c>
      <c r="L106" s="37">
        <f>Vask03!L106</f>
        <v>0</v>
      </c>
      <c r="M106" s="37">
        <f>Vask03!M106</f>
        <v>5</v>
      </c>
      <c r="N106" s="37">
        <f>Vask03!N106</f>
        <v>6</v>
      </c>
      <c r="O106" s="37">
        <f>Vask04!F106*'Eske-str'!B$4+Vask04!G106*'Eske-str'!C$4+Vask04!H106*'Eske-str'!D$4+Vask04!I106*'Eske-str'!E$4+Vask04!J106*'Eske-str'!F$4+Vask04!K106*'Eske-str'!G$4+Vask04!L106*'Eske-str'!H$4+Vask04!M106*'Eske-str'!I$4</f>
        <v>89.01</v>
      </c>
      <c r="P106" s="37">
        <f>F106*'Eske-str'!B$5+G106*'Eske-str'!C$5+H106*'Eske-str'!D$5+Vask04!I106*'Eske-str'!E$5+Vask04!J106*'Eske-str'!F$5+Vask04!K106*'Eske-str'!G$5+Vask04!L106*'Eske-str'!H$5+Vask04!M106*'Eske-str'!I$5</f>
        <v>26</v>
      </c>
      <c r="Q106" s="112">
        <f t="shared" si="1"/>
        <v>390018684</v>
      </c>
    </row>
    <row r="107" spans="1:17" x14ac:dyDescent="0.25">
      <c r="A107" s="37">
        <f>Vask03!A107</f>
        <v>390018741</v>
      </c>
      <c r="B107" s="37">
        <f>Vask03!B107</f>
        <v>2847</v>
      </c>
      <c r="C107" s="37" t="str">
        <f>Vask03!C107</f>
        <v>KOLBU</v>
      </c>
      <c r="D107" s="14">
        <f>Vask03!D107</f>
        <v>112899</v>
      </c>
      <c r="E107" s="37" t="str">
        <f>Vask03!E107</f>
        <v>Kolbu legesenter</v>
      </c>
      <c r="F107" s="37">
        <f>Vask03!F107</f>
        <v>0</v>
      </c>
      <c r="G107" s="37">
        <f>Vask03!G107</f>
        <v>0</v>
      </c>
      <c r="H107" s="37">
        <f>Vask03!H107</f>
        <v>1</v>
      </c>
      <c r="I107" s="37">
        <f>Vask03!I107</f>
        <v>0</v>
      </c>
      <c r="J107" s="37">
        <f>Vask03!J107</f>
        <v>0</v>
      </c>
      <c r="K107" s="37">
        <f>Vask03!K107</f>
        <v>0</v>
      </c>
      <c r="L107" s="37">
        <f>Vask03!L107</f>
        <v>0</v>
      </c>
      <c r="M107" s="37">
        <f>Vask03!M107</f>
        <v>6</v>
      </c>
      <c r="N107" s="37">
        <f>Vask03!N107</f>
        <v>7</v>
      </c>
      <c r="O107" s="37">
        <f>Vask04!F107*'Eske-str'!B$4+Vask04!G107*'Eske-str'!C$4+Vask04!H107*'Eske-str'!D$4+Vask04!I107*'Eske-str'!E$4+Vask04!J107*'Eske-str'!F$4+Vask04!K107*'Eske-str'!G$4+Vask04!L107*'Eske-str'!H$4+Vask04!M107*'Eske-str'!I$4</f>
        <v>120.47999999999999</v>
      </c>
      <c r="P107" s="37">
        <f>F107*'Eske-str'!B$5+G107*'Eske-str'!C$5+H107*'Eske-str'!D$5+Vask04!I107*'Eske-str'!E$5+Vask04!J107*'Eske-str'!F$5+Vask04!K107*'Eske-str'!G$5+Vask04!L107*'Eske-str'!H$5+Vask04!M107*'Eske-str'!I$5</f>
        <v>33</v>
      </c>
      <c r="Q107" s="112">
        <f t="shared" si="1"/>
        <v>390018741</v>
      </c>
    </row>
    <row r="108" spans="1:17" x14ac:dyDescent="0.25">
      <c r="A108" s="37">
        <f>Vask03!A108</f>
        <v>390018656</v>
      </c>
      <c r="B108" s="37">
        <f>Vask03!B108</f>
        <v>2860</v>
      </c>
      <c r="C108" s="37" t="str">
        <f>Vask03!C108</f>
        <v>HOV</v>
      </c>
      <c r="D108" s="14">
        <f>Vask03!D108</f>
        <v>1178</v>
      </c>
      <c r="E108" s="37" t="str">
        <f>Vask03!E108</f>
        <v>Hov Legesenter</v>
      </c>
      <c r="F108" s="37">
        <f>Vask03!F108</f>
        <v>0</v>
      </c>
      <c r="G108" s="37">
        <f>Vask03!G108</f>
        <v>0</v>
      </c>
      <c r="H108" s="37">
        <f>Vask03!H108</f>
        <v>0</v>
      </c>
      <c r="I108" s="37">
        <f>Vask03!I108</f>
        <v>0</v>
      </c>
      <c r="J108" s="37">
        <f>Vask03!J108</f>
        <v>0</v>
      </c>
      <c r="K108" s="37">
        <f>Vask03!K108</f>
        <v>0</v>
      </c>
      <c r="L108" s="37">
        <f>Vask03!L108</f>
        <v>0</v>
      </c>
      <c r="M108" s="37">
        <f>Vask03!M108</f>
        <v>3</v>
      </c>
      <c r="N108" s="37">
        <f>Vask03!N108</f>
        <v>3</v>
      </c>
      <c r="O108" s="37">
        <f>Vask04!F108*'Eske-str'!B$4+Vask04!G108*'Eske-str'!C$4+Vask04!H108*'Eske-str'!D$4+Vask04!I108*'Eske-str'!E$4+Vask04!J108*'Eske-str'!F$4+Vask04!K108*'Eske-str'!G$4+Vask04!L108*'Eske-str'!H$4+Vask04!M108*'Eske-str'!I$4</f>
        <v>50.19</v>
      </c>
      <c r="P108" s="37">
        <f>F108*'Eske-str'!B$5+G108*'Eske-str'!C$5+H108*'Eske-str'!D$5+Vask04!I108*'Eske-str'!E$5+Vask04!J108*'Eske-str'!F$5+Vask04!K108*'Eske-str'!G$5+Vask04!L108*'Eske-str'!H$5+Vask04!M108*'Eske-str'!I$5</f>
        <v>15</v>
      </c>
      <c r="Q108" s="112">
        <f t="shared" si="1"/>
        <v>390018656</v>
      </c>
    </row>
    <row r="109" spans="1:17" x14ac:dyDescent="0.25">
      <c r="A109" s="37">
        <f>Vask03!A109</f>
        <v>390018336</v>
      </c>
      <c r="B109" s="37">
        <f>Vask03!B109</f>
        <v>2870</v>
      </c>
      <c r="C109" s="37" t="str">
        <f>Vask03!C109</f>
        <v>DOKKA</v>
      </c>
      <c r="D109" s="14">
        <f>Vask03!D109</f>
        <v>29462</v>
      </c>
      <c r="E109" s="37" t="str">
        <f>Vask03!E109</f>
        <v>Nordre Land helsestasjon</v>
      </c>
      <c r="F109" s="37">
        <f>Vask03!F109</f>
        <v>0</v>
      </c>
      <c r="G109" s="37">
        <f>Vask03!G109</f>
        <v>1</v>
      </c>
      <c r="H109" s="37">
        <f>Vask03!H109</f>
        <v>0</v>
      </c>
      <c r="I109" s="37">
        <f>Vask03!I109</f>
        <v>0</v>
      </c>
      <c r="J109" s="37">
        <f>Vask03!J109</f>
        <v>0</v>
      </c>
      <c r="K109" s="37">
        <f>Vask03!K109</f>
        <v>0</v>
      </c>
      <c r="L109" s="37">
        <f>Vask03!L109</f>
        <v>0</v>
      </c>
      <c r="M109" s="37">
        <f>Vask03!M109</f>
        <v>3</v>
      </c>
      <c r="N109" s="37">
        <f>Vask03!N109</f>
        <v>4</v>
      </c>
      <c r="O109" s="37">
        <f>Vask04!F109*'Eske-str'!B$4+Vask04!G109*'Eske-str'!C$4+Vask04!H109*'Eske-str'!D$4+Vask04!I109*'Eske-str'!E$4+Vask04!J109*'Eske-str'!F$4+Vask04!K109*'Eske-str'!G$4+Vask04!L109*'Eske-str'!H$4+Vask04!M109*'Eske-str'!I$4</f>
        <v>61.19</v>
      </c>
      <c r="P109" s="37">
        <f>F109*'Eske-str'!B$5+G109*'Eske-str'!C$5+H109*'Eske-str'!D$5+Vask04!I109*'Eske-str'!E$5+Vask04!J109*'Eske-str'!F$5+Vask04!K109*'Eske-str'!G$5+Vask04!L109*'Eske-str'!H$5+Vask04!M109*'Eske-str'!I$5</f>
        <v>17</v>
      </c>
      <c r="Q109" s="112">
        <f t="shared" si="1"/>
        <v>390018336</v>
      </c>
    </row>
    <row r="110" spans="1:17" x14ac:dyDescent="0.25">
      <c r="A110" s="37">
        <f>Vask03!A110</f>
        <v>390018345</v>
      </c>
      <c r="B110" s="37">
        <f>Vask03!B110</f>
        <v>2890</v>
      </c>
      <c r="C110" s="37" t="str">
        <f>Vask03!C110</f>
        <v>ETNEDAL</v>
      </c>
      <c r="D110" s="14">
        <f>Vask03!D110</f>
        <v>100928</v>
      </c>
      <c r="E110" s="37" t="str">
        <f>Vask03!E110</f>
        <v>Kommunelegekontoret i Etnedal</v>
      </c>
      <c r="F110" s="37">
        <f>Vask03!F110</f>
        <v>1</v>
      </c>
      <c r="G110" s="37">
        <f>Vask03!G110</f>
        <v>0</v>
      </c>
      <c r="H110" s="37">
        <f>Vask03!H110</f>
        <v>0</v>
      </c>
      <c r="I110" s="37">
        <f>Vask03!I110</f>
        <v>0</v>
      </c>
      <c r="J110" s="37">
        <f>Vask03!J110</f>
        <v>0</v>
      </c>
      <c r="K110" s="37">
        <f>Vask03!K110</f>
        <v>0</v>
      </c>
      <c r="L110" s="37">
        <f>Vask03!L110</f>
        <v>0</v>
      </c>
      <c r="M110" s="37">
        <f>Vask03!M110</f>
        <v>1</v>
      </c>
      <c r="N110" s="37">
        <f>Vask03!N110</f>
        <v>2</v>
      </c>
      <c r="O110" s="37">
        <f>Vask04!F110*'Eske-str'!B$4+Vask04!G110*'Eske-str'!C$4+Vask04!H110*'Eske-str'!D$4+Vask04!I110*'Eske-str'!E$4+Vask04!J110*'Eske-str'!F$4+Vask04!K110*'Eske-str'!G$4+Vask04!L110*'Eske-str'!H$4+Vask04!M110*'Eske-str'!I$4</f>
        <v>22.09</v>
      </c>
      <c r="P110" s="37">
        <f>F110*'Eske-str'!B$5+G110*'Eske-str'!C$5+H110*'Eske-str'!D$5+Vask04!I110*'Eske-str'!E$5+Vask04!J110*'Eske-str'!F$5+Vask04!K110*'Eske-str'!G$5+Vask04!L110*'Eske-str'!H$5+Vask04!M110*'Eske-str'!I$5</f>
        <v>6</v>
      </c>
      <c r="Q110" s="112">
        <f t="shared" si="1"/>
        <v>390018345</v>
      </c>
    </row>
    <row r="111" spans="1:17" x14ac:dyDescent="0.25">
      <c r="A111" s="37">
        <f>Vask03!A111</f>
        <v>390018627</v>
      </c>
      <c r="B111" s="37">
        <f>Vask03!B111</f>
        <v>2900</v>
      </c>
      <c r="C111" s="37" t="str">
        <f>Vask03!C111</f>
        <v>FAGERNES</v>
      </c>
      <c r="D111" s="14">
        <f>Vask03!D111</f>
        <v>99663</v>
      </c>
      <c r="E111" s="37" t="str">
        <f>Vask03!E111</f>
        <v>Fagerneslegene SA</v>
      </c>
      <c r="F111" s="37">
        <f>Vask03!F111</f>
        <v>0</v>
      </c>
      <c r="G111" s="37">
        <f>Vask03!G111</f>
        <v>0</v>
      </c>
      <c r="H111" s="37">
        <f>Vask03!H111</f>
        <v>0</v>
      </c>
      <c r="I111" s="37">
        <f>Vask03!I111</f>
        <v>0</v>
      </c>
      <c r="J111" s="37">
        <f>Vask03!J111</f>
        <v>0</v>
      </c>
      <c r="K111" s="37">
        <f>Vask03!K111</f>
        <v>0</v>
      </c>
      <c r="L111" s="37">
        <f>Vask03!L111</f>
        <v>0</v>
      </c>
      <c r="M111" s="37">
        <f>Vask03!M111</f>
        <v>3</v>
      </c>
      <c r="N111" s="37">
        <f>Vask03!N111</f>
        <v>3</v>
      </c>
      <c r="O111" s="37">
        <f>Vask04!F111*'Eske-str'!B$4+Vask04!G111*'Eske-str'!C$4+Vask04!H111*'Eske-str'!D$4+Vask04!I111*'Eske-str'!E$4+Vask04!J111*'Eske-str'!F$4+Vask04!K111*'Eske-str'!G$4+Vask04!L111*'Eske-str'!H$4+Vask04!M111*'Eske-str'!I$4</f>
        <v>50.19</v>
      </c>
      <c r="P111" s="37">
        <f>F111*'Eske-str'!B$5+G111*'Eske-str'!C$5+H111*'Eske-str'!D$5+Vask04!I111*'Eske-str'!E$5+Vask04!J111*'Eske-str'!F$5+Vask04!K111*'Eske-str'!G$5+Vask04!L111*'Eske-str'!H$5+Vask04!M111*'Eske-str'!I$5</f>
        <v>15</v>
      </c>
      <c r="Q111" s="112">
        <f t="shared" si="1"/>
        <v>390018627</v>
      </c>
    </row>
    <row r="112" spans="1:17" x14ac:dyDescent="0.25">
      <c r="A112" s="37">
        <f>Vask03!A112</f>
        <v>390018354</v>
      </c>
      <c r="B112" s="37">
        <f>Vask03!B112</f>
        <v>2930</v>
      </c>
      <c r="C112" s="37" t="str">
        <f>Vask03!C112</f>
        <v>BAGN</v>
      </c>
      <c r="D112" s="14">
        <f>Vask03!D112</f>
        <v>53678</v>
      </c>
      <c r="E112" s="37" t="str">
        <f>Vask03!E112</f>
        <v>Bagn legesenter</v>
      </c>
      <c r="F112" s="37">
        <f>Vask03!F112</f>
        <v>0</v>
      </c>
      <c r="G112" s="37">
        <f>Vask03!G112</f>
        <v>0</v>
      </c>
      <c r="H112" s="37">
        <f>Vask03!H112</f>
        <v>0</v>
      </c>
      <c r="I112" s="37">
        <f>Vask03!I112</f>
        <v>0</v>
      </c>
      <c r="J112" s="37">
        <f>Vask03!J112</f>
        <v>0</v>
      </c>
      <c r="K112" s="37">
        <f>Vask03!K112</f>
        <v>0</v>
      </c>
      <c r="L112" s="37">
        <f>Vask03!L112</f>
        <v>0</v>
      </c>
      <c r="M112" s="37">
        <f>Vask03!M112</f>
        <v>2</v>
      </c>
      <c r="N112" s="37">
        <f>Vask03!N112</f>
        <v>2</v>
      </c>
      <c r="O112" s="37">
        <f>Vask04!F112*'Eske-str'!B$4+Vask04!G112*'Eske-str'!C$4+Vask04!H112*'Eske-str'!D$4+Vask04!I112*'Eske-str'!E$4+Vask04!J112*'Eske-str'!F$4+Vask04!K112*'Eske-str'!G$4+Vask04!L112*'Eske-str'!H$4+Vask04!M112*'Eske-str'!I$4</f>
        <v>33.46</v>
      </c>
      <c r="P112" s="37">
        <f>F112*'Eske-str'!B$5+G112*'Eske-str'!C$5+H112*'Eske-str'!D$5+Vask04!I112*'Eske-str'!E$5+Vask04!J112*'Eske-str'!F$5+Vask04!K112*'Eske-str'!G$5+Vask04!L112*'Eske-str'!H$5+Vask04!M112*'Eske-str'!I$5</f>
        <v>10</v>
      </c>
      <c r="Q112" s="112">
        <f t="shared" si="1"/>
        <v>390018354</v>
      </c>
    </row>
    <row r="113" spans="1:17" x14ac:dyDescent="0.25">
      <c r="A113" s="37">
        <f>Vask03!A113</f>
        <v>390018602</v>
      </c>
      <c r="B113" s="37">
        <f>Vask03!B113</f>
        <v>2940</v>
      </c>
      <c r="C113" s="37" t="str">
        <f>Vask03!C113</f>
        <v>HEGGENES</v>
      </c>
      <c r="D113" s="14">
        <f>Vask03!D113</f>
        <v>43208</v>
      </c>
      <c r="E113" s="37" t="str">
        <f>Vask03!E113</f>
        <v>Legekontoret i Øystre Slidre</v>
      </c>
      <c r="F113" s="37">
        <f>Vask03!F113</f>
        <v>0</v>
      </c>
      <c r="G113" s="37">
        <f>Vask03!G113</f>
        <v>0</v>
      </c>
      <c r="H113" s="37">
        <f>Vask03!H113</f>
        <v>0</v>
      </c>
      <c r="I113" s="37">
        <f>Vask03!I113</f>
        <v>0</v>
      </c>
      <c r="J113" s="37">
        <f>Vask03!J113</f>
        <v>0</v>
      </c>
      <c r="K113" s="37">
        <f>Vask03!K113</f>
        <v>0</v>
      </c>
      <c r="L113" s="37">
        <f>Vask03!L113</f>
        <v>0</v>
      </c>
      <c r="M113" s="37">
        <f>Vask03!M113</f>
        <v>1</v>
      </c>
      <c r="N113" s="37">
        <f>Vask03!N113</f>
        <v>1</v>
      </c>
      <c r="O113" s="37">
        <f>Vask04!F113*'Eske-str'!B$4+Vask04!G113*'Eske-str'!C$4+Vask04!H113*'Eske-str'!D$4+Vask04!I113*'Eske-str'!E$4+Vask04!J113*'Eske-str'!F$4+Vask04!K113*'Eske-str'!G$4+Vask04!L113*'Eske-str'!H$4+Vask04!M113*'Eske-str'!I$4</f>
        <v>16.73</v>
      </c>
      <c r="P113" s="37">
        <f>F113*'Eske-str'!B$5+G113*'Eske-str'!C$5+H113*'Eske-str'!D$5+Vask04!I113*'Eske-str'!E$5+Vask04!J113*'Eske-str'!F$5+Vask04!K113*'Eske-str'!G$5+Vask04!L113*'Eske-str'!H$5+Vask04!M113*'Eske-str'!I$5</f>
        <v>5</v>
      </c>
      <c r="Q113" s="112">
        <f t="shared" si="1"/>
        <v>390018602</v>
      </c>
    </row>
    <row r="114" spans="1:17" x14ac:dyDescent="0.25">
      <c r="A114" s="37">
        <f>Vask03!A114</f>
        <v>390018319</v>
      </c>
      <c r="B114" s="37">
        <f>Vask03!B114</f>
        <v>2966</v>
      </c>
      <c r="C114" s="37" t="str">
        <f>Vask03!C114</f>
        <v>SLIDRE</v>
      </c>
      <c r="D114" s="14">
        <f>Vask03!D114</f>
        <v>8979</v>
      </c>
      <c r="E114" s="37" t="str">
        <f>Vask03!E114</f>
        <v>Slidre legesenter</v>
      </c>
      <c r="F114" s="37">
        <f>Vask03!F114</f>
        <v>0</v>
      </c>
      <c r="G114" s="37">
        <f>Vask03!G114</f>
        <v>0</v>
      </c>
      <c r="H114" s="37">
        <f>Vask03!H114</f>
        <v>0</v>
      </c>
      <c r="I114" s="37">
        <f>Vask03!I114</f>
        <v>0</v>
      </c>
      <c r="J114" s="37">
        <f>Vask03!J114</f>
        <v>0</v>
      </c>
      <c r="K114" s="37">
        <f>Vask03!K114</f>
        <v>0</v>
      </c>
      <c r="L114" s="37">
        <f>Vask03!L114</f>
        <v>0</v>
      </c>
      <c r="M114" s="37">
        <f>Vask03!M114</f>
        <v>1</v>
      </c>
      <c r="N114" s="37">
        <f>Vask03!N114</f>
        <v>1</v>
      </c>
      <c r="O114" s="37">
        <f>Vask04!F114*'Eske-str'!B$4+Vask04!G114*'Eske-str'!C$4+Vask04!H114*'Eske-str'!D$4+Vask04!I114*'Eske-str'!E$4+Vask04!J114*'Eske-str'!F$4+Vask04!K114*'Eske-str'!G$4+Vask04!L114*'Eske-str'!H$4+Vask04!M114*'Eske-str'!I$4</f>
        <v>16.73</v>
      </c>
      <c r="P114" s="37">
        <f>F114*'Eske-str'!B$5+G114*'Eske-str'!C$5+H114*'Eske-str'!D$5+Vask04!I114*'Eske-str'!E$5+Vask04!J114*'Eske-str'!F$5+Vask04!K114*'Eske-str'!G$5+Vask04!L114*'Eske-str'!H$5+Vask04!M114*'Eske-str'!I$5</f>
        <v>5</v>
      </c>
      <c r="Q114" s="112">
        <f t="shared" si="1"/>
        <v>390018319</v>
      </c>
    </row>
    <row r="115" spans="1:17" x14ac:dyDescent="0.25">
      <c r="A115" s="37">
        <f>Vask03!A115</f>
        <v>390018471</v>
      </c>
      <c r="B115" s="37">
        <f>Vask03!B115</f>
        <v>2975</v>
      </c>
      <c r="C115" s="37" t="str">
        <f>Vask03!C115</f>
        <v>VANG I VALDRES</v>
      </c>
      <c r="D115" s="14">
        <f>Vask03!D115</f>
        <v>90274</v>
      </c>
      <c r="E115" s="37" t="str">
        <f>Vask03!E115</f>
        <v>Kommunelegekontoret i Vang</v>
      </c>
      <c r="F115" s="37">
        <f>Vask03!F115</f>
        <v>0</v>
      </c>
      <c r="G115" s="37">
        <f>Vask03!G115</f>
        <v>0</v>
      </c>
      <c r="H115" s="37">
        <f>Vask03!H115</f>
        <v>0</v>
      </c>
      <c r="I115" s="37">
        <f>Vask03!I115</f>
        <v>0</v>
      </c>
      <c r="J115" s="37">
        <f>Vask03!J115</f>
        <v>0</v>
      </c>
      <c r="K115" s="37">
        <f>Vask03!K115</f>
        <v>0</v>
      </c>
      <c r="L115" s="37">
        <f>Vask03!L115</f>
        <v>0</v>
      </c>
      <c r="M115" s="37">
        <f>Vask03!M115</f>
        <v>1</v>
      </c>
      <c r="N115" s="37">
        <f>Vask03!N115</f>
        <v>1</v>
      </c>
      <c r="O115" s="37">
        <f>Vask04!F115*'Eske-str'!B$4+Vask04!G115*'Eske-str'!C$4+Vask04!H115*'Eske-str'!D$4+Vask04!I115*'Eske-str'!E$4+Vask04!J115*'Eske-str'!F$4+Vask04!K115*'Eske-str'!G$4+Vask04!L115*'Eske-str'!H$4+Vask04!M115*'Eske-str'!I$4</f>
        <v>16.73</v>
      </c>
      <c r="P115" s="37">
        <f>F115*'Eske-str'!B$5+G115*'Eske-str'!C$5+H115*'Eske-str'!D$5+Vask04!I115*'Eske-str'!E$5+Vask04!J115*'Eske-str'!F$5+Vask04!K115*'Eske-str'!G$5+Vask04!L115*'Eske-str'!H$5+Vask04!M115*'Eske-str'!I$5</f>
        <v>5</v>
      </c>
      <c r="Q115" s="112">
        <f t="shared" si="1"/>
        <v>390018471</v>
      </c>
    </row>
    <row r="116" spans="1:17" x14ac:dyDescent="0.25">
      <c r="A116" s="37">
        <f>Vask03!A116</f>
        <v>390018572</v>
      </c>
      <c r="B116" s="37">
        <f>Vask03!B116</f>
        <v>3019</v>
      </c>
      <c r="C116" s="37" t="str">
        <f>Vask03!C116</f>
        <v>DRAMMEN</v>
      </c>
      <c r="D116" s="14">
        <f>Vask03!D116</f>
        <v>112360</v>
      </c>
      <c r="E116" s="37" t="str">
        <f>Vask03!E116</f>
        <v>Vestre Viken Administrasjon</v>
      </c>
      <c r="F116" s="37">
        <f>Vask03!F116</f>
        <v>0</v>
      </c>
      <c r="G116" s="37">
        <f>Vask03!G116</f>
        <v>0</v>
      </c>
      <c r="H116" s="37">
        <f>Vask03!H116</f>
        <v>0</v>
      </c>
      <c r="I116" s="37">
        <f>Vask03!I116</f>
        <v>0</v>
      </c>
      <c r="J116" s="37">
        <f>Vask03!J116</f>
        <v>0</v>
      </c>
      <c r="K116" s="37">
        <f>Vask03!K116</f>
        <v>0</v>
      </c>
      <c r="L116" s="37">
        <f>Vask03!L116</f>
        <v>0</v>
      </c>
      <c r="M116" s="37">
        <f>Vask03!M116</f>
        <v>15</v>
      </c>
      <c r="N116" s="37">
        <f>Vask03!N116</f>
        <v>15</v>
      </c>
      <c r="O116" s="37">
        <f>Vask04!F116*'Eske-str'!B$4+Vask04!G116*'Eske-str'!C$4+Vask04!H116*'Eske-str'!D$4+Vask04!I116*'Eske-str'!E$4+Vask04!J116*'Eske-str'!F$4+Vask04!K116*'Eske-str'!G$4+Vask04!L116*'Eske-str'!H$4+Vask04!M116*'Eske-str'!I$4</f>
        <v>250.95000000000002</v>
      </c>
      <c r="P116" s="37">
        <f>F116*'Eske-str'!B$5+G116*'Eske-str'!C$5+H116*'Eske-str'!D$5+Vask04!I116*'Eske-str'!E$5+Vask04!J116*'Eske-str'!F$5+Vask04!K116*'Eske-str'!G$5+Vask04!L116*'Eske-str'!H$5+Vask04!M116*'Eske-str'!I$5</f>
        <v>75</v>
      </c>
      <c r="Q116" s="112">
        <f t="shared" si="1"/>
        <v>390018572</v>
      </c>
    </row>
    <row r="117" spans="1:17" x14ac:dyDescent="0.25">
      <c r="A117" s="37">
        <f>Vask03!A117</f>
        <v>390018625</v>
      </c>
      <c r="B117" s="37">
        <f>Vask03!B117</f>
        <v>3043</v>
      </c>
      <c r="C117" s="37" t="str">
        <f>Vask03!C117</f>
        <v>DRAMMEN</v>
      </c>
      <c r="D117" s="14">
        <f>Vask03!D117</f>
        <v>112375</v>
      </c>
      <c r="E117" s="37" t="str">
        <f>Vask03!E117</f>
        <v>Drammen kommune Smittevernkontoret</v>
      </c>
      <c r="F117" s="37">
        <f>Vask03!F117</f>
        <v>0</v>
      </c>
      <c r="G117" s="37">
        <f>Vask03!G117</f>
        <v>0</v>
      </c>
      <c r="H117" s="37">
        <f>Vask03!H117</f>
        <v>0</v>
      </c>
      <c r="I117" s="37">
        <f>Vask03!I117</f>
        <v>0</v>
      </c>
      <c r="J117" s="37">
        <f>Vask03!J117</f>
        <v>0</v>
      </c>
      <c r="K117" s="37">
        <f>Vask03!K117</f>
        <v>2</v>
      </c>
      <c r="L117" s="37">
        <f>Vask03!L117</f>
        <v>0</v>
      </c>
      <c r="M117" s="37">
        <f>Vask03!M117</f>
        <v>29</v>
      </c>
      <c r="N117" s="37">
        <f>Vask03!N117</f>
        <v>31</v>
      </c>
      <c r="O117" s="37">
        <f>Vask04!F117*'Eske-str'!B$4+Vask04!G117*'Eske-str'!C$4+Vask04!H117*'Eske-str'!D$4+Vask04!I117*'Eske-str'!E$4+Vask04!J117*'Eske-str'!F$4+Vask04!K117*'Eske-str'!G$4+Vask04!L117*'Eske-str'!H$4+Vask04!M117*'Eske-str'!I$4</f>
        <v>535.03</v>
      </c>
      <c r="P117" s="37">
        <f>F117*'Eske-str'!B$5+G117*'Eske-str'!C$5+H117*'Eske-str'!D$5+Vask04!I117*'Eske-str'!E$5+Vask04!J117*'Eske-str'!F$5+Vask04!K117*'Eske-str'!G$5+Vask04!L117*'Eske-str'!H$5+Vask04!M117*'Eske-str'!I$5</f>
        <v>161</v>
      </c>
      <c r="Q117" s="112">
        <f t="shared" si="1"/>
        <v>390018625</v>
      </c>
    </row>
    <row r="118" spans="1:17" x14ac:dyDescent="0.25">
      <c r="A118" s="37">
        <f>Vask03!A118</f>
        <v>390018609</v>
      </c>
      <c r="B118" s="37">
        <f>Vask03!B118</f>
        <v>3050</v>
      </c>
      <c r="C118" s="37" t="str">
        <f>Vask03!C118</f>
        <v>MJØNDALEN</v>
      </c>
      <c r="D118" s="14">
        <f>Vask03!D118</f>
        <v>72587</v>
      </c>
      <c r="E118" s="37" t="str">
        <f>Vask03!E118</f>
        <v>Kommunelegekontoret i Nedre Eiker</v>
      </c>
      <c r="F118" s="37">
        <f>Vask03!F118</f>
        <v>0</v>
      </c>
      <c r="G118" s="37">
        <f>Vask03!G118</f>
        <v>0</v>
      </c>
      <c r="H118" s="37">
        <f>Vask03!H118</f>
        <v>0</v>
      </c>
      <c r="I118" s="37">
        <f>Vask03!I118</f>
        <v>0</v>
      </c>
      <c r="J118" s="37">
        <f>Vask03!J118</f>
        <v>0</v>
      </c>
      <c r="K118" s="37">
        <f>Vask03!K118</f>
        <v>0</v>
      </c>
      <c r="L118" s="37">
        <f>Vask03!L118</f>
        <v>0</v>
      </c>
      <c r="M118" s="37">
        <f>Vask03!M118</f>
        <v>9</v>
      </c>
      <c r="N118" s="37">
        <f>Vask03!N118</f>
        <v>9</v>
      </c>
      <c r="O118" s="37">
        <f>Vask04!F118*'Eske-str'!B$4+Vask04!G118*'Eske-str'!C$4+Vask04!H118*'Eske-str'!D$4+Vask04!I118*'Eske-str'!E$4+Vask04!J118*'Eske-str'!F$4+Vask04!K118*'Eske-str'!G$4+Vask04!L118*'Eske-str'!H$4+Vask04!M118*'Eske-str'!I$4</f>
        <v>150.57</v>
      </c>
      <c r="P118" s="37">
        <f>F118*'Eske-str'!B$5+G118*'Eske-str'!C$5+H118*'Eske-str'!D$5+Vask04!I118*'Eske-str'!E$5+Vask04!J118*'Eske-str'!F$5+Vask04!K118*'Eske-str'!G$5+Vask04!L118*'Eske-str'!H$5+Vask04!M118*'Eske-str'!I$5</f>
        <v>45</v>
      </c>
      <c r="Q118" s="112">
        <f t="shared" si="1"/>
        <v>390018609</v>
      </c>
    </row>
    <row r="119" spans="1:17" x14ac:dyDescent="0.25">
      <c r="A119" s="37">
        <f>Vask03!A119</f>
        <v>390018317</v>
      </c>
      <c r="B119" s="37">
        <f>Vask03!B119</f>
        <v>3060</v>
      </c>
      <c r="C119" s="37" t="str">
        <f>Vask03!C119</f>
        <v>SVELVIK</v>
      </c>
      <c r="D119" s="14">
        <f>Vask03!D119</f>
        <v>104883</v>
      </c>
      <c r="E119" s="37" t="str">
        <f>Vask03!E119</f>
        <v>Kommunelegekontoret i Svelvik</v>
      </c>
      <c r="F119" s="37">
        <f>Vask03!F119</f>
        <v>1</v>
      </c>
      <c r="G119" s="37">
        <f>Vask03!G119</f>
        <v>0</v>
      </c>
      <c r="H119" s="37">
        <f>Vask03!H119</f>
        <v>0</v>
      </c>
      <c r="I119" s="37">
        <f>Vask03!I119</f>
        <v>0</v>
      </c>
      <c r="J119" s="37">
        <f>Vask03!J119</f>
        <v>0</v>
      </c>
      <c r="K119" s="37">
        <f>Vask03!K119</f>
        <v>0</v>
      </c>
      <c r="L119" s="37">
        <f>Vask03!L119</f>
        <v>0</v>
      </c>
      <c r="M119" s="37">
        <f>Vask03!M119</f>
        <v>3</v>
      </c>
      <c r="N119" s="37">
        <f>Vask03!N119</f>
        <v>4</v>
      </c>
      <c r="O119" s="37">
        <f>Vask04!F119*'Eske-str'!B$4+Vask04!G119*'Eske-str'!C$4+Vask04!H119*'Eske-str'!D$4+Vask04!I119*'Eske-str'!E$4+Vask04!J119*'Eske-str'!F$4+Vask04!K119*'Eske-str'!G$4+Vask04!L119*'Eske-str'!H$4+Vask04!M119*'Eske-str'!I$4</f>
        <v>55.55</v>
      </c>
      <c r="P119" s="37">
        <f>F119*'Eske-str'!B$5+G119*'Eske-str'!C$5+H119*'Eske-str'!D$5+Vask04!I119*'Eske-str'!E$5+Vask04!J119*'Eske-str'!F$5+Vask04!K119*'Eske-str'!G$5+Vask04!L119*'Eske-str'!H$5+Vask04!M119*'Eske-str'!I$5</f>
        <v>16</v>
      </c>
      <c r="Q119" s="112">
        <f t="shared" si="1"/>
        <v>390018317</v>
      </c>
    </row>
    <row r="120" spans="1:17" x14ac:dyDescent="0.25">
      <c r="A120" s="37">
        <f>Vask03!A120</f>
        <v>390018577</v>
      </c>
      <c r="B120" s="37">
        <f>Vask03!B120</f>
        <v>3080</v>
      </c>
      <c r="C120" s="37" t="str">
        <f>Vask03!C120</f>
        <v>HOLMESTRAND</v>
      </c>
      <c r="D120" s="14">
        <f>Vask03!D120</f>
        <v>1928</v>
      </c>
      <c r="E120" s="37" t="str">
        <f>Vask03!E120</f>
        <v>Kommunelegekontoret i Holmestr</v>
      </c>
      <c r="F120" s="37">
        <f>Vask03!F120</f>
        <v>0</v>
      </c>
      <c r="G120" s="37">
        <f>Vask03!G120</f>
        <v>1</v>
      </c>
      <c r="H120" s="37">
        <f>Vask03!H120</f>
        <v>0</v>
      </c>
      <c r="I120" s="37">
        <f>Vask03!I120</f>
        <v>0</v>
      </c>
      <c r="J120" s="37">
        <f>Vask03!J120</f>
        <v>0</v>
      </c>
      <c r="K120" s="37">
        <f>Vask03!K120</f>
        <v>1</v>
      </c>
      <c r="L120" s="37">
        <f>Vask03!L120</f>
        <v>0</v>
      </c>
      <c r="M120" s="37">
        <f>Vask03!M120</f>
        <v>10</v>
      </c>
      <c r="N120" s="37">
        <f>Vask03!N120</f>
        <v>12</v>
      </c>
      <c r="O120" s="37">
        <f>Vask04!F120*'Eske-str'!B$4+Vask04!G120*'Eske-str'!C$4+Vask04!H120*'Eske-str'!D$4+Vask04!I120*'Eske-str'!E$4+Vask04!J120*'Eske-str'!F$4+Vask04!K120*'Eske-str'!G$4+Vask04!L120*'Eske-str'!H$4+Vask04!M120*'Eske-str'!I$4</f>
        <v>203.23000000000002</v>
      </c>
      <c r="P120" s="37">
        <f>F120*'Eske-str'!B$5+G120*'Eske-str'!C$5+H120*'Eske-str'!D$5+Vask04!I120*'Eske-str'!E$5+Vask04!J120*'Eske-str'!F$5+Vask04!K120*'Eske-str'!G$5+Vask04!L120*'Eske-str'!H$5+Vask04!M120*'Eske-str'!I$5</f>
        <v>60</v>
      </c>
      <c r="Q120" s="112">
        <f t="shared" si="1"/>
        <v>390018577</v>
      </c>
    </row>
    <row r="121" spans="1:17" x14ac:dyDescent="0.25">
      <c r="A121" s="37">
        <f>Vask03!A121</f>
        <v>390018306</v>
      </c>
      <c r="B121" s="37">
        <f>Vask03!B121</f>
        <v>3112</v>
      </c>
      <c r="C121" s="37" t="str">
        <f>Vask03!C121</f>
        <v>TØNSBERG</v>
      </c>
      <c r="D121" s="14">
        <f>Vask03!D121</f>
        <v>112353</v>
      </c>
      <c r="E121" s="37" t="str">
        <f>Vask03!E121</f>
        <v>Trælborg Sykehjem</v>
      </c>
      <c r="F121" s="37">
        <f>Vask03!F121</f>
        <v>0</v>
      </c>
      <c r="G121" s="37">
        <f>Vask03!G121</f>
        <v>0</v>
      </c>
      <c r="H121" s="37">
        <f>Vask03!H121</f>
        <v>0</v>
      </c>
      <c r="I121" s="37">
        <f>Vask03!I121</f>
        <v>0</v>
      </c>
      <c r="J121" s="37">
        <f>Vask03!J121</f>
        <v>0</v>
      </c>
      <c r="K121" s="37">
        <f>Vask03!K121</f>
        <v>1</v>
      </c>
      <c r="L121" s="37">
        <f>Vask03!L121</f>
        <v>0</v>
      </c>
      <c r="M121" s="37">
        <f>Vask03!M121</f>
        <v>18</v>
      </c>
      <c r="N121" s="37">
        <f>Vask03!N121</f>
        <v>19</v>
      </c>
      <c r="O121" s="37">
        <f>Vask04!F121*'Eske-str'!B$4+Vask04!G121*'Eske-str'!C$4+Vask04!H121*'Eske-str'!D$4+Vask04!I121*'Eske-str'!E$4+Vask04!J121*'Eske-str'!F$4+Vask04!K121*'Eske-str'!G$4+Vask04!L121*'Eske-str'!H$4+Vask04!M121*'Eske-str'!I$4</f>
        <v>326.07</v>
      </c>
      <c r="P121" s="37">
        <f>F121*'Eske-str'!B$5+G121*'Eske-str'!C$5+H121*'Eske-str'!D$5+Vask04!I121*'Eske-str'!E$5+Vask04!J121*'Eske-str'!F$5+Vask04!K121*'Eske-str'!G$5+Vask04!L121*'Eske-str'!H$5+Vask04!M121*'Eske-str'!I$5</f>
        <v>98</v>
      </c>
      <c r="Q121" s="112">
        <f t="shared" si="1"/>
        <v>390018306</v>
      </c>
    </row>
    <row r="122" spans="1:17" x14ac:dyDescent="0.25">
      <c r="A122" s="37">
        <f>Vask03!A122</f>
        <v>390018321</v>
      </c>
      <c r="B122" s="37">
        <f>Vask03!B122</f>
        <v>3116</v>
      </c>
      <c r="C122" s="37" t="str">
        <f>Vask03!C122</f>
        <v>TØNSBERG</v>
      </c>
      <c r="D122" s="14">
        <f>Vask03!D122</f>
        <v>106727</v>
      </c>
      <c r="E122" s="37" t="str">
        <f>Vask03!E122</f>
        <v>Sykehuset i Vestfold HF</v>
      </c>
      <c r="F122" s="37">
        <f>Vask03!F122</f>
        <v>0</v>
      </c>
      <c r="G122" s="37">
        <f>Vask03!G122</f>
        <v>0</v>
      </c>
      <c r="H122" s="37">
        <f>Vask03!H122</f>
        <v>0</v>
      </c>
      <c r="I122" s="37">
        <f>Vask03!I122</f>
        <v>0</v>
      </c>
      <c r="J122" s="37">
        <f>Vask03!J122</f>
        <v>0</v>
      </c>
      <c r="K122" s="37">
        <f>Vask03!K122</f>
        <v>0</v>
      </c>
      <c r="L122" s="37">
        <f>Vask03!L122</f>
        <v>0</v>
      </c>
      <c r="M122" s="37">
        <f>Vask03!M122</f>
        <v>10</v>
      </c>
      <c r="N122" s="37">
        <f>Vask03!N122</f>
        <v>10</v>
      </c>
      <c r="O122" s="37">
        <f>Vask04!F122*'Eske-str'!B$4+Vask04!G122*'Eske-str'!C$4+Vask04!H122*'Eske-str'!D$4+Vask04!I122*'Eske-str'!E$4+Vask04!J122*'Eske-str'!F$4+Vask04!K122*'Eske-str'!G$4+Vask04!L122*'Eske-str'!H$4+Vask04!M122*'Eske-str'!I$4</f>
        <v>167.3</v>
      </c>
      <c r="P122" s="37">
        <f>F122*'Eske-str'!B$5+G122*'Eske-str'!C$5+H122*'Eske-str'!D$5+Vask04!I122*'Eske-str'!E$5+Vask04!J122*'Eske-str'!F$5+Vask04!K122*'Eske-str'!G$5+Vask04!L122*'Eske-str'!H$5+Vask04!M122*'Eske-str'!I$5</f>
        <v>50</v>
      </c>
      <c r="Q122" s="112">
        <f t="shared" si="1"/>
        <v>390018321</v>
      </c>
    </row>
    <row r="123" spans="1:17" x14ac:dyDescent="0.25">
      <c r="A123" s="37">
        <f>Vask03!A123</f>
        <v>390018589</v>
      </c>
      <c r="B123" s="37">
        <f>Vask03!B123</f>
        <v>3140</v>
      </c>
      <c r="C123" s="37" t="str">
        <f>Vask03!C123</f>
        <v>NØTTERØY</v>
      </c>
      <c r="D123" s="14">
        <f>Vask03!D123</f>
        <v>29314</v>
      </c>
      <c r="E123" s="37" t="str">
        <f>Vask03!E123</f>
        <v>Nøtterøy helsestasjon</v>
      </c>
      <c r="F123" s="37">
        <f>Vask03!F123</f>
        <v>0</v>
      </c>
      <c r="G123" s="37">
        <f>Vask03!G123</f>
        <v>1</v>
      </c>
      <c r="H123" s="37">
        <f>Vask03!H123</f>
        <v>0</v>
      </c>
      <c r="I123" s="37">
        <f>Vask03!I123</f>
        <v>0</v>
      </c>
      <c r="J123" s="37">
        <f>Vask03!J123</f>
        <v>0</v>
      </c>
      <c r="K123" s="37">
        <f>Vask03!K123</f>
        <v>1</v>
      </c>
      <c r="L123" s="37">
        <f>Vask03!L123</f>
        <v>0</v>
      </c>
      <c r="M123" s="37">
        <f>Vask03!M123</f>
        <v>11</v>
      </c>
      <c r="N123" s="37">
        <f>Vask03!N123</f>
        <v>13</v>
      </c>
      <c r="O123" s="37">
        <f>Vask04!F123*'Eske-str'!B$4+Vask04!G123*'Eske-str'!C$4+Vask04!H123*'Eske-str'!D$4+Vask04!I123*'Eske-str'!E$4+Vask04!J123*'Eske-str'!F$4+Vask04!K123*'Eske-str'!G$4+Vask04!L123*'Eske-str'!H$4+Vask04!M123*'Eske-str'!I$4</f>
        <v>219.96</v>
      </c>
      <c r="P123" s="37">
        <f>F123*'Eske-str'!B$5+G123*'Eske-str'!C$5+H123*'Eske-str'!D$5+Vask04!I123*'Eske-str'!E$5+Vask04!J123*'Eske-str'!F$5+Vask04!K123*'Eske-str'!G$5+Vask04!L123*'Eske-str'!H$5+Vask04!M123*'Eske-str'!I$5</f>
        <v>65</v>
      </c>
      <c r="Q123" s="112">
        <f t="shared" si="1"/>
        <v>390018589</v>
      </c>
    </row>
    <row r="124" spans="1:17" x14ac:dyDescent="0.25">
      <c r="A124" s="37">
        <f>Vask03!A124</f>
        <v>390018534</v>
      </c>
      <c r="B124" s="37">
        <f>Vask03!B124</f>
        <v>3187</v>
      </c>
      <c r="C124" s="37" t="str">
        <f>Vask03!C124</f>
        <v>HORTEN</v>
      </c>
      <c r="D124" s="14">
        <f>Vask03!D124</f>
        <v>30734</v>
      </c>
      <c r="E124" s="37" t="str">
        <f>Vask03!E124</f>
        <v>Horten kommune</v>
      </c>
      <c r="F124" s="37">
        <f>Vask03!F124</f>
        <v>0</v>
      </c>
      <c r="G124" s="37">
        <f>Vask03!G124</f>
        <v>0</v>
      </c>
      <c r="H124" s="37">
        <f>Vask03!H124</f>
        <v>0</v>
      </c>
      <c r="I124" s="37">
        <f>Vask03!I124</f>
        <v>0</v>
      </c>
      <c r="J124" s="37">
        <f>Vask03!J124</f>
        <v>0</v>
      </c>
      <c r="K124" s="37">
        <f>Vask03!K124</f>
        <v>1</v>
      </c>
      <c r="L124" s="37">
        <f>Vask03!L124</f>
        <v>0</v>
      </c>
      <c r="M124" s="37">
        <f>Vask03!M124</f>
        <v>16</v>
      </c>
      <c r="N124" s="37">
        <f>Vask03!N124</f>
        <v>17</v>
      </c>
      <c r="O124" s="37">
        <f>Vask04!F124*'Eske-str'!B$4+Vask04!G124*'Eske-str'!C$4+Vask04!H124*'Eske-str'!D$4+Vask04!I124*'Eske-str'!E$4+Vask04!J124*'Eske-str'!F$4+Vask04!K124*'Eske-str'!G$4+Vask04!L124*'Eske-str'!H$4+Vask04!M124*'Eske-str'!I$4</f>
        <v>292.61</v>
      </c>
      <c r="P124" s="37">
        <f>F124*'Eske-str'!B$5+G124*'Eske-str'!C$5+H124*'Eske-str'!D$5+Vask04!I124*'Eske-str'!E$5+Vask04!J124*'Eske-str'!F$5+Vask04!K124*'Eske-str'!G$5+Vask04!L124*'Eske-str'!H$5+Vask04!M124*'Eske-str'!I$5</f>
        <v>88</v>
      </c>
      <c r="Q124" s="112">
        <f t="shared" si="1"/>
        <v>390018534</v>
      </c>
    </row>
    <row r="125" spans="1:17" x14ac:dyDescent="0.25">
      <c r="A125" s="37">
        <f>Vask03!A125</f>
        <v>390018592</v>
      </c>
      <c r="B125" s="37">
        <f>Vask03!B125</f>
        <v>3211</v>
      </c>
      <c r="C125" s="37" t="str">
        <f>Vask03!C125</f>
        <v>SANDEFJORD</v>
      </c>
      <c r="D125" s="14">
        <f>Vask03!D125</f>
        <v>31435</v>
      </c>
      <c r="E125" s="37" t="str">
        <f>Vask03!E125</f>
        <v>Sandefjord kommune</v>
      </c>
      <c r="F125" s="37">
        <f>Vask03!F125</f>
        <v>1</v>
      </c>
      <c r="G125" s="37">
        <f>Vask03!G125</f>
        <v>0</v>
      </c>
      <c r="H125" s="37">
        <f>Vask03!H125</f>
        <v>0</v>
      </c>
      <c r="I125" s="37">
        <f>Vask03!I125</f>
        <v>0</v>
      </c>
      <c r="J125" s="37">
        <f>Vask03!J125</f>
        <v>0</v>
      </c>
      <c r="K125" s="37">
        <f>Vask03!K125</f>
        <v>0</v>
      </c>
      <c r="L125" s="37">
        <f>Vask03!L125</f>
        <v>0</v>
      </c>
      <c r="M125" s="37">
        <f>Vask03!M125</f>
        <v>21</v>
      </c>
      <c r="N125" s="37">
        <f>Vask03!N125</f>
        <v>22</v>
      </c>
      <c r="O125" s="37">
        <f>Vask04!F125*'Eske-str'!B$4+Vask04!G125*'Eske-str'!C$4+Vask04!H125*'Eske-str'!D$4+Vask04!I125*'Eske-str'!E$4+Vask04!J125*'Eske-str'!F$4+Vask04!K125*'Eske-str'!G$4+Vask04!L125*'Eske-str'!H$4+Vask04!M125*'Eske-str'!I$4</f>
        <v>356.69</v>
      </c>
      <c r="P125" s="37">
        <f>F125*'Eske-str'!B$5+G125*'Eske-str'!C$5+H125*'Eske-str'!D$5+Vask04!I125*'Eske-str'!E$5+Vask04!J125*'Eske-str'!F$5+Vask04!K125*'Eske-str'!G$5+Vask04!L125*'Eske-str'!H$5+Vask04!M125*'Eske-str'!I$5</f>
        <v>106</v>
      </c>
      <c r="Q125" s="112">
        <f t="shared" si="1"/>
        <v>390018592</v>
      </c>
    </row>
    <row r="126" spans="1:17" x14ac:dyDescent="0.25">
      <c r="A126" s="37">
        <f>Vask03!A126</f>
        <v>390018612</v>
      </c>
      <c r="B126" s="37">
        <f>Vask03!B126</f>
        <v>3274</v>
      </c>
      <c r="C126" s="37" t="str">
        <f>Vask03!C126</f>
        <v>LARVIK</v>
      </c>
      <c r="D126" s="14">
        <f>Vask03!D126</f>
        <v>112354</v>
      </c>
      <c r="E126" s="37" t="str">
        <f>Vask03!E126</f>
        <v>2KC- Larvik Catering Service</v>
      </c>
      <c r="F126" s="37">
        <f>Vask03!F126</f>
        <v>0</v>
      </c>
      <c r="G126" s="37">
        <f>Vask03!G126</f>
        <v>1</v>
      </c>
      <c r="H126" s="37">
        <f>Vask03!H126</f>
        <v>0</v>
      </c>
      <c r="I126" s="37">
        <f>Vask03!I126</f>
        <v>0</v>
      </c>
      <c r="J126" s="37">
        <f>Vask03!J126</f>
        <v>0</v>
      </c>
      <c r="K126" s="37">
        <f>Vask03!K126</f>
        <v>1</v>
      </c>
      <c r="L126" s="37">
        <f>Vask03!L126</f>
        <v>0</v>
      </c>
      <c r="M126" s="37">
        <f>Vask03!M126</f>
        <v>21</v>
      </c>
      <c r="N126" s="37">
        <f>Vask03!N126</f>
        <v>23</v>
      </c>
      <c r="O126" s="37">
        <f>Vask04!F126*'Eske-str'!B$4+Vask04!G126*'Eske-str'!C$4+Vask04!H126*'Eske-str'!D$4+Vask04!I126*'Eske-str'!E$4+Vask04!J126*'Eske-str'!F$4+Vask04!K126*'Eske-str'!G$4+Vask04!L126*'Eske-str'!H$4+Vask04!M126*'Eske-str'!I$4</f>
        <v>387.26</v>
      </c>
      <c r="P126" s="37">
        <f>F126*'Eske-str'!B$5+G126*'Eske-str'!C$5+H126*'Eske-str'!D$5+Vask04!I126*'Eske-str'!E$5+Vask04!J126*'Eske-str'!F$5+Vask04!K126*'Eske-str'!G$5+Vask04!L126*'Eske-str'!H$5+Vask04!M126*'Eske-str'!I$5</f>
        <v>115</v>
      </c>
      <c r="Q126" s="112">
        <f t="shared" si="1"/>
        <v>390018612</v>
      </c>
    </row>
    <row r="127" spans="1:17" x14ac:dyDescent="0.25">
      <c r="A127" s="37">
        <f>Vask03!A127</f>
        <v>390018546</v>
      </c>
      <c r="B127" s="37">
        <f>Vask03!B127</f>
        <v>3300</v>
      </c>
      <c r="C127" s="37" t="str">
        <f>Vask03!C127</f>
        <v>HOKKSUND</v>
      </c>
      <c r="D127" s="14">
        <f>Vask03!D127</f>
        <v>12435</v>
      </c>
      <c r="E127" s="37" t="str">
        <f>Vask03!E127</f>
        <v>Kommunelegekontoret i Øvre Eiker</v>
      </c>
      <c r="F127" s="37">
        <f>Vask03!F127</f>
        <v>0</v>
      </c>
      <c r="G127" s="37">
        <f>Vask03!G127</f>
        <v>1</v>
      </c>
      <c r="H127" s="37">
        <f>Vask03!H127</f>
        <v>0</v>
      </c>
      <c r="I127" s="37">
        <f>Vask03!I127</f>
        <v>0</v>
      </c>
      <c r="J127" s="37">
        <f>Vask03!J127</f>
        <v>0</v>
      </c>
      <c r="K127" s="37">
        <f>Vask03!K127</f>
        <v>0</v>
      </c>
      <c r="L127" s="37">
        <f>Vask03!L127</f>
        <v>0</v>
      </c>
      <c r="M127" s="37">
        <f>Vask03!M127</f>
        <v>6</v>
      </c>
      <c r="N127" s="37">
        <f>Vask03!N127</f>
        <v>7</v>
      </c>
      <c r="O127" s="37">
        <f>Vask04!F127*'Eske-str'!B$4+Vask04!G127*'Eske-str'!C$4+Vask04!H127*'Eske-str'!D$4+Vask04!I127*'Eske-str'!E$4+Vask04!J127*'Eske-str'!F$4+Vask04!K127*'Eske-str'!G$4+Vask04!L127*'Eske-str'!H$4+Vask04!M127*'Eske-str'!I$4</f>
        <v>111.38</v>
      </c>
      <c r="P127" s="37">
        <f>F127*'Eske-str'!B$5+G127*'Eske-str'!C$5+H127*'Eske-str'!D$5+Vask04!I127*'Eske-str'!E$5+Vask04!J127*'Eske-str'!F$5+Vask04!K127*'Eske-str'!G$5+Vask04!L127*'Eske-str'!H$5+Vask04!M127*'Eske-str'!I$5</f>
        <v>32</v>
      </c>
      <c r="Q127" s="112">
        <f t="shared" si="1"/>
        <v>390018546</v>
      </c>
    </row>
    <row r="128" spans="1:17" x14ac:dyDescent="0.25">
      <c r="A128" s="37">
        <f>Vask03!A128</f>
        <v>390018573</v>
      </c>
      <c r="B128" s="37">
        <f>Vask03!B128</f>
        <v>3340</v>
      </c>
      <c r="C128" s="37" t="str">
        <f>Vask03!C128</f>
        <v>ÅMOT</v>
      </c>
      <c r="D128" s="14">
        <f>Vask03!D128</f>
        <v>112358</v>
      </c>
      <c r="E128" s="37" t="str">
        <f>Vask03!E128</f>
        <v>Modumheimen Sykehjem</v>
      </c>
      <c r="F128" s="37">
        <f>Vask03!F128</f>
        <v>0</v>
      </c>
      <c r="G128" s="37">
        <f>Vask03!G128</f>
        <v>0</v>
      </c>
      <c r="H128" s="37">
        <f>Vask03!H128</f>
        <v>0</v>
      </c>
      <c r="I128" s="37">
        <f>Vask03!I128</f>
        <v>0</v>
      </c>
      <c r="J128" s="37">
        <f>Vask03!J128</f>
        <v>0</v>
      </c>
      <c r="K128" s="37">
        <f>Vask03!K128</f>
        <v>0</v>
      </c>
      <c r="L128" s="37">
        <f>Vask03!L128</f>
        <v>0</v>
      </c>
      <c r="M128" s="37">
        <f>Vask03!M128</f>
        <v>7</v>
      </c>
      <c r="N128" s="37">
        <f>Vask03!N128</f>
        <v>7</v>
      </c>
      <c r="O128" s="37">
        <f>Vask04!F128*'Eske-str'!B$4+Vask04!G128*'Eske-str'!C$4+Vask04!H128*'Eske-str'!D$4+Vask04!I128*'Eske-str'!E$4+Vask04!J128*'Eske-str'!F$4+Vask04!K128*'Eske-str'!G$4+Vask04!L128*'Eske-str'!H$4+Vask04!M128*'Eske-str'!I$4</f>
        <v>117.11</v>
      </c>
      <c r="P128" s="37">
        <f>F128*'Eske-str'!B$5+G128*'Eske-str'!C$5+H128*'Eske-str'!D$5+Vask04!I128*'Eske-str'!E$5+Vask04!J128*'Eske-str'!F$5+Vask04!K128*'Eske-str'!G$5+Vask04!L128*'Eske-str'!H$5+Vask04!M128*'Eske-str'!I$5</f>
        <v>35</v>
      </c>
      <c r="Q128" s="112">
        <f t="shared" si="1"/>
        <v>390018573</v>
      </c>
    </row>
    <row r="129" spans="1:17" x14ac:dyDescent="0.25">
      <c r="A129" s="37">
        <f>Vask03!A129</f>
        <v>390018673</v>
      </c>
      <c r="B129" s="37">
        <f>Vask03!B129</f>
        <v>3403</v>
      </c>
      <c r="C129" s="37" t="str">
        <f>Vask03!C129</f>
        <v>LIER</v>
      </c>
      <c r="D129" s="14">
        <f>Vask03!D129</f>
        <v>106805</v>
      </c>
      <c r="E129" s="37" t="str">
        <f>Vask03!E129</f>
        <v>Lierbyen helsestasjon</v>
      </c>
      <c r="F129" s="37">
        <f>Vask03!F129</f>
        <v>0</v>
      </c>
      <c r="G129" s="37">
        <f>Vask03!G129</f>
        <v>0</v>
      </c>
      <c r="H129" s="37">
        <f>Vask03!H129</f>
        <v>1</v>
      </c>
      <c r="I129" s="37">
        <f>Vask03!I129</f>
        <v>0</v>
      </c>
      <c r="J129" s="37">
        <f>Vask03!J129</f>
        <v>0</v>
      </c>
      <c r="K129" s="37">
        <f>Vask03!K129</f>
        <v>0</v>
      </c>
      <c r="L129" s="37">
        <f>Vask03!L129</f>
        <v>0</v>
      </c>
      <c r="M129" s="37">
        <f>Vask03!M129</f>
        <v>9</v>
      </c>
      <c r="N129" s="37">
        <f>Vask03!N129</f>
        <v>10</v>
      </c>
      <c r="O129" s="37">
        <f>Vask04!F129*'Eske-str'!B$4+Vask04!G129*'Eske-str'!C$4+Vask04!H129*'Eske-str'!D$4+Vask04!I129*'Eske-str'!E$4+Vask04!J129*'Eske-str'!F$4+Vask04!K129*'Eske-str'!G$4+Vask04!L129*'Eske-str'!H$4+Vask04!M129*'Eske-str'!I$4</f>
        <v>170.67</v>
      </c>
      <c r="P129" s="37">
        <f>F129*'Eske-str'!B$5+G129*'Eske-str'!C$5+H129*'Eske-str'!D$5+Vask04!I129*'Eske-str'!E$5+Vask04!J129*'Eske-str'!F$5+Vask04!K129*'Eske-str'!G$5+Vask04!L129*'Eske-str'!H$5+Vask04!M129*'Eske-str'!I$5</f>
        <v>48</v>
      </c>
      <c r="Q129" s="112">
        <f t="shared" si="1"/>
        <v>390018673</v>
      </c>
    </row>
    <row r="130" spans="1:17" x14ac:dyDescent="0.25">
      <c r="A130" s="37">
        <f>Vask03!A130</f>
        <v>390018638</v>
      </c>
      <c r="B130" s="37">
        <f>Vask03!B130</f>
        <v>3440</v>
      </c>
      <c r="C130" s="37" t="str">
        <f>Vask03!C130</f>
        <v>RØYKEN</v>
      </c>
      <c r="D130" s="14">
        <f>Vask03!D130</f>
        <v>100595</v>
      </c>
      <c r="E130" s="37" t="str">
        <f>Vask03!E130</f>
        <v>Røyken og Hurum kommunale legevakt</v>
      </c>
      <c r="F130" s="37">
        <f>Vask03!F130</f>
        <v>0</v>
      </c>
      <c r="G130" s="37">
        <f>Vask03!G130</f>
        <v>0</v>
      </c>
      <c r="H130" s="37">
        <f>Vask03!H130</f>
        <v>0</v>
      </c>
      <c r="I130" s="37">
        <f>Vask03!I130</f>
        <v>0</v>
      </c>
      <c r="J130" s="37">
        <f>Vask03!J130</f>
        <v>0</v>
      </c>
      <c r="K130" s="37">
        <f>Vask03!K130</f>
        <v>1</v>
      </c>
      <c r="L130" s="37">
        <f>Vask03!L130</f>
        <v>0</v>
      </c>
      <c r="M130" s="37">
        <f>Vask03!M130</f>
        <v>8</v>
      </c>
      <c r="N130" s="37">
        <f>Vask03!N130</f>
        <v>9</v>
      </c>
      <c r="O130" s="37">
        <f>Vask04!F130*'Eske-str'!B$4+Vask04!G130*'Eske-str'!C$4+Vask04!H130*'Eske-str'!D$4+Vask04!I130*'Eske-str'!E$4+Vask04!J130*'Eske-str'!F$4+Vask04!K130*'Eske-str'!G$4+Vask04!L130*'Eske-str'!H$4+Vask04!M130*'Eske-str'!I$4</f>
        <v>158.77000000000001</v>
      </c>
      <c r="P130" s="37">
        <f>F130*'Eske-str'!B$5+G130*'Eske-str'!C$5+H130*'Eske-str'!D$5+Vask04!I130*'Eske-str'!E$5+Vask04!J130*'Eske-str'!F$5+Vask04!K130*'Eske-str'!G$5+Vask04!L130*'Eske-str'!H$5+Vask04!M130*'Eske-str'!I$5</f>
        <v>48</v>
      </c>
      <c r="Q130" s="112">
        <f t="shared" si="1"/>
        <v>390018638</v>
      </c>
    </row>
    <row r="131" spans="1:17" x14ac:dyDescent="0.25">
      <c r="A131" s="37">
        <f>Vask03!A131</f>
        <v>390018481</v>
      </c>
      <c r="B131" s="37">
        <f>Vask03!B131</f>
        <v>3480</v>
      </c>
      <c r="C131" s="37" t="str">
        <f>Vask03!C131</f>
        <v>FILTVET</v>
      </c>
      <c r="D131" s="14">
        <f>Vask03!D131</f>
        <v>29074</v>
      </c>
      <c r="E131" s="37" t="str">
        <f>Vask03!E131</f>
        <v>Hurum Helsestasjon</v>
      </c>
      <c r="F131" s="37">
        <f>Vask03!F131</f>
        <v>1</v>
      </c>
      <c r="G131" s="37">
        <f>Vask03!G131</f>
        <v>0</v>
      </c>
      <c r="H131" s="37">
        <f>Vask03!H131</f>
        <v>0</v>
      </c>
      <c r="I131" s="37">
        <f>Vask03!I131</f>
        <v>0</v>
      </c>
      <c r="J131" s="37">
        <f>Vask03!J131</f>
        <v>0</v>
      </c>
      <c r="K131" s="37">
        <f>Vask03!K131</f>
        <v>0</v>
      </c>
      <c r="L131" s="37">
        <f>Vask03!L131</f>
        <v>0</v>
      </c>
      <c r="M131" s="37">
        <f>Vask03!M131</f>
        <v>4</v>
      </c>
      <c r="N131" s="37">
        <f>Vask03!N131</f>
        <v>5</v>
      </c>
      <c r="O131" s="37">
        <f>Vask04!F131*'Eske-str'!B$4+Vask04!G131*'Eske-str'!C$4+Vask04!H131*'Eske-str'!D$4+Vask04!I131*'Eske-str'!E$4+Vask04!J131*'Eske-str'!F$4+Vask04!K131*'Eske-str'!G$4+Vask04!L131*'Eske-str'!H$4+Vask04!M131*'Eske-str'!I$4</f>
        <v>72.28</v>
      </c>
      <c r="P131" s="37">
        <f>F131*'Eske-str'!B$5+G131*'Eske-str'!C$5+H131*'Eske-str'!D$5+Vask04!I131*'Eske-str'!E$5+Vask04!J131*'Eske-str'!F$5+Vask04!K131*'Eske-str'!G$5+Vask04!L131*'Eske-str'!H$5+Vask04!M131*'Eske-str'!I$5</f>
        <v>21</v>
      </c>
      <c r="Q131" s="112">
        <f t="shared" si="1"/>
        <v>390018481</v>
      </c>
    </row>
    <row r="132" spans="1:17" x14ac:dyDescent="0.25">
      <c r="A132" s="37">
        <f>Vask03!A132</f>
        <v>390018533</v>
      </c>
      <c r="B132" s="37">
        <f>Vask03!B132</f>
        <v>3510</v>
      </c>
      <c r="C132" s="37" t="str">
        <f>Vask03!C132</f>
        <v>HØNEFOSS</v>
      </c>
      <c r="D132" s="14">
        <f>Vask03!D132</f>
        <v>32151</v>
      </c>
      <c r="E132" s="37" t="str">
        <f>Vask03!E132</f>
        <v>Ringerike kommune</v>
      </c>
      <c r="F132" s="37">
        <f>Vask03!F132</f>
        <v>0</v>
      </c>
      <c r="G132" s="37">
        <f>Vask03!G132</f>
        <v>1</v>
      </c>
      <c r="H132" s="37">
        <f>Vask03!H132</f>
        <v>0</v>
      </c>
      <c r="I132" s="37">
        <f>Vask03!I132</f>
        <v>0</v>
      </c>
      <c r="J132" s="37">
        <f>Vask03!J132</f>
        <v>0</v>
      </c>
      <c r="K132" s="37">
        <f>Vask03!K132</f>
        <v>0</v>
      </c>
      <c r="L132" s="37">
        <f>Vask03!L132</f>
        <v>0</v>
      </c>
      <c r="M132" s="37">
        <f>Vask03!M132</f>
        <v>10</v>
      </c>
      <c r="N132" s="37">
        <f>Vask03!N132</f>
        <v>11</v>
      </c>
      <c r="O132" s="37">
        <f>Vask04!F132*'Eske-str'!B$4+Vask04!G132*'Eske-str'!C$4+Vask04!H132*'Eske-str'!D$4+Vask04!I132*'Eske-str'!E$4+Vask04!J132*'Eske-str'!F$4+Vask04!K132*'Eske-str'!G$4+Vask04!L132*'Eske-str'!H$4+Vask04!M132*'Eske-str'!I$4</f>
        <v>178.3</v>
      </c>
      <c r="P132" s="37">
        <f>F132*'Eske-str'!B$5+G132*'Eske-str'!C$5+H132*'Eske-str'!D$5+Vask04!I132*'Eske-str'!E$5+Vask04!J132*'Eske-str'!F$5+Vask04!K132*'Eske-str'!G$5+Vask04!L132*'Eske-str'!H$5+Vask04!M132*'Eske-str'!I$5</f>
        <v>52</v>
      </c>
      <c r="Q132" s="112">
        <f t="shared" ref="Q132:Q195" si="2">A132</f>
        <v>390018533</v>
      </c>
    </row>
    <row r="133" spans="1:17" x14ac:dyDescent="0.25">
      <c r="A133" s="37">
        <f>Vask03!A133</f>
        <v>390018292</v>
      </c>
      <c r="B133" s="37">
        <f>Vask03!B133</f>
        <v>3520</v>
      </c>
      <c r="C133" s="37" t="str">
        <f>Vask03!C133</f>
        <v>JEVNAKER</v>
      </c>
      <c r="D133" s="14">
        <f>Vask03!D133</f>
        <v>79897</v>
      </c>
      <c r="E133" s="37" t="str">
        <f>Vask03!E133</f>
        <v>Kommunelegekontoret i Jevnaker</v>
      </c>
      <c r="F133" s="37">
        <f>Vask03!F133</f>
        <v>0</v>
      </c>
      <c r="G133" s="37">
        <f>Vask03!G133</f>
        <v>0</v>
      </c>
      <c r="H133" s="37">
        <f>Vask03!H133</f>
        <v>0</v>
      </c>
      <c r="I133" s="37">
        <f>Vask03!I133</f>
        <v>0</v>
      </c>
      <c r="J133" s="37">
        <f>Vask03!J133</f>
        <v>0</v>
      </c>
      <c r="K133" s="37">
        <f>Vask03!K133</f>
        <v>0</v>
      </c>
      <c r="L133" s="37">
        <f>Vask03!L133</f>
        <v>0</v>
      </c>
      <c r="M133" s="37">
        <f>Vask03!M133</f>
        <v>2</v>
      </c>
      <c r="N133" s="37">
        <f>Vask03!N133</f>
        <v>2</v>
      </c>
      <c r="O133" s="37">
        <f>Vask04!F133*'Eske-str'!B$4+Vask04!G133*'Eske-str'!C$4+Vask04!H133*'Eske-str'!D$4+Vask04!I133*'Eske-str'!E$4+Vask04!J133*'Eske-str'!F$4+Vask04!K133*'Eske-str'!G$4+Vask04!L133*'Eske-str'!H$4+Vask04!M133*'Eske-str'!I$4</f>
        <v>33.46</v>
      </c>
      <c r="P133" s="37">
        <f>F133*'Eske-str'!B$5+G133*'Eske-str'!C$5+H133*'Eske-str'!D$5+Vask04!I133*'Eske-str'!E$5+Vask04!J133*'Eske-str'!F$5+Vask04!K133*'Eske-str'!G$5+Vask04!L133*'Eske-str'!H$5+Vask04!M133*'Eske-str'!I$5</f>
        <v>10</v>
      </c>
      <c r="Q133" s="112">
        <f t="shared" si="2"/>
        <v>390018292</v>
      </c>
    </row>
    <row r="134" spans="1:17" x14ac:dyDescent="0.25">
      <c r="A134" s="37">
        <f>Vask03!A134</f>
        <v>390018689</v>
      </c>
      <c r="B134" s="37">
        <f>Vask03!B134</f>
        <v>3531</v>
      </c>
      <c r="C134" s="37" t="str">
        <f>Vask03!C134</f>
        <v>KROKKLEIVA</v>
      </c>
      <c r="D134" s="14">
        <f>Vask03!D134</f>
        <v>105134</v>
      </c>
      <c r="E134" s="37" t="str">
        <f>Vask03!E134</f>
        <v>Hole Bo og rehab senter</v>
      </c>
      <c r="F134" s="37">
        <f>Vask03!F134</f>
        <v>0</v>
      </c>
      <c r="G134" s="37">
        <f>Vask03!G134</f>
        <v>0</v>
      </c>
      <c r="H134" s="37">
        <f>Vask03!H134</f>
        <v>0</v>
      </c>
      <c r="I134" s="37">
        <f>Vask03!I134</f>
        <v>0</v>
      </c>
      <c r="J134" s="37">
        <f>Vask03!J134</f>
        <v>0</v>
      </c>
      <c r="K134" s="37">
        <f>Vask03!K134</f>
        <v>0</v>
      </c>
      <c r="L134" s="37">
        <f>Vask03!L134</f>
        <v>0</v>
      </c>
      <c r="M134" s="37">
        <f>Vask03!M134</f>
        <v>3</v>
      </c>
      <c r="N134" s="37">
        <f>Vask03!N134</f>
        <v>3</v>
      </c>
      <c r="O134" s="37">
        <f>Vask04!F134*'Eske-str'!B$4+Vask04!G134*'Eske-str'!C$4+Vask04!H134*'Eske-str'!D$4+Vask04!I134*'Eske-str'!E$4+Vask04!J134*'Eske-str'!F$4+Vask04!K134*'Eske-str'!G$4+Vask04!L134*'Eske-str'!H$4+Vask04!M134*'Eske-str'!I$4</f>
        <v>50.19</v>
      </c>
      <c r="P134" s="37">
        <f>F134*'Eske-str'!B$5+G134*'Eske-str'!C$5+H134*'Eske-str'!D$5+Vask04!I134*'Eske-str'!E$5+Vask04!J134*'Eske-str'!F$5+Vask04!K134*'Eske-str'!G$5+Vask04!L134*'Eske-str'!H$5+Vask04!M134*'Eske-str'!I$5</f>
        <v>15</v>
      </c>
      <c r="Q134" s="112">
        <f t="shared" si="2"/>
        <v>390018689</v>
      </c>
    </row>
    <row r="135" spans="1:17" x14ac:dyDescent="0.25">
      <c r="A135" s="37">
        <f>Vask03!A135</f>
        <v>390018619</v>
      </c>
      <c r="B135" s="37">
        <f>Vask03!B135</f>
        <v>3536</v>
      </c>
      <c r="C135" s="37" t="str">
        <f>Vask03!C135</f>
        <v>NORESUND</v>
      </c>
      <c r="D135" s="14">
        <f>Vask03!D135</f>
        <v>85134</v>
      </c>
      <c r="E135" s="37" t="str">
        <f>Vask03!E135</f>
        <v>Noresund legekontor</v>
      </c>
      <c r="F135" s="37">
        <f>Vask03!F135</f>
        <v>0</v>
      </c>
      <c r="G135" s="37">
        <f>Vask03!G135</f>
        <v>1</v>
      </c>
      <c r="H135" s="37">
        <f>Vask03!H135</f>
        <v>0</v>
      </c>
      <c r="I135" s="37">
        <f>Vask03!I135</f>
        <v>0</v>
      </c>
      <c r="J135" s="37">
        <f>Vask03!J135</f>
        <v>0</v>
      </c>
      <c r="K135" s="37">
        <f>Vask03!K135</f>
        <v>0</v>
      </c>
      <c r="L135" s="37">
        <f>Vask03!L135</f>
        <v>0</v>
      </c>
      <c r="M135" s="37">
        <f>Vask03!M135</f>
        <v>1</v>
      </c>
      <c r="N135" s="37">
        <f>Vask03!N135</f>
        <v>2</v>
      </c>
      <c r="O135" s="37">
        <f>Vask04!F135*'Eske-str'!B$4+Vask04!G135*'Eske-str'!C$4+Vask04!H135*'Eske-str'!D$4+Vask04!I135*'Eske-str'!E$4+Vask04!J135*'Eske-str'!F$4+Vask04!K135*'Eske-str'!G$4+Vask04!L135*'Eske-str'!H$4+Vask04!M135*'Eske-str'!I$4</f>
        <v>27.73</v>
      </c>
      <c r="P135" s="37">
        <f>F135*'Eske-str'!B$5+G135*'Eske-str'!C$5+H135*'Eske-str'!D$5+Vask04!I135*'Eske-str'!E$5+Vask04!J135*'Eske-str'!F$5+Vask04!K135*'Eske-str'!G$5+Vask04!L135*'Eske-str'!H$5+Vask04!M135*'Eske-str'!I$5</f>
        <v>7</v>
      </c>
      <c r="Q135" s="112">
        <f t="shared" si="2"/>
        <v>390018619</v>
      </c>
    </row>
    <row r="136" spans="1:17" x14ac:dyDescent="0.25">
      <c r="A136" s="37">
        <f>Vask03!A136</f>
        <v>390018303</v>
      </c>
      <c r="B136" s="37">
        <f>Vask03!B136</f>
        <v>3539</v>
      </c>
      <c r="C136" s="37" t="str">
        <f>Vask03!C136</f>
        <v>FLÅ</v>
      </c>
      <c r="D136" s="14">
        <f>Vask03!D136</f>
        <v>28217</v>
      </c>
      <c r="E136" s="37" t="str">
        <f>Vask03!E136</f>
        <v>Flå helsestasjon</v>
      </c>
      <c r="F136" s="37">
        <f>Vask03!F136</f>
        <v>0</v>
      </c>
      <c r="G136" s="37">
        <f>Vask03!G136</f>
        <v>0</v>
      </c>
      <c r="H136" s="37">
        <f>Vask03!H136</f>
        <v>1</v>
      </c>
      <c r="I136" s="37">
        <f>Vask03!I136</f>
        <v>0</v>
      </c>
      <c r="J136" s="37">
        <f>Vask03!J136</f>
        <v>0</v>
      </c>
      <c r="K136" s="37">
        <f>Vask03!K136</f>
        <v>0</v>
      </c>
      <c r="L136" s="37">
        <f>Vask03!L136</f>
        <v>0</v>
      </c>
      <c r="M136" s="37">
        <f>Vask03!M136</f>
        <v>0</v>
      </c>
      <c r="N136" s="37">
        <f>Vask03!N136</f>
        <v>1</v>
      </c>
      <c r="O136" s="37">
        <f>Vask04!F136*'Eske-str'!B$4+Vask04!G136*'Eske-str'!C$4+Vask04!H136*'Eske-str'!D$4+Vask04!I136*'Eske-str'!E$4+Vask04!J136*'Eske-str'!F$4+Vask04!K136*'Eske-str'!G$4+Vask04!L136*'Eske-str'!H$4+Vask04!M136*'Eske-str'!I$4</f>
        <v>20.100000000000001</v>
      </c>
      <c r="P136" s="37">
        <f>F136*'Eske-str'!B$5+G136*'Eske-str'!C$5+H136*'Eske-str'!D$5+Vask04!I136*'Eske-str'!E$5+Vask04!J136*'Eske-str'!F$5+Vask04!K136*'Eske-str'!G$5+Vask04!L136*'Eske-str'!H$5+Vask04!M136*'Eske-str'!I$5</f>
        <v>3</v>
      </c>
      <c r="Q136" s="112">
        <f t="shared" si="2"/>
        <v>390018303</v>
      </c>
    </row>
    <row r="137" spans="1:17" x14ac:dyDescent="0.25">
      <c r="A137" s="37">
        <f>Vask03!A137</f>
        <v>390018398</v>
      </c>
      <c r="B137" s="37">
        <f>Vask03!B137</f>
        <v>3540</v>
      </c>
      <c r="C137" s="37" t="str">
        <f>Vask03!C137</f>
        <v>NESBYEN</v>
      </c>
      <c r="D137" s="14">
        <f>Vask03!D137</f>
        <v>28118</v>
      </c>
      <c r="E137" s="37" t="str">
        <f>Vask03!E137</f>
        <v>Nes helsestasjon</v>
      </c>
      <c r="F137" s="37">
        <f>Vask03!F137</f>
        <v>0</v>
      </c>
      <c r="G137" s="37">
        <f>Vask03!G137</f>
        <v>0</v>
      </c>
      <c r="H137" s="37">
        <f>Vask03!H137</f>
        <v>0</v>
      </c>
      <c r="I137" s="37">
        <f>Vask03!I137</f>
        <v>0</v>
      </c>
      <c r="J137" s="37">
        <f>Vask03!J137</f>
        <v>0</v>
      </c>
      <c r="K137" s="37">
        <f>Vask03!K137</f>
        <v>0</v>
      </c>
      <c r="L137" s="37">
        <f>Vask03!L137</f>
        <v>0</v>
      </c>
      <c r="M137" s="37">
        <f>Vask03!M137</f>
        <v>2</v>
      </c>
      <c r="N137" s="37">
        <f>Vask03!N137</f>
        <v>2</v>
      </c>
      <c r="O137" s="37">
        <f>Vask04!F137*'Eske-str'!B$4+Vask04!G137*'Eske-str'!C$4+Vask04!H137*'Eske-str'!D$4+Vask04!I137*'Eske-str'!E$4+Vask04!J137*'Eske-str'!F$4+Vask04!K137*'Eske-str'!G$4+Vask04!L137*'Eske-str'!H$4+Vask04!M137*'Eske-str'!I$4</f>
        <v>33.46</v>
      </c>
      <c r="P137" s="37">
        <f>F137*'Eske-str'!B$5+G137*'Eske-str'!C$5+H137*'Eske-str'!D$5+Vask04!I137*'Eske-str'!E$5+Vask04!J137*'Eske-str'!F$5+Vask04!K137*'Eske-str'!G$5+Vask04!L137*'Eske-str'!H$5+Vask04!M137*'Eske-str'!I$5</f>
        <v>10</v>
      </c>
      <c r="Q137" s="112">
        <f t="shared" si="2"/>
        <v>390018398</v>
      </c>
    </row>
    <row r="138" spans="1:17" x14ac:dyDescent="0.25">
      <c r="A138" s="37">
        <f>Vask03!A138</f>
        <v>390018417</v>
      </c>
      <c r="B138" s="37">
        <f>Vask03!B138</f>
        <v>3550</v>
      </c>
      <c r="C138" s="37" t="str">
        <f>Vask03!C138</f>
        <v>GOL</v>
      </c>
      <c r="D138" s="14">
        <f>Vask03!D138</f>
        <v>37093</v>
      </c>
      <c r="E138" s="37" t="str">
        <f>Vask03!E138</f>
        <v>Kommunelegekontoret i Gol</v>
      </c>
      <c r="F138" s="37">
        <f>Vask03!F138</f>
        <v>1</v>
      </c>
      <c r="G138" s="37">
        <f>Vask03!G138</f>
        <v>0</v>
      </c>
      <c r="H138" s="37">
        <f>Vask03!H138</f>
        <v>0</v>
      </c>
      <c r="I138" s="37">
        <f>Vask03!I138</f>
        <v>0</v>
      </c>
      <c r="J138" s="37">
        <f>Vask03!J138</f>
        <v>0</v>
      </c>
      <c r="K138" s="37">
        <f>Vask03!K138</f>
        <v>0</v>
      </c>
      <c r="L138" s="37">
        <f>Vask03!L138</f>
        <v>0</v>
      </c>
      <c r="M138" s="37">
        <f>Vask03!M138</f>
        <v>2</v>
      </c>
      <c r="N138" s="37">
        <f>Vask03!N138</f>
        <v>3</v>
      </c>
      <c r="O138" s="37">
        <f>Vask04!F138*'Eske-str'!B$4+Vask04!G138*'Eske-str'!C$4+Vask04!H138*'Eske-str'!D$4+Vask04!I138*'Eske-str'!E$4+Vask04!J138*'Eske-str'!F$4+Vask04!K138*'Eske-str'!G$4+Vask04!L138*'Eske-str'!H$4+Vask04!M138*'Eske-str'!I$4</f>
        <v>38.82</v>
      </c>
      <c r="P138" s="37">
        <f>F138*'Eske-str'!B$5+G138*'Eske-str'!C$5+H138*'Eske-str'!D$5+Vask04!I138*'Eske-str'!E$5+Vask04!J138*'Eske-str'!F$5+Vask04!K138*'Eske-str'!G$5+Vask04!L138*'Eske-str'!H$5+Vask04!M138*'Eske-str'!I$5</f>
        <v>11</v>
      </c>
      <c r="Q138" s="112">
        <f t="shared" si="2"/>
        <v>390018417</v>
      </c>
    </row>
    <row r="139" spans="1:17" x14ac:dyDescent="0.25">
      <c r="A139" s="37">
        <f>Vask03!A139</f>
        <v>390018501</v>
      </c>
      <c r="B139" s="37">
        <f>Vask03!B139</f>
        <v>3560</v>
      </c>
      <c r="C139" s="37" t="str">
        <f>Vask03!C139</f>
        <v>HEMSEDAL</v>
      </c>
      <c r="D139" s="14">
        <f>Vask03!D139</f>
        <v>70797</v>
      </c>
      <c r="E139" s="37" t="str">
        <f>Vask03!E139</f>
        <v>Hemsedal legekontor</v>
      </c>
      <c r="F139" s="37">
        <f>Vask03!F139</f>
        <v>1</v>
      </c>
      <c r="G139" s="37">
        <f>Vask03!G139</f>
        <v>0</v>
      </c>
      <c r="H139" s="37">
        <f>Vask03!H139</f>
        <v>0</v>
      </c>
      <c r="I139" s="37">
        <f>Vask03!I139</f>
        <v>0</v>
      </c>
      <c r="J139" s="37">
        <f>Vask03!J139</f>
        <v>0</v>
      </c>
      <c r="K139" s="37">
        <f>Vask03!K139</f>
        <v>0</v>
      </c>
      <c r="L139" s="37">
        <f>Vask03!L139</f>
        <v>0</v>
      </c>
      <c r="M139" s="37">
        <f>Vask03!M139</f>
        <v>1</v>
      </c>
      <c r="N139" s="37">
        <f>Vask03!N139</f>
        <v>2</v>
      </c>
      <c r="O139" s="37">
        <f>Vask04!F139*'Eske-str'!B$4+Vask04!G139*'Eske-str'!C$4+Vask04!H139*'Eske-str'!D$4+Vask04!I139*'Eske-str'!E$4+Vask04!J139*'Eske-str'!F$4+Vask04!K139*'Eske-str'!G$4+Vask04!L139*'Eske-str'!H$4+Vask04!M139*'Eske-str'!I$4</f>
        <v>22.09</v>
      </c>
      <c r="P139" s="37">
        <f>F139*'Eske-str'!B$5+G139*'Eske-str'!C$5+H139*'Eske-str'!D$5+Vask04!I139*'Eske-str'!E$5+Vask04!J139*'Eske-str'!F$5+Vask04!K139*'Eske-str'!G$5+Vask04!L139*'Eske-str'!H$5+Vask04!M139*'Eske-str'!I$5</f>
        <v>6</v>
      </c>
      <c r="Q139" s="112">
        <f t="shared" si="2"/>
        <v>390018501</v>
      </c>
    </row>
    <row r="140" spans="1:17" x14ac:dyDescent="0.25">
      <c r="A140" s="37">
        <f>Vask03!A140</f>
        <v>390018334</v>
      </c>
      <c r="B140" s="37">
        <f>Vask03!B140</f>
        <v>3570</v>
      </c>
      <c r="C140" s="37" t="str">
        <f>Vask03!C140</f>
        <v>ÅL</v>
      </c>
      <c r="D140" s="14">
        <f>Vask03!D140</f>
        <v>87247</v>
      </c>
      <c r="E140" s="37" t="str">
        <f>Vask03!E140</f>
        <v>Ål helsestasjon</v>
      </c>
      <c r="F140" s="37">
        <f>Vask03!F140</f>
        <v>0</v>
      </c>
      <c r="G140" s="37">
        <f>Vask03!G140</f>
        <v>1</v>
      </c>
      <c r="H140" s="37">
        <f>Vask03!H140</f>
        <v>0</v>
      </c>
      <c r="I140" s="37">
        <f>Vask03!I140</f>
        <v>0</v>
      </c>
      <c r="J140" s="37">
        <f>Vask03!J140</f>
        <v>0</v>
      </c>
      <c r="K140" s="37">
        <f>Vask03!K140</f>
        <v>0</v>
      </c>
      <c r="L140" s="37">
        <f>Vask03!L140</f>
        <v>0</v>
      </c>
      <c r="M140" s="37">
        <f>Vask03!M140</f>
        <v>3</v>
      </c>
      <c r="N140" s="37">
        <f>Vask03!N140</f>
        <v>4</v>
      </c>
      <c r="O140" s="37">
        <f>Vask04!F140*'Eske-str'!B$4+Vask04!G140*'Eske-str'!C$4+Vask04!H140*'Eske-str'!D$4+Vask04!I140*'Eske-str'!E$4+Vask04!J140*'Eske-str'!F$4+Vask04!K140*'Eske-str'!G$4+Vask04!L140*'Eske-str'!H$4+Vask04!M140*'Eske-str'!I$4</f>
        <v>61.19</v>
      </c>
      <c r="P140" s="37">
        <f>F140*'Eske-str'!B$5+G140*'Eske-str'!C$5+H140*'Eske-str'!D$5+Vask04!I140*'Eske-str'!E$5+Vask04!J140*'Eske-str'!F$5+Vask04!K140*'Eske-str'!G$5+Vask04!L140*'Eske-str'!H$5+Vask04!M140*'Eske-str'!I$5</f>
        <v>17</v>
      </c>
      <c r="Q140" s="112">
        <f t="shared" si="2"/>
        <v>390018334</v>
      </c>
    </row>
    <row r="141" spans="1:17" x14ac:dyDescent="0.25">
      <c r="A141" s="37">
        <f>Vask03!A141</f>
        <v>390018649</v>
      </c>
      <c r="B141" s="37">
        <f>Vask03!B141</f>
        <v>3580</v>
      </c>
      <c r="C141" s="37" t="str">
        <f>Vask03!C141</f>
        <v>GEILO</v>
      </c>
      <c r="D141" s="14">
        <f>Vask03!D141</f>
        <v>59501</v>
      </c>
      <c r="E141" s="37" t="str">
        <f>Vask03!E141</f>
        <v>Geilo helsestasjon</v>
      </c>
      <c r="F141" s="37">
        <f>Vask03!F141</f>
        <v>0</v>
      </c>
      <c r="G141" s="37">
        <f>Vask03!G141</f>
        <v>1</v>
      </c>
      <c r="H141" s="37">
        <f>Vask03!H141</f>
        <v>0</v>
      </c>
      <c r="I141" s="37">
        <f>Vask03!I141</f>
        <v>0</v>
      </c>
      <c r="J141" s="37">
        <f>Vask03!J141</f>
        <v>0</v>
      </c>
      <c r="K141" s="37">
        <f>Vask03!K141</f>
        <v>0</v>
      </c>
      <c r="L141" s="37">
        <f>Vask03!L141</f>
        <v>0</v>
      </c>
      <c r="M141" s="37">
        <f>Vask03!M141</f>
        <v>3</v>
      </c>
      <c r="N141" s="37">
        <f>Vask03!N141</f>
        <v>4</v>
      </c>
      <c r="O141" s="37">
        <f>Vask04!F141*'Eske-str'!B$4+Vask04!G141*'Eske-str'!C$4+Vask04!H141*'Eske-str'!D$4+Vask04!I141*'Eske-str'!E$4+Vask04!J141*'Eske-str'!F$4+Vask04!K141*'Eske-str'!G$4+Vask04!L141*'Eske-str'!H$4+Vask04!M141*'Eske-str'!I$4</f>
        <v>61.19</v>
      </c>
      <c r="P141" s="37">
        <f>F141*'Eske-str'!B$5+G141*'Eske-str'!C$5+H141*'Eske-str'!D$5+Vask04!I141*'Eske-str'!E$5+Vask04!J141*'Eske-str'!F$5+Vask04!K141*'Eske-str'!G$5+Vask04!L141*'Eske-str'!H$5+Vask04!M141*'Eske-str'!I$5</f>
        <v>17</v>
      </c>
      <c r="Q141" s="112">
        <f t="shared" si="2"/>
        <v>390018649</v>
      </c>
    </row>
    <row r="142" spans="1:17" x14ac:dyDescent="0.25">
      <c r="A142" s="37">
        <f>Vask03!A142</f>
        <v>390018642</v>
      </c>
      <c r="B142" s="37">
        <f>Vask03!B142</f>
        <v>3616</v>
      </c>
      <c r="C142" s="37" t="str">
        <f>Vask03!C142</f>
        <v>KONGSBERG</v>
      </c>
      <c r="D142" s="14">
        <f>Vask03!D142</f>
        <v>27953</v>
      </c>
      <c r="E142" s="37" t="str">
        <f>Vask03!E142</f>
        <v>Kongsberg kommune</v>
      </c>
      <c r="F142" s="37">
        <f>Vask03!F142</f>
        <v>0</v>
      </c>
      <c r="G142" s="37">
        <f>Vask03!G142</f>
        <v>0</v>
      </c>
      <c r="H142" s="37">
        <f>Vask03!H142</f>
        <v>1</v>
      </c>
      <c r="I142" s="37">
        <f>Vask03!I142</f>
        <v>0</v>
      </c>
      <c r="J142" s="37">
        <f>Vask03!J142</f>
        <v>0</v>
      </c>
      <c r="K142" s="37">
        <f>Vask03!K142</f>
        <v>0</v>
      </c>
      <c r="L142" s="37">
        <f>Vask03!L142</f>
        <v>0</v>
      </c>
      <c r="M142" s="37">
        <f>Vask03!M142</f>
        <v>13</v>
      </c>
      <c r="N142" s="37">
        <f>Vask03!N142</f>
        <v>14</v>
      </c>
      <c r="O142" s="37">
        <f>Vask04!F142*'Eske-str'!B$4+Vask04!G142*'Eske-str'!C$4+Vask04!H142*'Eske-str'!D$4+Vask04!I142*'Eske-str'!E$4+Vask04!J142*'Eske-str'!F$4+Vask04!K142*'Eske-str'!G$4+Vask04!L142*'Eske-str'!H$4+Vask04!M142*'Eske-str'!I$4</f>
        <v>237.59</v>
      </c>
      <c r="P142" s="37">
        <f>F142*'Eske-str'!B$5+G142*'Eske-str'!C$5+H142*'Eske-str'!D$5+Vask04!I142*'Eske-str'!E$5+Vask04!J142*'Eske-str'!F$5+Vask04!K142*'Eske-str'!G$5+Vask04!L142*'Eske-str'!H$5+Vask04!M142*'Eske-str'!I$5</f>
        <v>68</v>
      </c>
      <c r="Q142" s="112">
        <f t="shared" si="2"/>
        <v>390018642</v>
      </c>
    </row>
    <row r="143" spans="1:17" x14ac:dyDescent="0.25">
      <c r="A143" s="37">
        <f>Vask03!A143</f>
        <v>390018304</v>
      </c>
      <c r="B143" s="37">
        <f>Vask03!B143</f>
        <v>3630</v>
      </c>
      <c r="C143" s="37" t="str">
        <f>Vask03!C143</f>
        <v>RØDBERG</v>
      </c>
      <c r="D143" s="14">
        <f>Vask03!D143</f>
        <v>103766</v>
      </c>
      <c r="E143" s="37" t="str">
        <f>Vask03!E143</f>
        <v>Nore og Uvdal legekontor</v>
      </c>
      <c r="F143" s="37">
        <f>Vask03!F143</f>
        <v>1</v>
      </c>
      <c r="G143" s="37">
        <f>Vask03!G143</f>
        <v>0</v>
      </c>
      <c r="H143" s="37">
        <f>Vask03!H143</f>
        <v>0</v>
      </c>
      <c r="I143" s="37">
        <f>Vask03!I143</f>
        <v>0</v>
      </c>
      <c r="J143" s="37">
        <f>Vask03!J143</f>
        <v>0</v>
      </c>
      <c r="K143" s="37">
        <f>Vask03!K143</f>
        <v>0</v>
      </c>
      <c r="L143" s="37">
        <f>Vask03!L143</f>
        <v>0</v>
      </c>
      <c r="M143" s="37">
        <f>Vask03!M143</f>
        <v>1</v>
      </c>
      <c r="N143" s="37">
        <f>Vask03!N143</f>
        <v>2</v>
      </c>
      <c r="O143" s="37">
        <f>Vask04!F143*'Eske-str'!B$4+Vask04!G143*'Eske-str'!C$4+Vask04!H143*'Eske-str'!D$4+Vask04!I143*'Eske-str'!E$4+Vask04!J143*'Eske-str'!F$4+Vask04!K143*'Eske-str'!G$4+Vask04!L143*'Eske-str'!H$4+Vask04!M143*'Eske-str'!I$4</f>
        <v>22.09</v>
      </c>
      <c r="P143" s="37">
        <f>F143*'Eske-str'!B$5+G143*'Eske-str'!C$5+H143*'Eske-str'!D$5+Vask04!I143*'Eske-str'!E$5+Vask04!J143*'Eske-str'!F$5+Vask04!K143*'Eske-str'!G$5+Vask04!L143*'Eske-str'!H$5+Vask04!M143*'Eske-str'!I$5</f>
        <v>6</v>
      </c>
      <c r="Q143" s="112">
        <f t="shared" si="2"/>
        <v>390018304</v>
      </c>
    </row>
    <row r="144" spans="1:17" x14ac:dyDescent="0.25">
      <c r="A144" s="37">
        <f>Vask03!A144</f>
        <v>390018487</v>
      </c>
      <c r="B144" s="37">
        <f>Vask03!B144</f>
        <v>3660</v>
      </c>
      <c r="C144" s="37" t="str">
        <f>Vask03!C144</f>
        <v>RJUKAN</v>
      </c>
      <c r="D144" s="14">
        <f>Vask03!D144</f>
        <v>112379</v>
      </c>
      <c r="E144" s="37" t="str">
        <f>Vask03!E144</f>
        <v>Rjukan legesenter</v>
      </c>
      <c r="F144" s="37">
        <f>Vask03!F144</f>
        <v>0</v>
      </c>
      <c r="G144" s="37">
        <f>Vask03!G144</f>
        <v>0</v>
      </c>
      <c r="H144" s="37">
        <f>Vask03!H144</f>
        <v>0</v>
      </c>
      <c r="I144" s="37">
        <f>Vask03!I144</f>
        <v>0</v>
      </c>
      <c r="J144" s="37">
        <f>Vask03!J144</f>
        <v>0</v>
      </c>
      <c r="K144" s="37">
        <f>Vask03!K144</f>
        <v>0</v>
      </c>
      <c r="L144" s="37">
        <f>Vask03!L144</f>
        <v>0</v>
      </c>
      <c r="M144" s="37">
        <f>Vask03!M144</f>
        <v>3</v>
      </c>
      <c r="N144" s="37">
        <f>Vask03!N144</f>
        <v>3</v>
      </c>
      <c r="O144" s="37">
        <f>Vask04!F144*'Eske-str'!B$4+Vask04!G144*'Eske-str'!C$4+Vask04!H144*'Eske-str'!D$4+Vask04!I144*'Eske-str'!E$4+Vask04!J144*'Eske-str'!F$4+Vask04!K144*'Eske-str'!G$4+Vask04!L144*'Eske-str'!H$4+Vask04!M144*'Eske-str'!I$4</f>
        <v>50.19</v>
      </c>
      <c r="P144" s="37">
        <f>F144*'Eske-str'!B$5+G144*'Eske-str'!C$5+H144*'Eske-str'!D$5+Vask04!I144*'Eske-str'!E$5+Vask04!J144*'Eske-str'!F$5+Vask04!K144*'Eske-str'!G$5+Vask04!L144*'Eske-str'!H$5+Vask04!M144*'Eske-str'!I$5</f>
        <v>15</v>
      </c>
      <c r="Q144" s="112">
        <f t="shared" si="2"/>
        <v>390018487</v>
      </c>
    </row>
    <row r="145" spans="1:17" x14ac:dyDescent="0.25">
      <c r="A145" s="37">
        <f>Vask03!A145</f>
        <v>390018661</v>
      </c>
      <c r="B145" s="37">
        <f>Vask03!B145</f>
        <v>3674</v>
      </c>
      <c r="C145" s="37" t="str">
        <f>Vask03!C145</f>
        <v>NOTODDEN</v>
      </c>
      <c r="D145" s="14">
        <f>Vask03!D145</f>
        <v>1226</v>
      </c>
      <c r="E145" s="37" t="str">
        <f>Vask03!E145</f>
        <v>Notodden helsestasjon</v>
      </c>
      <c r="F145" s="37">
        <f>Vask03!F145</f>
        <v>0</v>
      </c>
      <c r="G145" s="37">
        <f>Vask03!G145</f>
        <v>0</v>
      </c>
      <c r="H145" s="37">
        <f>Vask03!H145</f>
        <v>0</v>
      </c>
      <c r="I145" s="37">
        <f>Vask03!I145</f>
        <v>0</v>
      </c>
      <c r="J145" s="37">
        <f>Vask03!J145</f>
        <v>0</v>
      </c>
      <c r="K145" s="37">
        <f>Vask03!K145</f>
        <v>1</v>
      </c>
      <c r="L145" s="37">
        <f>Vask03!L145</f>
        <v>0</v>
      </c>
      <c r="M145" s="37">
        <f>Vask03!M145</f>
        <v>7</v>
      </c>
      <c r="N145" s="37">
        <f>Vask03!N145</f>
        <v>8</v>
      </c>
      <c r="O145" s="37">
        <f>Vask04!F145*'Eske-str'!B$4+Vask04!G145*'Eske-str'!C$4+Vask04!H145*'Eske-str'!D$4+Vask04!I145*'Eske-str'!E$4+Vask04!J145*'Eske-str'!F$4+Vask04!K145*'Eske-str'!G$4+Vask04!L145*'Eske-str'!H$4+Vask04!M145*'Eske-str'!I$4</f>
        <v>142.04</v>
      </c>
      <c r="P145" s="37">
        <f>F145*'Eske-str'!B$5+G145*'Eske-str'!C$5+H145*'Eske-str'!D$5+Vask04!I145*'Eske-str'!E$5+Vask04!J145*'Eske-str'!F$5+Vask04!K145*'Eske-str'!G$5+Vask04!L145*'Eske-str'!H$5+Vask04!M145*'Eske-str'!I$5</f>
        <v>43</v>
      </c>
      <c r="Q145" s="112">
        <f t="shared" si="2"/>
        <v>390018661</v>
      </c>
    </row>
    <row r="146" spans="1:17" x14ac:dyDescent="0.25">
      <c r="A146" s="37">
        <f>Vask03!A146</f>
        <v>390018575</v>
      </c>
      <c r="B146" s="37">
        <f>Vask03!B146</f>
        <v>3692</v>
      </c>
      <c r="C146" s="37" t="str">
        <f>Vask03!C146</f>
        <v>SAULAND</v>
      </c>
      <c r="D146" s="14">
        <f>Vask03!D146</f>
        <v>10108</v>
      </c>
      <c r="E146" s="37" t="str">
        <f>Vask03!E146</f>
        <v>Kommunelegekontoret i Hjartdal</v>
      </c>
      <c r="F146" s="37">
        <f>Vask03!F146</f>
        <v>0</v>
      </c>
      <c r="G146" s="37">
        <f>Vask03!G146</f>
        <v>0</v>
      </c>
      <c r="H146" s="37">
        <f>Vask03!H146</f>
        <v>0</v>
      </c>
      <c r="I146" s="37">
        <f>Vask03!I146</f>
        <v>0</v>
      </c>
      <c r="J146" s="37">
        <f>Vask03!J146</f>
        <v>0</v>
      </c>
      <c r="K146" s="37">
        <f>Vask03!K146</f>
        <v>0</v>
      </c>
      <c r="L146" s="37">
        <f>Vask03!L146</f>
        <v>0</v>
      </c>
      <c r="M146" s="37">
        <f>Vask03!M146</f>
        <v>1</v>
      </c>
      <c r="N146" s="37">
        <f>Vask03!N146</f>
        <v>1</v>
      </c>
      <c r="O146" s="37">
        <f>Vask04!F146*'Eske-str'!B$4+Vask04!G146*'Eske-str'!C$4+Vask04!H146*'Eske-str'!D$4+Vask04!I146*'Eske-str'!E$4+Vask04!J146*'Eske-str'!F$4+Vask04!K146*'Eske-str'!G$4+Vask04!L146*'Eske-str'!H$4+Vask04!M146*'Eske-str'!I$4</f>
        <v>16.73</v>
      </c>
      <c r="P146" s="37">
        <f>F146*'Eske-str'!B$5+G146*'Eske-str'!C$5+H146*'Eske-str'!D$5+Vask04!I146*'Eske-str'!E$5+Vask04!J146*'Eske-str'!F$5+Vask04!K146*'Eske-str'!G$5+Vask04!L146*'Eske-str'!H$5+Vask04!M146*'Eske-str'!I$5</f>
        <v>5</v>
      </c>
      <c r="Q146" s="112">
        <f t="shared" si="2"/>
        <v>390018575</v>
      </c>
    </row>
    <row r="147" spans="1:17" x14ac:dyDescent="0.25">
      <c r="A147" s="37">
        <f>Vask03!A147</f>
        <v>390018388</v>
      </c>
      <c r="B147" s="37">
        <f>Vask03!B147</f>
        <v>3710</v>
      </c>
      <c r="C147" s="37" t="str">
        <f>Vask03!C147</f>
        <v>SKIEN</v>
      </c>
      <c r="D147" s="14">
        <f>Vask03!D147</f>
        <v>112364</v>
      </c>
      <c r="E147" s="37" t="str">
        <f>Vask03!E147</f>
        <v>Sykehuset Telemark HF, BHT</v>
      </c>
      <c r="F147" s="37">
        <f>Vask03!F147</f>
        <v>0</v>
      </c>
      <c r="G147" s="37">
        <f>Vask03!G147</f>
        <v>0</v>
      </c>
      <c r="H147" s="37">
        <f>Vask03!H147</f>
        <v>0</v>
      </c>
      <c r="I147" s="37">
        <f>Vask03!I147</f>
        <v>0</v>
      </c>
      <c r="J147" s="37">
        <f>Vask03!J147</f>
        <v>0</v>
      </c>
      <c r="K147" s="37">
        <f>Vask03!K147</f>
        <v>0</v>
      </c>
      <c r="L147" s="37">
        <f>Vask03!L147</f>
        <v>0</v>
      </c>
      <c r="M147" s="37">
        <f>Vask03!M147</f>
        <v>7</v>
      </c>
      <c r="N147" s="37">
        <f>Vask03!N147</f>
        <v>7</v>
      </c>
      <c r="O147" s="37">
        <f>Vask04!F147*'Eske-str'!B$4+Vask04!G147*'Eske-str'!C$4+Vask04!H147*'Eske-str'!D$4+Vask04!I147*'Eske-str'!E$4+Vask04!J147*'Eske-str'!F$4+Vask04!K147*'Eske-str'!G$4+Vask04!L147*'Eske-str'!H$4+Vask04!M147*'Eske-str'!I$4</f>
        <v>117.11</v>
      </c>
      <c r="P147" s="37">
        <f>F147*'Eske-str'!B$5+G147*'Eske-str'!C$5+H147*'Eske-str'!D$5+Vask04!I147*'Eske-str'!E$5+Vask04!J147*'Eske-str'!F$5+Vask04!K147*'Eske-str'!G$5+Vask04!L147*'Eske-str'!H$5+Vask04!M147*'Eske-str'!I$5</f>
        <v>35</v>
      </c>
      <c r="Q147" s="112">
        <f t="shared" si="2"/>
        <v>390018388</v>
      </c>
    </row>
    <row r="148" spans="1:17" x14ac:dyDescent="0.25">
      <c r="A148" s="37">
        <f>Vask03!A148</f>
        <v>390018571</v>
      </c>
      <c r="B148" s="37">
        <f>Vask03!B148</f>
        <v>3730</v>
      </c>
      <c r="C148" s="37" t="str">
        <f>Vask03!C148</f>
        <v>SKIEN</v>
      </c>
      <c r="D148" s="14">
        <f>Vask03!D148</f>
        <v>12203</v>
      </c>
      <c r="E148" s="37" t="str">
        <f>Vask03!E148</f>
        <v>Sosialmedisinsk senter</v>
      </c>
      <c r="F148" s="37">
        <f>Vask03!F148</f>
        <v>0</v>
      </c>
      <c r="G148" s="37">
        <f>Vask03!G148</f>
        <v>1</v>
      </c>
      <c r="H148" s="37">
        <f>Vask03!H148</f>
        <v>0</v>
      </c>
      <c r="I148" s="37">
        <f>Vask03!I148</f>
        <v>0</v>
      </c>
      <c r="J148" s="37">
        <f>Vask03!J148</f>
        <v>0</v>
      </c>
      <c r="K148" s="37">
        <f>Vask03!K148</f>
        <v>1</v>
      </c>
      <c r="L148" s="37">
        <f>Vask03!L148</f>
        <v>1</v>
      </c>
      <c r="M148" s="37">
        <f>Vask03!M148</f>
        <v>18</v>
      </c>
      <c r="N148" s="37">
        <f>Vask03!N148</f>
        <v>21</v>
      </c>
      <c r="O148" s="37">
        <f>Vask04!F148*'Eske-str'!B$4+Vask04!G148*'Eske-str'!C$4+Vask04!H148*'Eske-str'!D$4+Vask04!I148*'Eske-str'!E$4+Vask04!J148*'Eske-str'!F$4+Vask04!K148*'Eske-str'!G$4+Vask04!L148*'Eske-str'!H$4+Vask04!M148*'Eske-str'!I$4</f>
        <v>350.71999999999997</v>
      </c>
      <c r="P148" s="37">
        <f>F148*'Eske-str'!B$5+G148*'Eske-str'!C$5+H148*'Eske-str'!D$5+Vask04!I148*'Eske-str'!E$5+Vask04!J148*'Eske-str'!F$5+Vask04!K148*'Eske-str'!G$5+Vask04!L148*'Eske-str'!H$5+Vask04!M148*'Eske-str'!I$5</f>
        <v>103</v>
      </c>
      <c r="Q148" s="112">
        <f t="shared" si="2"/>
        <v>390018571</v>
      </c>
    </row>
    <row r="149" spans="1:17" x14ac:dyDescent="0.25">
      <c r="A149" s="37">
        <f>Vask03!A149</f>
        <v>390018420</v>
      </c>
      <c r="B149" s="37">
        <f>Vask03!B149</f>
        <v>3748</v>
      </c>
      <c r="C149" s="37" t="str">
        <f>Vask03!C149</f>
        <v>SILJAN</v>
      </c>
      <c r="D149" s="14">
        <f>Vask03!D149</f>
        <v>112378</v>
      </c>
      <c r="E149" s="37" t="str">
        <f>Vask03!E149</f>
        <v>Siljan legekontor</v>
      </c>
      <c r="F149" s="37">
        <f>Vask03!F149</f>
        <v>1</v>
      </c>
      <c r="G149" s="37">
        <f>Vask03!G149</f>
        <v>0</v>
      </c>
      <c r="H149" s="37">
        <f>Vask03!H149</f>
        <v>0</v>
      </c>
      <c r="I149" s="37">
        <f>Vask03!I149</f>
        <v>0</v>
      </c>
      <c r="J149" s="37">
        <f>Vask03!J149</f>
        <v>0</v>
      </c>
      <c r="K149" s="37">
        <f>Vask03!K149</f>
        <v>0</v>
      </c>
      <c r="L149" s="37">
        <f>Vask03!L149</f>
        <v>0</v>
      </c>
      <c r="M149" s="37">
        <f>Vask03!M149</f>
        <v>1</v>
      </c>
      <c r="N149" s="37">
        <f>Vask03!N149</f>
        <v>2</v>
      </c>
      <c r="O149" s="37">
        <f>Vask04!F149*'Eske-str'!B$4+Vask04!G149*'Eske-str'!C$4+Vask04!H149*'Eske-str'!D$4+Vask04!I149*'Eske-str'!E$4+Vask04!J149*'Eske-str'!F$4+Vask04!K149*'Eske-str'!G$4+Vask04!L149*'Eske-str'!H$4+Vask04!M149*'Eske-str'!I$4</f>
        <v>22.09</v>
      </c>
      <c r="P149" s="37">
        <f>F149*'Eske-str'!B$5+G149*'Eske-str'!C$5+H149*'Eske-str'!D$5+Vask04!I149*'Eske-str'!E$5+Vask04!J149*'Eske-str'!F$5+Vask04!K149*'Eske-str'!G$5+Vask04!L149*'Eske-str'!H$5+Vask04!M149*'Eske-str'!I$5</f>
        <v>6</v>
      </c>
      <c r="Q149" s="112">
        <f t="shared" si="2"/>
        <v>390018420</v>
      </c>
    </row>
    <row r="150" spans="1:17" x14ac:dyDescent="0.25">
      <c r="A150" s="37">
        <f>Vask03!A150</f>
        <v>390018456</v>
      </c>
      <c r="B150" s="37">
        <f>Vask03!B150</f>
        <v>3750</v>
      </c>
      <c r="C150" s="37" t="str">
        <f>Vask03!C150</f>
        <v>DRANGEDAL</v>
      </c>
      <c r="D150" s="14">
        <f>Vask03!D150</f>
        <v>79798</v>
      </c>
      <c r="E150" s="37" t="str">
        <f>Vask03!E150</f>
        <v>Drangedal helsestasjon</v>
      </c>
      <c r="F150" s="37">
        <f>Vask03!F150</f>
        <v>1</v>
      </c>
      <c r="G150" s="37">
        <f>Vask03!G150</f>
        <v>0</v>
      </c>
      <c r="H150" s="37">
        <f>Vask03!H150</f>
        <v>0</v>
      </c>
      <c r="I150" s="37">
        <f>Vask03!I150</f>
        <v>0</v>
      </c>
      <c r="J150" s="37">
        <f>Vask03!J150</f>
        <v>0</v>
      </c>
      <c r="K150" s="37">
        <f>Vask03!K150</f>
        <v>0</v>
      </c>
      <c r="L150" s="37">
        <f>Vask03!L150</f>
        <v>0</v>
      </c>
      <c r="M150" s="37">
        <f>Vask03!M150</f>
        <v>2</v>
      </c>
      <c r="N150" s="37">
        <f>Vask03!N150</f>
        <v>3</v>
      </c>
      <c r="O150" s="37">
        <f>Vask04!F150*'Eske-str'!B$4+Vask04!G150*'Eske-str'!C$4+Vask04!H150*'Eske-str'!D$4+Vask04!I150*'Eske-str'!E$4+Vask04!J150*'Eske-str'!F$4+Vask04!K150*'Eske-str'!G$4+Vask04!L150*'Eske-str'!H$4+Vask04!M150*'Eske-str'!I$4</f>
        <v>38.82</v>
      </c>
      <c r="P150" s="37">
        <f>F150*'Eske-str'!B$5+G150*'Eske-str'!C$5+H150*'Eske-str'!D$5+Vask04!I150*'Eske-str'!E$5+Vask04!J150*'Eske-str'!F$5+Vask04!K150*'Eske-str'!G$5+Vask04!L150*'Eske-str'!H$5+Vask04!M150*'Eske-str'!I$5</f>
        <v>11</v>
      </c>
      <c r="Q150" s="112">
        <f t="shared" si="2"/>
        <v>390018456</v>
      </c>
    </row>
    <row r="151" spans="1:17" x14ac:dyDescent="0.25">
      <c r="A151" s="37">
        <f>Vask03!A151</f>
        <v>390018664</v>
      </c>
      <c r="B151" s="37">
        <f>Vask03!B151</f>
        <v>3770</v>
      </c>
      <c r="C151" s="37" t="str">
        <f>Vask03!C151</f>
        <v>KRAGERØ</v>
      </c>
      <c r="D151" s="14">
        <f>Vask03!D151</f>
        <v>30809</v>
      </c>
      <c r="E151" s="37" t="str">
        <f>Vask03!E151</f>
        <v>Kragerø helsestasjon</v>
      </c>
      <c r="F151" s="37">
        <f>Vask03!F151</f>
        <v>0</v>
      </c>
      <c r="G151" s="37">
        <f>Vask03!G151</f>
        <v>1</v>
      </c>
      <c r="H151" s="37">
        <f>Vask03!H151</f>
        <v>0</v>
      </c>
      <c r="I151" s="37">
        <f>Vask03!I151</f>
        <v>0</v>
      </c>
      <c r="J151" s="37">
        <f>Vask03!J151</f>
        <v>0</v>
      </c>
      <c r="K151" s="37">
        <f>Vask03!K151</f>
        <v>0</v>
      </c>
      <c r="L151" s="37">
        <f>Vask03!L151</f>
        <v>0</v>
      </c>
      <c r="M151" s="37">
        <f>Vask03!M151</f>
        <v>5</v>
      </c>
      <c r="N151" s="37">
        <f>Vask03!N151</f>
        <v>6</v>
      </c>
      <c r="O151" s="37">
        <f>Vask04!F151*'Eske-str'!B$4+Vask04!G151*'Eske-str'!C$4+Vask04!H151*'Eske-str'!D$4+Vask04!I151*'Eske-str'!E$4+Vask04!J151*'Eske-str'!F$4+Vask04!K151*'Eske-str'!G$4+Vask04!L151*'Eske-str'!H$4+Vask04!M151*'Eske-str'!I$4</f>
        <v>94.65</v>
      </c>
      <c r="P151" s="37">
        <f>F151*'Eske-str'!B$5+G151*'Eske-str'!C$5+H151*'Eske-str'!D$5+Vask04!I151*'Eske-str'!E$5+Vask04!J151*'Eske-str'!F$5+Vask04!K151*'Eske-str'!G$5+Vask04!L151*'Eske-str'!H$5+Vask04!M151*'Eske-str'!I$5</f>
        <v>27</v>
      </c>
      <c r="Q151" s="112">
        <f t="shared" si="2"/>
        <v>390018664</v>
      </c>
    </row>
    <row r="152" spans="1:17" x14ac:dyDescent="0.25">
      <c r="A152" s="37">
        <f>Vask03!A152</f>
        <v>390018493</v>
      </c>
      <c r="B152" s="37">
        <f>Vask03!B152</f>
        <v>3802</v>
      </c>
      <c r="C152" s="37" t="str">
        <f>Vask03!C152</f>
        <v>BØ I TELEMARK</v>
      </c>
      <c r="D152" s="14">
        <f>Vask03!D152</f>
        <v>81745</v>
      </c>
      <c r="E152" s="37" t="str">
        <f>Vask03!E152</f>
        <v>Bø helsestasjon</v>
      </c>
      <c r="F152" s="37">
        <f>Vask03!F152</f>
        <v>0</v>
      </c>
      <c r="G152" s="37">
        <f>Vask03!G152</f>
        <v>1</v>
      </c>
      <c r="H152" s="37">
        <f>Vask03!H152</f>
        <v>0</v>
      </c>
      <c r="I152" s="37">
        <f>Vask03!I152</f>
        <v>0</v>
      </c>
      <c r="J152" s="37">
        <f>Vask03!J152</f>
        <v>0</v>
      </c>
      <c r="K152" s="37">
        <f>Vask03!K152</f>
        <v>0</v>
      </c>
      <c r="L152" s="37">
        <f>Vask03!L152</f>
        <v>0</v>
      </c>
      <c r="M152" s="37">
        <f>Vask03!M152</f>
        <v>3</v>
      </c>
      <c r="N152" s="37">
        <f>Vask03!N152</f>
        <v>4</v>
      </c>
      <c r="O152" s="37">
        <f>Vask04!F152*'Eske-str'!B$4+Vask04!G152*'Eske-str'!C$4+Vask04!H152*'Eske-str'!D$4+Vask04!I152*'Eske-str'!E$4+Vask04!J152*'Eske-str'!F$4+Vask04!K152*'Eske-str'!G$4+Vask04!L152*'Eske-str'!H$4+Vask04!M152*'Eske-str'!I$4</f>
        <v>61.19</v>
      </c>
      <c r="P152" s="37">
        <f>F152*'Eske-str'!B$5+G152*'Eske-str'!C$5+H152*'Eske-str'!D$5+Vask04!I152*'Eske-str'!E$5+Vask04!J152*'Eske-str'!F$5+Vask04!K152*'Eske-str'!G$5+Vask04!L152*'Eske-str'!H$5+Vask04!M152*'Eske-str'!I$5</f>
        <v>17</v>
      </c>
      <c r="Q152" s="112">
        <f t="shared" si="2"/>
        <v>390018493</v>
      </c>
    </row>
    <row r="153" spans="1:17" x14ac:dyDescent="0.25">
      <c r="A153" s="37">
        <f>Vask03!A153</f>
        <v>390018492</v>
      </c>
      <c r="B153" s="37">
        <f>Vask03!B153</f>
        <v>3810</v>
      </c>
      <c r="C153" s="37" t="str">
        <f>Vask03!C153</f>
        <v>GVARV</v>
      </c>
      <c r="D153" s="14">
        <f>Vask03!D153</f>
        <v>9126</v>
      </c>
      <c r="E153" s="37" t="str">
        <f>Vask03!E153</f>
        <v>Sauherad legesenter</v>
      </c>
      <c r="F153" s="37">
        <f>Vask03!F153</f>
        <v>0</v>
      </c>
      <c r="G153" s="37">
        <f>Vask03!G153</f>
        <v>1</v>
      </c>
      <c r="H153" s="37">
        <f>Vask03!H153</f>
        <v>0</v>
      </c>
      <c r="I153" s="37">
        <f>Vask03!I153</f>
        <v>0</v>
      </c>
      <c r="J153" s="37">
        <f>Vask03!J153</f>
        <v>0</v>
      </c>
      <c r="K153" s="37">
        <f>Vask03!K153</f>
        <v>0</v>
      </c>
      <c r="L153" s="37">
        <f>Vask03!L153</f>
        <v>0</v>
      </c>
      <c r="M153" s="37">
        <f>Vask03!M153</f>
        <v>1</v>
      </c>
      <c r="N153" s="37">
        <f>Vask03!N153</f>
        <v>2</v>
      </c>
      <c r="O153" s="37">
        <f>Vask04!F153*'Eske-str'!B$4+Vask04!G153*'Eske-str'!C$4+Vask04!H153*'Eske-str'!D$4+Vask04!I153*'Eske-str'!E$4+Vask04!J153*'Eske-str'!F$4+Vask04!K153*'Eske-str'!G$4+Vask04!L153*'Eske-str'!H$4+Vask04!M153*'Eske-str'!I$4</f>
        <v>27.73</v>
      </c>
      <c r="P153" s="37">
        <f>F153*'Eske-str'!B$5+G153*'Eske-str'!C$5+H153*'Eske-str'!D$5+Vask04!I153*'Eske-str'!E$5+Vask04!J153*'Eske-str'!F$5+Vask04!K153*'Eske-str'!G$5+Vask04!L153*'Eske-str'!H$5+Vask04!M153*'Eske-str'!I$5</f>
        <v>7</v>
      </c>
      <c r="Q153" s="112">
        <f t="shared" si="2"/>
        <v>390018492</v>
      </c>
    </row>
    <row r="154" spans="1:17" x14ac:dyDescent="0.25">
      <c r="A154" s="37">
        <f>Vask03!A154</f>
        <v>390018494</v>
      </c>
      <c r="B154" s="37">
        <f>Vask03!B154</f>
        <v>3830</v>
      </c>
      <c r="C154" s="37" t="str">
        <f>Vask03!C154</f>
        <v>ULEFOSS</v>
      </c>
      <c r="D154" s="14">
        <f>Vask03!D154</f>
        <v>106960</v>
      </c>
      <c r="E154" s="37" t="str">
        <f>Vask03!E154</f>
        <v>Ulefoss helsestasjon</v>
      </c>
      <c r="F154" s="37">
        <f>Vask03!F154</f>
        <v>0</v>
      </c>
      <c r="G154" s="37">
        <f>Vask03!G154</f>
        <v>1</v>
      </c>
      <c r="H154" s="37">
        <f>Vask03!H154</f>
        <v>0</v>
      </c>
      <c r="I154" s="37">
        <f>Vask03!I154</f>
        <v>0</v>
      </c>
      <c r="J154" s="37">
        <f>Vask03!J154</f>
        <v>0</v>
      </c>
      <c r="K154" s="37">
        <f>Vask03!K154</f>
        <v>0</v>
      </c>
      <c r="L154" s="37">
        <f>Vask03!L154</f>
        <v>0</v>
      </c>
      <c r="M154" s="37">
        <f>Vask03!M154</f>
        <v>3</v>
      </c>
      <c r="N154" s="37">
        <f>Vask03!N154</f>
        <v>4</v>
      </c>
      <c r="O154" s="37">
        <f>Vask04!F154*'Eske-str'!B$4+Vask04!G154*'Eske-str'!C$4+Vask04!H154*'Eske-str'!D$4+Vask04!I154*'Eske-str'!E$4+Vask04!J154*'Eske-str'!F$4+Vask04!K154*'Eske-str'!G$4+Vask04!L154*'Eske-str'!H$4+Vask04!M154*'Eske-str'!I$4</f>
        <v>61.19</v>
      </c>
      <c r="P154" s="37">
        <f>F154*'Eske-str'!B$5+G154*'Eske-str'!C$5+H154*'Eske-str'!D$5+Vask04!I154*'Eske-str'!E$5+Vask04!J154*'Eske-str'!F$5+Vask04!K154*'Eske-str'!G$5+Vask04!L154*'Eske-str'!H$5+Vask04!M154*'Eske-str'!I$5</f>
        <v>17</v>
      </c>
      <c r="Q154" s="112">
        <f t="shared" si="2"/>
        <v>390018494</v>
      </c>
    </row>
    <row r="155" spans="1:17" x14ac:dyDescent="0.25">
      <c r="A155" s="37">
        <f>Vask03!A155</f>
        <v>390018666</v>
      </c>
      <c r="B155" s="37">
        <f>Vask03!B155</f>
        <v>3840</v>
      </c>
      <c r="C155" s="37" t="str">
        <f>Vask03!C155</f>
        <v>SELJORD</v>
      </c>
      <c r="D155" s="14">
        <f>Vask03!D155</f>
        <v>39040</v>
      </c>
      <c r="E155" s="37" t="str">
        <f>Vask03!E155</f>
        <v>Seljord helsesenter</v>
      </c>
      <c r="F155" s="37">
        <f>Vask03!F155</f>
        <v>1</v>
      </c>
      <c r="G155" s="37">
        <f>Vask03!G155</f>
        <v>0</v>
      </c>
      <c r="H155" s="37">
        <f>Vask03!H155</f>
        <v>0</v>
      </c>
      <c r="I155" s="37">
        <f>Vask03!I155</f>
        <v>0</v>
      </c>
      <c r="J155" s="37">
        <f>Vask03!J155</f>
        <v>0</v>
      </c>
      <c r="K155" s="37">
        <f>Vask03!K155</f>
        <v>0</v>
      </c>
      <c r="L155" s="37">
        <f>Vask03!L155</f>
        <v>0</v>
      </c>
      <c r="M155" s="37">
        <f>Vask03!M155</f>
        <v>2</v>
      </c>
      <c r="N155" s="37">
        <f>Vask03!N155</f>
        <v>3</v>
      </c>
      <c r="O155" s="37">
        <f>Vask04!F155*'Eske-str'!B$4+Vask04!G155*'Eske-str'!C$4+Vask04!H155*'Eske-str'!D$4+Vask04!I155*'Eske-str'!E$4+Vask04!J155*'Eske-str'!F$4+Vask04!K155*'Eske-str'!G$4+Vask04!L155*'Eske-str'!H$4+Vask04!M155*'Eske-str'!I$4</f>
        <v>38.82</v>
      </c>
      <c r="P155" s="37">
        <f>F155*'Eske-str'!B$5+G155*'Eske-str'!C$5+H155*'Eske-str'!D$5+Vask04!I155*'Eske-str'!E$5+Vask04!J155*'Eske-str'!F$5+Vask04!K155*'Eske-str'!G$5+Vask04!L155*'Eske-str'!H$5+Vask04!M155*'Eske-str'!I$5</f>
        <v>11</v>
      </c>
      <c r="Q155" s="112">
        <f t="shared" si="2"/>
        <v>390018666</v>
      </c>
    </row>
    <row r="156" spans="1:17" x14ac:dyDescent="0.25">
      <c r="A156" s="37">
        <f>Vask03!A156</f>
        <v>390018760</v>
      </c>
      <c r="B156" s="37">
        <f>Vask03!B156</f>
        <v>3870</v>
      </c>
      <c r="C156" s="37" t="str">
        <f>Vask03!C156</f>
        <v>FYRESDAL</v>
      </c>
      <c r="D156" s="14">
        <f>Vask03!D156</f>
        <v>2345</v>
      </c>
      <c r="E156" s="37" t="str">
        <f>Vask03!E156</f>
        <v>Fyresdal legekontor</v>
      </c>
      <c r="F156" s="37">
        <f>Vask03!F156</f>
        <v>0</v>
      </c>
      <c r="G156" s="37">
        <f>Vask03!G156</f>
        <v>0</v>
      </c>
      <c r="H156" s="37">
        <f>Vask03!H156</f>
        <v>0</v>
      </c>
      <c r="I156" s="37">
        <f>Vask03!I156</f>
        <v>0</v>
      </c>
      <c r="J156" s="37">
        <f>Vask03!J156</f>
        <v>0</v>
      </c>
      <c r="K156" s="37">
        <f>Vask03!K156</f>
        <v>0</v>
      </c>
      <c r="L156" s="37">
        <f>Vask03!L156</f>
        <v>0</v>
      </c>
      <c r="M156" s="37">
        <f>Vask03!M156</f>
        <v>1</v>
      </c>
      <c r="N156" s="37">
        <f>Vask03!N156</f>
        <v>1</v>
      </c>
      <c r="O156" s="37">
        <f>Vask04!F156*'Eske-str'!B$4+Vask04!G156*'Eske-str'!C$4+Vask04!H156*'Eske-str'!D$4+Vask04!I156*'Eske-str'!E$4+Vask04!J156*'Eske-str'!F$4+Vask04!K156*'Eske-str'!G$4+Vask04!L156*'Eske-str'!H$4+Vask04!M156*'Eske-str'!I$4</f>
        <v>16.73</v>
      </c>
      <c r="P156" s="37">
        <f>F156*'Eske-str'!B$5+G156*'Eske-str'!C$5+H156*'Eske-str'!D$5+Vask04!I156*'Eske-str'!E$5+Vask04!J156*'Eske-str'!F$5+Vask04!K156*'Eske-str'!G$5+Vask04!L156*'Eske-str'!H$5+Vask04!M156*'Eske-str'!I$5</f>
        <v>5</v>
      </c>
      <c r="Q156" s="112">
        <f t="shared" si="2"/>
        <v>390018760</v>
      </c>
    </row>
    <row r="157" spans="1:17" x14ac:dyDescent="0.25">
      <c r="A157" s="37">
        <f>Vask03!A157</f>
        <v>390018496</v>
      </c>
      <c r="B157" s="37">
        <f>Vask03!B157</f>
        <v>3880</v>
      </c>
      <c r="C157" s="37" t="str">
        <f>Vask03!C157</f>
        <v>DALEN</v>
      </c>
      <c r="D157" s="14">
        <f>Vask03!D157</f>
        <v>81182</v>
      </c>
      <c r="E157" s="37" t="str">
        <f>Vask03!E157</f>
        <v>Tokke helsestasjon</v>
      </c>
      <c r="F157" s="37">
        <f>Vask03!F157</f>
        <v>0</v>
      </c>
      <c r="G157" s="37">
        <f>Vask03!G157</f>
        <v>0</v>
      </c>
      <c r="H157" s="37">
        <f>Vask03!H157</f>
        <v>0</v>
      </c>
      <c r="I157" s="37">
        <f>Vask03!I157</f>
        <v>0</v>
      </c>
      <c r="J157" s="37">
        <f>Vask03!J157</f>
        <v>0</v>
      </c>
      <c r="K157" s="37">
        <f>Vask03!K157</f>
        <v>0</v>
      </c>
      <c r="L157" s="37">
        <f>Vask03!L157</f>
        <v>0</v>
      </c>
      <c r="M157" s="37">
        <f>Vask03!M157</f>
        <v>2</v>
      </c>
      <c r="N157" s="37">
        <f>Vask03!N157</f>
        <v>2</v>
      </c>
      <c r="O157" s="37">
        <f>Vask04!F157*'Eske-str'!B$4+Vask04!G157*'Eske-str'!C$4+Vask04!H157*'Eske-str'!D$4+Vask04!I157*'Eske-str'!E$4+Vask04!J157*'Eske-str'!F$4+Vask04!K157*'Eske-str'!G$4+Vask04!L157*'Eske-str'!H$4+Vask04!M157*'Eske-str'!I$4</f>
        <v>33.46</v>
      </c>
      <c r="P157" s="37">
        <f>F157*'Eske-str'!B$5+G157*'Eske-str'!C$5+H157*'Eske-str'!D$5+Vask04!I157*'Eske-str'!E$5+Vask04!J157*'Eske-str'!F$5+Vask04!K157*'Eske-str'!G$5+Vask04!L157*'Eske-str'!H$5+Vask04!M157*'Eske-str'!I$5</f>
        <v>10</v>
      </c>
      <c r="Q157" s="112">
        <f t="shared" si="2"/>
        <v>390018496</v>
      </c>
    </row>
    <row r="158" spans="1:17" x14ac:dyDescent="0.25">
      <c r="A158" s="37">
        <f>Vask03!A158</f>
        <v>390018455</v>
      </c>
      <c r="B158" s="37">
        <f>Vask03!B158</f>
        <v>3890</v>
      </c>
      <c r="C158" s="37" t="str">
        <f>Vask03!C158</f>
        <v>VINJE</v>
      </c>
      <c r="D158" s="14">
        <f>Vask03!D158</f>
        <v>8938</v>
      </c>
      <c r="E158" s="37" t="str">
        <f>Vask03!E158</f>
        <v>Vinje legekontor</v>
      </c>
      <c r="F158" s="37">
        <f>Vask03!F158</f>
        <v>1</v>
      </c>
      <c r="G158" s="37">
        <f>Vask03!G158</f>
        <v>0</v>
      </c>
      <c r="H158" s="37">
        <f>Vask03!H158</f>
        <v>0</v>
      </c>
      <c r="I158" s="37">
        <f>Vask03!I158</f>
        <v>0</v>
      </c>
      <c r="J158" s="37">
        <f>Vask03!J158</f>
        <v>0</v>
      </c>
      <c r="K158" s="37">
        <f>Vask03!K158</f>
        <v>0</v>
      </c>
      <c r="L158" s="37">
        <f>Vask03!L158</f>
        <v>0</v>
      </c>
      <c r="M158" s="37">
        <f>Vask03!M158</f>
        <v>2</v>
      </c>
      <c r="N158" s="37">
        <f>Vask03!N158</f>
        <v>3</v>
      </c>
      <c r="O158" s="37">
        <f>Vask04!F158*'Eske-str'!B$4+Vask04!G158*'Eske-str'!C$4+Vask04!H158*'Eske-str'!D$4+Vask04!I158*'Eske-str'!E$4+Vask04!J158*'Eske-str'!F$4+Vask04!K158*'Eske-str'!G$4+Vask04!L158*'Eske-str'!H$4+Vask04!M158*'Eske-str'!I$4</f>
        <v>38.82</v>
      </c>
      <c r="P158" s="37">
        <f>F158*'Eske-str'!B$5+G158*'Eske-str'!C$5+H158*'Eske-str'!D$5+Vask04!I158*'Eske-str'!E$5+Vask04!J158*'Eske-str'!F$5+Vask04!K158*'Eske-str'!G$5+Vask04!L158*'Eske-str'!H$5+Vask04!M158*'Eske-str'!I$5</f>
        <v>11</v>
      </c>
      <c r="Q158" s="112">
        <f t="shared" si="2"/>
        <v>390018455</v>
      </c>
    </row>
    <row r="159" spans="1:17" x14ac:dyDescent="0.25">
      <c r="A159" s="37">
        <f>Vask03!A159</f>
        <v>390018428</v>
      </c>
      <c r="B159" s="37">
        <f>Vask03!B159</f>
        <v>3915</v>
      </c>
      <c r="C159" s="37" t="str">
        <f>Vask03!C159</f>
        <v>PORSGRUNN</v>
      </c>
      <c r="D159" s="14">
        <f>Vask03!D159</f>
        <v>31302</v>
      </c>
      <c r="E159" s="37" t="str">
        <f>Vask03!E159</f>
        <v>Porsgrunn kommune</v>
      </c>
      <c r="F159" s="37">
        <f>Vask03!F159</f>
        <v>0</v>
      </c>
      <c r="G159" s="37">
        <f>Vask03!G159</f>
        <v>1</v>
      </c>
      <c r="H159" s="37">
        <f>Vask03!H159</f>
        <v>0</v>
      </c>
      <c r="I159" s="37">
        <f>Vask03!I159</f>
        <v>0</v>
      </c>
      <c r="J159" s="37">
        <f>Vask03!J159</f>
        <v>0</v>
      </c>
      <c r="K159" s="37">
        <f>Vask03!K159</f>
        <v>1</v>
      </c>
      <c r="L159" s="37">
        <f>Vask03!L159</f>
        <v>0</v>
      </c>
      <c r="M159" s="37">
        <f>Vask03!M159</f>
        <v>13</v>
      </c>
      <c r="N159" s="37">
        <f>Vask03!N159</f>
        <v>15</v>
      </c>
      <c r="O159" s="37">
        <f>Vask04!F159*'Eske-str'!B$4+Vask04!G159*'Eske-str'!C$4+Vask04!H159*'Eske-str'!D$4+Vask04!I159*'Eske-str'!E$4+Vask04!J159*'Eske-str'!F$4+Vask04!K159*'Eske-str'!G$4+Vask04!L159*'Eske-str'!H$4+Vask04!M159*'Eske-str'!I$4</f>
        <v>253.42000000000002</v>
      </c>
      <c r="P159" s="37">
        <f>F159*'Eske-str'!B$5+G159*'Eske-str'!C$5+H159*'Eske-str'!D$5+Vask04!I159*'Eske-str'!E$5+Vask04!J159*'Eske-str'!F$5+Vask04!K159*'Eske-str'!G$5+Vask04!L159*'Eske-str'!H$5+Vask04!M159*'Eske-str'!I$5</f>
        <v>75</v>
      </c>
      <c r="Q159" s="112">
        <f t="shared" si="2"/>
        <v>390018428</v>
      </c>
    </row>
    <row r="160" spans="1:17" x14ac:dyDescent="0.25">
      <c r="A160" s="37">
        <f>Vask03!A160</f>
        <v>390018376</v>
      </c>
      <c r="B160" s="37">
        <f>Vask03!B160</f>
        <v>3970</v>
      </c>
      <c r="C160" s="37" t="str">
        <f>Vask03!C160</f>
        <v>LANGESUND</v>
      </c>
      <c r="D160" s="14">
        <f>Vask03!D160</f>
        <v>101535</v>
      </c>
      <c r="E160" s="37" t="str">
        <f>Vask03!E160</f>
        <v>Bamble kommune</v>
      </c>
      <c r="F160" s="37">
        <f>Vask03!F160</f>
        <v>0</v>
      </c>
      <c r="G160" s="37">
        <f>Vask03!G160</f>
        <v>0</v>
      </c>
      <c r="H160" s="37">
        <f>Vask03!H160</f>
        <v>0</v>
      </c>
      <c r="I160" s="37">
        <f>Vask03!I160</f>
        <v>0</v>
      </c>
      <c r="J160" s="37">
        <f>Vask03!J160</f>
        <v>0</v>
      </c>
      <c r="K160" s="37">
        <f>Vask03!K160</f>
        <v>0</v>
      </c>
      <c r="L160" s="37">
        <f>Vask03!L160</f>
        <v>0</v>
      </c>
      <c r="M160" s="37">
        <f>Vask03!M160</f>
        <v>6</v>
      </c>
      <c r="N160" s="37">
        <f>Vask03!N160</f>
        <v>6</v>
      </c>
      <c r="O160" s="37">
        <f>Vask04!F160*'Eske-str'!B$4+Vask04!G160*'Eske-str'!C$4+Vask04!H160*'Eske-str'!D$4+Vask04!I160*'Eske-str'!E$4+Vask04!J160*'Eske-str'!F$4+Vask04!K160*'Eske-str'!G$4+Vask04!L160*'Eske-str'!H$4+Vask04!M160*'Eske-str'!I$4</f>
        <v>100.38</v>
      </c>
      <c r="P160" s="37">
        <f>F160*'Eske-str'!B$5+G160*'Eske-str'!C$5+H160*'Eske-str'!D$5+Vask04!I160*'Eske-str'!E$5+Vask04!J160*'Eske-str'!F$5+Vask04!K160*'Eske-str'!G$5+Vask04!L160*'Eske-str'!H$5+Vask04!M160*'Eske-str'!I$5</f>
        <v>30</v>
      </c>
      <c r="Q160" s="112">
        <f t="shared" si="2"/>
        <v>390018376</v>
      </c>
    </row>
    <row r="161" spans="1:17" x14ac:dyDescent="0.25">
      <c r="A161" s="37">
        <f>Vask03!A161</f>
        <v>390018386</v>
      </c>
      <c r="B161" s="37">
        <f>Vask03!B161</f>
        <v>4011</v>
      </c>
      <c r="C161" s="37" t="str">
        <f>Vask03!C161</f>
        <v>STAVANGER</v>
      </c>
      <c r="D161" s="14">
        <f>Vask03!D161</f>
        <v>112406</v>
      </c>
      <c r="E161" s="37" t="str">
        <f>Vask03!E161</f>
        <v>Sykehusapoteket i Stavanger</v>
      </c>
      <c r="F161" s="37">
        <f>Vask03!F161</f>
        <v>0</v>
      </c>
      <c r="G161" s="37">
        <f>Vask03!G161</f>
        <v>0</v>
      </c>
      <c r="H161" s="37">
        <f>Vask03!H161</f>
        <v>0</v>
      </c>
      <c r="I161" s="37">
        <f>Vask03!I161</f>
        <v>0</v>
      </c>
      <c r="J161" s="37">
        <f>Vask03!J161</f>
        <v>0</v>
      </c>
      <c r="K161" s="37">
        <f>Vask03!K161</f>
        <v>0</v>
      </c>
      <c r="L161" s="37">
        <f>Vask03!L161</f>
        <v>22</v>
      </c>
      <c r="M161" s="37">
        <f>Vask03!M161</f>
        <v>0</v>
      </c>
      <c r="N161" s="37">
        <f>Vask03!N161</f>
        <v>22</v>
      </c>
      <c r="O161" s="37">
        <f>Vask04!F161*'Eske-str'!B$4+Vask04!G161*'Eske-str'!C$4+Vask04!H161*'Eske-str'!D$4+Vask04!I161*'Eske-str'!E$4+Vask04!J161*'Eske-str'!F$4+Vask04!K161*'Eske-str'!G$4+Vask04!L161*'Eske-str'!H$4+Vask04!M161*'Eske-str'!I$4</f>
        <v>300.3</v>
      </c>
      <c r="P161" s="37">
        <f>F161*'Eske-str'!B$5+G161*'Eske-str'!C$5+H161*'Eske-str'!D$5+Vask04!I161*'Eske-str'!E$5+Vask04!J161*'Eske-str'!F$5+Vask04!K161*'Eske-str'!G$5+Vask04!L161*'Eske-str'!H$5+Vask04!M161*'Eske-str'!I$5</f>
        <v>66</v>
      </c>
      <c r="Q161" s="112">
        <f t="shared" si="2"/>
        <v>390018386</v>
      </c>
    </row>
    <row r="162" spans="1:17" x14ac:dyDescent="0.25">
      <c r="A162" s="37">
        <f>Vask03!A162</f>
        <v>390018630</v>
      </c>
      <c r="B162" s="37">
        <f>Vask03!B162</f>
        <v>4016</v>
      </c>
      <c r="C162" s="37" t="str">
        <f>Vask03!C162</f>
        <v>STAVANGER</v>
      </c>
      <c r="D162" s="14">
        <f>Vask03!D162</f>
        <v>112387</v>
      </c>
      <c r="E162" s="37" t="str">
        <f>Vask03!E162</f>
        <v>Stavanger Kommune</v>
      </c>
      <c r="F162" s="37">
        <f>Vask03!F162</f>
        <v>0</v>
      </c>
      <c r="G162" s="37">
        <f>Vask03!G162</f>
        <v>0</v>
      </c>
      <c r="H162" s="37">
        <f>Vask03!H162</f>
        <v>0</v>
      </c>
      <c r="I162" s="37">
        <f>Vask03!I162</f>
        <v>0</v>
      </c>
      <c r="J162" s="37">
        <f>Vask03!J162</f>
        <v>0</v>
      </c>
      <c r="K162" s="37">
        <f>Vask03!K162</f>
        <v>2</v>
      </c>
      <c r="L162" s="37">
        <f>Vask03!L162</f>
        <v>0</v>
      </c>
      <c r="M162" s="37">
        <f>Vask03!M162</f>
        <v>59</v>
      </c>
      <c r="N162" s="37">
        <f>Vask03!N162</f>
        <v>61</v>
      </c>
      <c r="O162" s="37">
        <f>Vask04!F162*'Eske-str'!B$4+Vask04!G162*'Eske-str'!C$4+Vask04!H162*'Eske-str'!D$4+Vask04!I162*'Eske-str'!E$4+Vask04!J162*'Eske-str'!F$4+Vask04!K162*'Eske-str'!G$4+Vask04!L162*'Eske-str'!H$4+Vask04!M162*'Eske-str'!I$4</f>
        <v>1036.93</v>
      </c>
      <c r="P162" s="37">
        <f>F162*'Eske-str'!B$5+G162*'Eske-str'!C$5+H162*'Eske-str'!D$5+Vask04!I162*'Eske-str'!E$5+Vask04!J162*'Eske-str'!F$5+Vask04!K162*'Eske-str'!G$5+Vask04!L162*'Eske-str'!H$5+Vask04!M162*'Eske-str'!I$5</f>
        <v>311</v>
      </c>
      <c r="Q162" s="112">
        <f t="shared" si="2"/>
        <v>390018630</v>
      </c>
    </row>
    <row r="163" spans="1:17" x14ac:dyDescent="0.25">
      <c r="A163" s="37">
        <f>Vask03!A163</f>
        <v>390018574</v>
      </c>
      <c r="B163" s="37">
        <f>Vask03!B163</f>
        <v>4050</v>
      </c>
      <c r="C163" s="37" t="str">
        <f>Vask03!C163</f>
        <v>SOLA</v>
      </c>
      <c r="D163" s="14">
        <f>Vask03!D163</f>
        <v>27805</v>
      </c>
      <c r="E163" s="37" t="str">
        <f>Vask03!E163</f>
        <v>Sola helsestasjon</v>
      </c>
      <c r="F163" s="37">
        <f>Vask03!F163</f>
        <v>0</v>
      </c>
      <c r="G163" s="37">
        <f>Vask03!G163</f>
        <v>0</v>
      </c>
      <c r="H163" s="37">
        <f>Vask03!H163</f>
        <v>0</v>
      </c>
      <c r="I163" s="37">
        <f>Vask03!I163</f>
        <v>0</v>
      </c>
      <c r="J163" s="37">
        <f>Vask03!J163</f>
        <v>0</v>
      </c>
      <c r="K163" s="37">
        <f>Vask03!K163</f>
        <v>0</v>
      </c>
      <c r="L163" s="37">
        <f>Vask03!L163</f>
        <v>11</v>
      </c>
      <c r="M163" s="37">
        <f>Vask03!M163</f>
        <v>0</v>
      </c>
      <c r="N163" s="37">
        <f>Vask03!N163</f>
        <v>11</v>
      </c>
      <c r="O163" s="37">
        <f>Vask04!F163*'Eske-str'!B$4+Vask04!G163*'Eske-str'!C$4+Vask04!H163*'Eske-str'!D$4+Vask04!I163*'Eske-str'!E$4+Vask04!J163*'Eske-str'!F$4+Vask04!K163*'Eske-str'!G$4+Vask04!L163*'Eske-str'!H$4+Vask04!M163*'Eske-str'!I$4</f>
        <v>150.15</v>
      </c>
      <c r="P163" s="37">
        <f>F163*'Eske-str'!B$5+G163*'Eske-str'!C$5+H163*'Eske-str'!D$5+Vask04!I163*'Eske-str'!E$5+Vask04!J163*'Eske-str'!F$5+Vask04!K163*'Eske-str'!G$5+Vask04!L163*'Eske-str'!H$5+Vask04!M163*'Eske-str'!I$5</f>
        <v>33</v>
      </c>
      <c r="Q163" s="112">
        <f t="shared" si="2"/>
        <v>390018574</v>
      </c>
    </row>
    <row r="164" spans="1:17" x14ac:dyDescent="0.25">
      <c r="A164" s="37">
        <f>Vask03!A164</f>
        <v>390018568</v>
      </c>
      <c r="B164" s="37">
        <f>Vask03!B164</f>
        <v>4070</v>
      </c>
      <c r="C164" s="37" t="str">
        <f>Vask03!C164</f>
        <v>RANDABERG</v>
      </c>
      <c r="D164" s="14">
        <f>Vask03!D164</f>
        <v>53827</v>
      </c>
      <c r="E164" s="37" t="str">
        <f>Vask03!E164</f>
        <v>Kommuneoverlegen i Randaberg</v>
      </c>
      <c r="F164" s="37">
        <f>Vask03!F164</f>
        <v>0</v>
      </c>
      <c r="G164" s="37">
        <f>Vask03!G164</f>
        <v>0</v>
      </c>
      <c r="H164" s="37">
        <f>Vask03!H164</f>
        <v>0</v>
      </c>
      <c r="I164" s="37">
        <f>Vask03!I164</f>
        <v>0</v>
      </c>
      <c r="J164" s="37">
        <f>Vask03!J164</f>
        <v>0</v>
      </c>
      <c r="K164" s="37">
        <f>Vask03!K164</f>
        <v>1</v>
      </c>
      <c r="L164" s="37">
        <f>Vask03!L164</f>
        <v>9</v>
      </c>
      <c r="M164" s="37">
        <f>Vask03!M164</f>
        <v>0</v>
      </c>
      <c r="N164" s="37">
        <f>Vask03!N164</f>
        <v>10</v>
      </c>
      <c r="O164" s="37">
        <f>Vask04!F164*'Eske-str'!B$4+Vask04!G164*'Eske-str'!C$4+Vask04!H164*'Eske-str'!D$4+Vask04!I164*'Eske-str'!E$4+Vask04!J164*'Eske-str'!F$4+Vask04!K164*'Eske-str'!G$4+Vask04!L164*'Eske-str'!H$4+Vask04!M164*'Eske-str'!I$4</f>
        <v>147.78</v>
      </c>
      <c r="P164" s="37">
        <f>F164*'Eske-str'!B$5+G164*'Eske-str'!C$5+H164*'Eske-str'!D$5+Vask04!I164*'Eske-str'!E$5+Vask04!J164*'Eske-str'!F$5+Vask04!K164*'Eske-str'!G$5+Vask04!L164*'Eske-str'!H$5+Vask04!M164*'Eske-str'!I$5</f>
        <v>35</v>
      </c>
      <c r="Q164" s="112">
        <f t="shared" si="2"/>
        <v>390018568</v>
      </c>
    </row>
    <row r="165" spans="1:17" x14ac:dyDescent="0.25">
      <c r="A165" s="37">
        <f>Vask03!A165</f>
        <v>390018399</v>
      </c>
      <c r="B165" s="37">
        <f>Vask03!B165</f>
        <v>4110</v>
      </c>
      <c r="C165" s="37" t="str">
        <f>Vask03!C165</f>
        <v>FORSAND</v>
      </c>
      <c r="D165" s="14">
        <f>Vask03!D165</f>
        <v>96024</v>
      </c>
      <c r="E165" s="37" t="str">
        <f>Vask03!E165</f>
        <v>Forsand legekontor</v>
      </c>
      <c r="F165" s="37">
        <f>Vask03!F165</f>
        <v>0</v>
      </c>
      <c r="G165" s="37">
        <f>Vask03!G165</f>
        <v>0</v>
      </c>
      <c r="H165" s="37">
        <f>Vask03!H165</f>
        <v>0</v>
      </c>
      <c r="I165" s="37">
        <f>Vask03!I165</f>
        <v>0</v>
      </c>
      <c r="J165" s="37">
        <f>Vask03!J165</f>
        <v>0</v>
      </c>
      <c r="K165" s="37">
        <f>Vask03!K165</f>
        <v>0</v>
      </c>
      <c r="L165" s="37">
        <f>Vask03!L165</f>
        <v>1</v>
      </c>
      <c r="M165" s="37">
        <f>Vask03!M165</f>
        <v>0</v>
      </c>
      <c r="N165" s="37">
        <f>Vask03!N165</f>
        <v>1</v>
      </c>
      <c r="O165" s="37">
        <f>Vask04!F165*'Eske-str'!B$4+Vask04!G165*'Eske-str'!C$4+Vask04!H165*'Eske-str'!D$4+Vask04!I165*'Eske-str'!E$4+Vask04!J165*'Eske-str'!F$4+Vask04!K165*'Eske-str'!G$4+Vask04!L165*'Eske-str'!H$4+Vask04!M165*'Eske-str'!I$4</f>
        <v>13.65</v>
      </c>
      <c r="P165" s="37">
        <f>F165*'Eske-str'!B$5+G165*'Eske-str'!C$5+H165*'Eske-str'!D$5+Vask04!I165*'Eske-str'!E$5+Vask04!J165*'Eske-str'!F$5+Vask04!K165*'Eske-str'!G$5+Vask04!L165*'Eske-str'!H$5+Vask04!M165*'Eske-str'!I$5</f>
        <v>3</v>
      </c>
      <c r="Q165" s="112">
        <f t="shared" si="2"/>
        <v>390018399</v>
      </c>
    </row>
    <row r="166" spans="1:17" x14ac:dyDescent="0.25">
      <c r="A166" s="37">
        <f>Vask03!A166</f>
        <v>390018326</v>
      </c>
      <c r="B166" s="37">
        <f>Vask03!B166</f>
        <v>4120</v>
      </c>
      <c r="C166" s="37" t="str">
        <f>Vask03!C166</f>
        <v>TAU</v>
      </c>
      <c r="D166" s="14">
        <f>Vask03!D166</f>
        <v>112391</v>
      </c>
      <c r="E166" s="37" t="str">
        <f>Vask03!E166</f>
        <v>Tau legesenter</v>
      </c>
      <c r="F166" s="37">
        <f>Vask03!F166</f>
        <v>1</v>
      </c>
      <c r="G166" s="37">
        <f>Vask03!G166</f>
        <v>0</v>
      </c>
      <c r="H166" s="37">
        <f>Vask03!H166</f>
        <v>0</v>
      </c>
      <c r="I166" s="37">
        <f>Vask03!I166</f>
        <v>0</v>
      </c>
      <c r="J166" s="37">
        <f>Vask03!J166</f>
        <v>0</v>
      </c>
      <c r="K166" s="37">
        <f>Vask03!K166</f>
        <v>0</v>
      </c>
      <c r="L166" s="37">
        <f>Vask03!L166</f>
        <v>7</v>
      </c>
      <c r="M166" s="37">
        <f>Vask03!M166</f>
        <v>0</v>
      </c>
      <c r="N166" s="37">
        <f>Vask03!N166</f>
        <v>8</v>
      </c>
      <c r="O166" s="37">
        <f>Vask04!F166*'Eske-str'!B$4+Vask04!G166*'Eske-str'!C$4+Vask04!H166*'Eske-str'!D$4+Vask04!I166*'Eske-str'!E$4+Vask04!J166*'Eske-str'!F$4+Vask04!K166*'Eske-str'!G$4+Vask04!L166*'Eske-str'!H$4+Vask04!M166*'Eske-str'!I$4</f>
        <v>100.91</v>
      </c>
      <c r="P166" s="37">
        <f>F166*'Eske-str'!B$5+G166*'Eske-str'!C$5+H166*'Eske-str'!D$5+Vask04!I166*'Eske-str'!E$5+Vask04!J166*'Eske-str'!F$5+Vask04!K166*'Eske-str'!G$5+Vask04!L166*'Eske-str'!H$5+Vask04!M166*'Eske-str'!I$5</f>
        <v>22</v>
      </c>
      <c r="Q166" s="112">
        <f t="shared" si="2"/>
        <v>390018326</v>
      </c>
    </row>
    <row r="167" spans="1:17" x14ac:dyDescent="0.25">
      <c r="A167" s="37">
        <f>Vask03!A167</f>
        <v>390018583</v>
      </c>
      <c r="B167" s="37">
        <f>Vask03!B167</f>
        <v>4130</v>
      </c>
      <c r="C167" s="37" t="str">
        <f>Vask03!C167</f>
        <v>HJELMELAND</v>
      </c>
      <c r="D167" s="14">
        <f>Vask03!D167</f>
        <v>75689</v>
      </c>
      <c r="E167" s="37" t="str">
        <f>Vask03!E167</f>
        <v>Kommunelegekontoret i Hjelmeland</v>
      </c>
      <c r="F167" s="37">
        <f>Vask03!F167</f>
        <v>0</v>
      </c>
      <c r="G167" s="37">
        <f>Vask03!G167</f>
        <v>0</v>
      </c>
      <c r="H167" s="37">
        <f>Vask03!H167</f>
        <v>0</v>
      </c>
      <c r="I167" s="37">
        <f>Vask03!I167</f>
        <v>0</v>
      </c>
      <c r="J167" s="37">
        <f>Vask03!J167</f>
        <v>0</v>
      </c>
      <c r="K167" s="37">
        <f>Vask03!K167</f>
        <v>0</v>
      </c>
      <c r="L167" s="37">
        <f>Vask03!L167</f>
        <v>3</v>
      </c>
      <c r="M167" s="37">
        <f>Vask03!M167</f>
        <v>0</v>
      </c>
      <c r="N167" s="37">
        <f>Vask03!N167</f>
        <v>3</v>
      </c>
      <c r="O167" s="37">
        <f>Vask04!F167*'Eske-str'!B$4+Vask04!G167*'Eske-str'!C$4+Vask04!H167*'Eske-str'!D$4+Vask04!I167*'Eske-str'!E$4+Vask04!J167*'Eske-str'!F$4+Vask04!K167*'Eske-str'!G$4+Vask04!L167*'Eske-str'!H$4+Vask04!M167*'Eske-str'!I$4</f>
        <v>40.950000000000003</v>
      </c>
      <c r="P167" s="37">
        <f>F167*'Eske-str'!B$5+G167*'Eske-str'!C$5+H167*'Eske-str'!D$5+Vask04!I167*'Eske-str'!E$5+Vask04!J167*'Eske-str'!F$5+Vask04!K167*'Eske-str'!G$5+Vask04!L167*'Eske-str'!H$5+Vask04!M167*'Eske-str'!I$5</f>
        <v>9</v>
      </c>
      <c r="Q167" s="112">
        <f t="shared" si="2"/>
        <v>390018583</v>
      </c>
    </row>
    <row r="168" spans="1:17" x14ac:dyDescent="0.25">
      <c r="A168" s="37">
        <f>Vask03!A168</f>
        <v>390018719</v>
      </c>
      <c r="B168" s="37">
        <f>Vask03!B168</f>
        <v>4150</v>
      </c>
      <c r="C168" s="37" t="str">
        <f>Vask03!C168</f>
        <v>RENNESØY</v>
      </c>
      <c r="D168" s="14">
        <f>Vask03!D168</f>
        <v>1233</v>
      </c>
      <c r="E168" s="37" t="str">
        <f>Vask03!E168</f>
        <v>Rennesøy legekontor</v>
      </c>
      <c r="F168" s="37">
        <f>Vask03!F168</f>
        <v>0</v>
      </c>
      <c r="G168" s="37">
        <f>Vask03!G168</f>
        <v>1</v>
      </c>
      <c r="H168" s="37">
        <f>Vask03!H168</f>
        <v>0</v>
      </c>
      <c r="I168" s="37">
        <f>Vask03!I168</f>
        <v>0</v>
      </c>
      <c r="J168" s="37">
        <f>Vask03!J168</f>
        <v>0</v>
      </c>
      <c r="K168" s="37">
        <f>Vask03!K168</f>
        <v>0</v>
      </c>
      <c r="L168" s="37">
        <f>Vask03!L168</f>
        <v>1</v>
      </c>
      <c r="M168" s="37">
        <f>Vask03!M168</f>
        <v>0</v>
      </c>
      <c r="N168" s="37">
        <f>Vask03!N168</f>
        <v>2</v>
      </c>
      <c r="O168" s="37">
        <f>Vask04!F168*'Eske-str'!B$4+Vask04!G168*'Eske-str'!C$4+Vask04!H168*'Eske-str'!D$4+Vask04!I168*'Eske-str'!E$4+Vask04!J168*'Eske-str'!F$4+Vask04!K168*'Eske-str'!G$4+Vask04!L168*'Eske-str'!H$4+Vask04!M168*'Eske-str'!I$4</f>
        <v>24.65</v>
      </c>
      <c r="P168" s="37">
        <f>F168*'Eske-str'!B$5+G168*'Eske-str'!C$5+H168*'Eske-str'!D$5+Vask04!I168*'Eske-str'!E$5+Vask04!J168*'Eske-str'!F$5+Vask04!K168*'Eske-str'!G$5+Vask04!L168*'Eske-str'!H$5+Vask04!M168*'Eske-str'!I$5</f>
        <v>5</v>
      </c>
      <c r="Q168" s="112">
        <f t="shared" si="2"/>
        <v>390018719</v>
      </c>
    </row>
    <row r="169" spans="1:17" x14ac:dyDescent="0.25">
      <c r="A169" s="37">
        <f>Vask03!A169</f>
        <v>390018324</v>
      </c>
      <c r="B169" s="37">
        <f>Vask03!B169</f>
        <v>4160</v>
      </c>
      <c r="C169" s="37" t="str">
        <f>Vask03!C169</f>
        <v>FINNØY</v>
      </c>
      <c r="D169" s="14">
        <f>Vask03!D169</f>
        <v>1977</v>
      </c>
      <c r="E169" s="37" t="str">
        <f>Vask03!E169</f>
        <v>Finnøy legekontor</v>
      </c>
      <c r="F169" s="37">
        <f>Vask03!F169</f>
        <v>1</v>
      </c>
      <c r="G169" s="37">
        <f>Vask03!G169</f>
        <v>0</v>
      </c>
      <c r="H169" s="37">
        <f>Vask03!H169</f>
        <v>0</v>
      </c>
      <c r="I169" s="37">
        <f>Vask03!I169</f>
        <v>0</v>
      </c>
      <c r="J169" s="37">
        <f>Vask03!J169</f>
        <v>0</v>
      </c>
      <c r="K169" s="37">
        <f>Vask03!K169</f>
        <v>0</v>
      </c>
      <c r="L169" s="37">
        <f>Vask03!L169</f>
        <v>2</v>
      </c>
      <c r="M169" s="37">
        <f>Vask03!M169</f>
        <v>0</v>
      </c>
      <c r="N169" s="37">
        <f>Vask03!N169</f>
        <v>3</v>
      </c>
      <c r="O169" s="37">
        <f>Vask04!F169*'Eske-str'!B$4+Vask04!G169*'Eske-str'!C$4+Vask04!H169*'Eske-str'!D$4+Vask04!I169*'Eske-str'!E$4+Vask04!J169*'Eske-str'!F$4+Vask04!K169*'Eske-str'!G$4+Vask04!L169*'Eske-str'!H$4+Vask04!M169*'Eske-str'!I$4</f>
        <v>32.660000000000004</v>
      </c>
      <c r="P169" s="37">
        <f>F169*'Eske-str'!B$5+G169*'Eske-str'!C$5+H169*'Eske-str'!D$5+Vask04!I169*'Eske-str'!E$5+Vask04!J169*'Eske-str'!F$5+Vask04!K169*'Eske-str'!G$5+Vask04!L169*'Eske-str'!H$5+Vask04!M169*'Eske-str'!I$5</f>
        <v>7</v>
      </c>
      <c r="Q169" s="112">
        <f t="shared" si="2"/>
        <v>390018324</v>
      </c>
    </row>
    <row r="170" spans="1:17" x14ac:dyDescent="0.25">
      <c r="A170" s="37">
        <f>Vask03!A170</f>
        <v>390018340</v>
      </c>
      <c r="B170" s="37">
        <f>Vask03!B170</f>
        <v>4200</v>
      </c>
      <c r="C170" s="37" t="str">
        <f>Vask03!C170</f>
        <v>SAUDA</v>
      </c>
      <c r="D170" s="14">
        <f>Vask03!D170</f>
        <v>59857</v>
      </c>
      <c r="E170" s="37" t="str">
        <f>Vask03!E170</f>
        <v>Sauda legesenter</v>
      </c>
      <c r="F170" s="37">
        <f>Vask03!F170</f>
        <v>1</v>
      </c>
      <c r="G170" s="37">
        <f>Vask03!G170</f>
        <v>0</v>
      </c>
      <c r="H170" s="37">
        <f>Vask03!H170</f>
        <v>0</v>
      </c>
      <c r="I170" s="37">
        <f>Vask03!I170</f>
        <v>0</v>
      </c>
      <c r="J170" s="37">
        <f>Vask03!J170</f>
        <v>0</v>
      </c>
      <c r="K170" s="37">
        <f>Vask03!K170</f>
        <v>0</v>
      </c>
      <c r="L170" s="37">
        <f>Vask03!L170</f>
        <v>2</v>
      </c>
      <c r="M170" s="37">
        <f>Vask03!M170</f>
        <v>0</v>
      </c>
      <c r="N170" s="37">
        <f>Vask03!N170</f>
        <v>3</v>
      </c>
      <c r="O170" s="37">
        <f>Vask04!F170*'Eske-str'!B$4+Vask04!G170*'Eske-str'!C$4+Vask04!H170*'Eske-str'!D$4+Vask04!I170*'Eske-str'!E$4+Vask04!J170*'Eske-str'!F$4+Vask04!K170*'Eske-str'!G$4+Vask04!L170*'Eske-str'!H$4+Vask04!M170*'Eske-str'!I$4</f>
        <v>32.660000000000004</v>
      </c>
      <c r="P170" s="37">
        <f>F170*'Eske-str'!B$5+G170*'Eske-str'!C$5+H170*'Eske-str'!D$5+Vask04!I170*'Eske-str'!E$5+Vask04!J170*'Eske-str'!F$5+Vask04!K170*'Eske-str'!G$5+Vask04!L170*'Eske-str'!H$5+Vask04!M170*'Eske-str'!I$5</f>
        <v>7</v>
      </c>
      <c r="Q170" s="112">
        <f t="shared" si="2"/>
        <v>390018340</v>
      </c>
    </row>
    <row r="171" spans="1:17" x14ac:dyDescent="0.25">
      <c r="A171" s="37">
        <f>Vask03!A171</f>
        <v>390018311</v>
      </c>
      <c r="B171" s="37">
        <f>Vask03!B171</f>
        <v>4230</v>
      </c>
      <c r="C171" s="37" t="str">
        <f>Vask03!C171</f>
        <v>SAND</v>
      </c>
      <c r="D171" s="14">
        <f>Vask03!D171</f>
        <v>98046</v>
      </c>
      <c r="E171" s="37" t="str">
        <f>Vask03!E171</f>
        <v>Kommunelegekontoret i Suldal</v>
      </c>
      <c r="F171" s="37">
        <f>Vask03!F171</f>
        <v>0</v>
      </c>
      <c r="G171" s="37">
        <f>Vask03!G171</f>
        <v>0</v>
      </c>
      <c r="H171" s="37">
        <f>Vask03!H171</f>
        <v>0</v>
      </c>
      <c r="I171" s="37">
        <f>Vask03!I171</f>
        <v>0</v>
      </c>
      <c r="J171" s="37">
        <f>Vask03!J171</f>
        <v>0</v>
      </c>
      <c r="K171" s="37">
        <f>Vask03!K171</f>
        <v>0</v>
      </c>
      <c r="L171" s="37">
        <f>Vask03!L171</f>
        <v>3</v>
      </c>
      <c r="M171" s="37">
        <f>Vask03!M171</f>
        <v>0</v>
      </c>
      <c r="N171" s="37">
        <f>Vask03!N171</f>
        <v>3</v>
      </c>
      <c r="O171" s="37">
        <f>Vask04!F171*'Eske-str'!B$4+Vask04!G171*'Eske-str'!C$4+Vask04!H171*'Eske-str'!D$4+Vask04!I171*'Eske-str'!E$4+Vask04!J171*'Eske-str'!F$4+Vask04!K171*'Eske-str'!G$4+Vask04!L171*'Eske-str'!H$4+Vask04!M171*'Eske-str'!I$4</f>
        <v>40.950000000000003</v>
      </c>
      <c r="P171" s="37">
        <f>F171*'Eske-str'!B$5+G171*'Eske-str'!C$5+H171*'Eske-str'!D$5+Vask04!I171*'Eske-str'!E$5+Vask04!J171*'Eske-str'!F$5+Vask04!K171*'Eske-str'!G$5+Vask04!L171*'Eske-str'!H$5+Vask04!M171*'Eske-str'!I$5</f>
        <v>9</v>
      </c>
      <c r="Q171" s="112">
        <f t="shared" si="2"/>
        <v>390018311</v>
      </c>
    </row>
    <row r="172" spans="1:17" x14ac:dyDescent="0.25">
      <c r="A172" s="37">
        <f>Vask03!A172</f>
        <v>390018659</v>
      </c>
      <c r="B172" s="37">
        <f>Vask03!B172</f>
        <v>4250</v>
      </c>
      <c r="C172" s="37" t="str">
        <f>Vask03!C172</f>
        <v>KOPERVIK</v>
      </c>
      <c r="D172" s="14">
        <f>Vask03!D172</f>
        <v>32987</v>
      </c>
      <c r="E172" s="37" t="str">
        <f>Vask03!E172</f>
        <v>Karmøy kommune</v>
      </c>
      <c r="F172" s="37">
        <f>Vask03!F172</f>
        <v>0</v>
      </c>
      <c r="G172" s="37">
        <f>Vask03!G172</f>
        <v>0</v>
      </c>
      <c r="H172" s="37">
        <f>Vask03!H172</f>
        <v>0</v>
      </c>
      <c r="I172" s="37">
        <f>Vask03!I172</f>
        <v>0</v>
      </c>
      <c r="J172" s="37">
        <f>Vask03!J172</f>
        <v>0</v>
      </c>
      <c r="K172" s="37">
        <f>Vask03!K172</f>
        <v>2</v>
      </c>
      <c r="L172" s="37">
        <f>Vask03!L172</f>
        <v>20</v>
      </c>
      <c r="M172" s="37">
        <f>Vask03!M172</f>
        <v>0</v>
      </c>
      <c r="N172" s="37">
        <f>Vask03!N172</f>
        <v>22</v>
      </c>
      <c r="O172" s="37">
        <f>Vask04!F172*'Eske-str'!B$4+Vask04!G172*'Eske-str'!C$4+Vask04!H172*'Eske-str'!D$4+Vask04!I172*'Eske-str'!E$4+Vask04!J172*'Eske-str'!F$4+Vask04!K172*'Eske-str'!G$4+Vask04!L172*'Eske-str'!H$4+Vask04!M172*'Eske-str'!I$4</f>
        <v>322.86</v>
      </c>
      <c r="P172" s="37">
        <f>F172*'Eske-str'!B$5+G172*'Eske-str'!C$5+H172*'Eske-str'!D$5+Vask04!I172*'Eske-str'!E$5+Vask04!J172*'Eske-str'!F$5+Vask04!K172*'Eske-str'!G$5+Vask04!L172*'Eske-str'!H$5+Vask04!M172*'Eske-str'!I$5</f>
        <v>76</v>
      </c>
      <c r="Q172" s="112">
        <f t="shared" si="2"/>
        <v>390018659</v>
      </c>
    </row>
    <row r="173" spans="1:17" x14ac:dyDescent="0.25">
      <c r="A173" s="37">
        <f>Vask03!A173</f>
        <v>390018603</v>
      </c>
      <c r="B173" s="37">
        <f>Vask03!B173</f>
        <v>4319</v>
      </c>
      <c r="C173" s="37" t="str">
        <f>Vask03!C173</f>
        <v>SANDNES</v>
      </c>
      <c r="D173" s="14">
        <f>Vask03!D173</f>
        <v>81125</v>
      </c>
      <c r="E173" s="37" t="str">
        <f>Vask03!E173</f>
        <v>Sandnes kommune</v>
      </c>
      <c r="F173" s="37">
        <f>Vask03!F173</f>
        <v>0</v>
      </c>
      <c r="G173" s="37">
        <f>Vask03!G173</f>
        <v>0</v>
      </c>
      <c r="H173" s="37">
        <f>Vask03!H173</f>
        <v>1</v>
      </c>
      <c r="I173" s="37">
        <f>Vask03!I173</f>
        <v>0</v>
      </c>
      <c r="J173" s="37">
        <f>Vask03!J173</f>
        <v>0</v>
      </c>
      <c r="K173" s="37">
        <f>Vask03!K173</f>
        <v>0</v>
      </c>
      <c r="L173" s="37">
        <f>Vask03!L173</f>
        <v>29</v>
      </c>
      <c r="M173" s="37">
        <f>Vask03!M173</f>
        <v>0</v>
      </c>
      <c r="N173" s="37">
        <f>Vask03!N173</f>
        <v>30</v>
      </c>
      <c r="O173" s="37">
        <f>Vask04!F173*'Eske-str'!B$4+Vask04!G173*'Eske-str'!C$4+Vask04!H173*'Eske-str'!D$4+Vask04!I173*'Eske-str'!E$4+Vask04!J173*'Eske-str'!F$4+Vask04!K173*'Eske-str'!G$4+Vask04!L173*'Eske-str'!H$4+Vask04!M173*'Eske-str'!I$4</f>
        <v>415.95000000000005</v>
      </c>
      <c r="P173" s="37">
        <f>F173*'Eske-str'!B$5+G173*'Eske-str'!C$5+H173*'Eske-str'!D$5+Vask04!I173*'Eske-str'!E$5+Vask04!J173*'Eske-str'!F$5+Vask04!K173*'Eske-str'!G$5+Vask04!L173*'Eske-str'!H$5+Vask04!M173*'Eske-str'!I$5</f>
        <v>90</v>
      </c>
      <c r="Q173" s="112">
        <f t="shared" si="2"/>
        <v>390018603</v>
      </c>
    </row>
    <row r="174" spans="1:17" x14ac:dyDescent="0.25">
      <c r="A174" s="37">
        <f>Vask03!A174</f>
        <v>390018520</v>
      </c>
      <c r="B174" s="37">
        <f>Vask03!B174</f>
        <v>4330</v>
      </c>
      <c r="C174" s="37" t="str">
        <f>Vask03!C174</f>
        <v>ÅLGÅRD</v>
      </c>
      <c r="D174" s="14">
        <f>Vask03!D174</f>
        <v>112390</v>
      </c>
      <c r="E174" s="37" t="str">
        <f>Vask03!E174</f>
        <v>Ålgård legesenter</v>
      </c>
      <c r="F174" s="37">
        <f>Vask03!F174</f>
        <v>1</v>
      </c>
      <c r="G174" s="37">
        <f>Vask03!G174</f>
        <v>0</v>
      </c>
      <c r="H174" s="37">
        <f>Vask03!H174</f>
        <v>0</v>
      </c>
      <c r="I174" s="37">
        <f>Vask03!I174</f>
        <v>0</v>
      </c>
      <c r="J174" s="37">
        <f>Vask03!J174</f>
        <v>0</v>
      </c>
      <c r="K174" s="37">
        <f>Vask03!K174</f>
        <v>0</v>
      </c>
      <c r="L174" s="37">
        <f>Vask03!L174</f>
        <v>4</v>
      </c>
      <c r="M174" s="37">
        <f>Vask03!M174</f>
        <v>0</v>
      </c>
      <c r="N174" s="37">
        <f>Vask03!N174</f>
        <v>5</v>
      </c>
      <c r="O174" s="37">
        <f>Vask04!F174*'Eske-str'!B$4+Vask04!G174*'Eske-str'!C$4+Vask04!H174*'Eske-str'!D$4+Vask04!I174*'Eske-str'!E$4+Vask04!J174*'Eske-str'!F$4+Vask04!K174*'Eske-str'!G$4+Vask04!L174*'Eske-str'!H$4+Vask04!M174*'Eske-str'!I$4</f>
        <v>59.96</v>
      </c>
      <c r="P174" s="37">
        <f>F174*'Eske-str'!B$5+G174*'Eske-str'!C$5+H174*'Eske-str'!D$5+Vask04!I174*'Eske-str'!E$5+Vask04!J174*'Eske-str'!F$5+Vask04!K174*'Eske-str'!G$5+Vask04!L174*'Eske-str'!H$5+Vask04!M174*'Eske-str'!I$5</f>
        <v>13</v>
      </c>
      <c r="Q174" s="112">
        <f t="shared" si="2"/>
        <v>390018520</v>
      </c>
    </row>
    <row r="175" spans="1:17" x14ac:dyDescent="0.25">
      <c r="A175" s="37">
        <f>Vask03!A175</f>
        <v>390018447</v>
      </c>
      <c r="B175" s="37">
        <f>Vask03!B175</f>
        <v>4344</v>
      </c>
      <c r="C175" s="37" t="str">
        <f>Vask03!C175</f>
        <v>BRYNE</v>
      </c>
      <c r="D175" s="14">
        <f>Vask03!D175</f>
        <v>113112</v>
      </c>
      <c r="E175" s="37" t="str">
        <f>Vask03!E175</f>
        <v>Time kommune, omsorg</v>
      </c>
      <c r="F175" s="37">
        <f>Vask03!F175</f>
        <v>1</v>
      </c>
      <c r="G175" s="37">
        <f>Vask03!G175</f>
        <v>0</v>
      </c>
      <c r="H175" s="37">
        <f>Vask03!H175</f>
        <v>0</v>
      </c>
      <c r="I175" s="37">
        <f>Vask03!I175</f>
        <v>0</v>
      </c>
      <c r="J175" s="37">
        <f>Vask03!J175</f>
        <v>0</v>
      </c>
      <c r="K175" s="37">
        <f>Vask03!K175</f>
        <v>0</v>
      </c>
      <c r="L175" s="37">
        <f>Vask03!L175</f>
        <v>8</v>
      </c>
      <c r="M175" s="37">
        <f>Vask03!M175</f>
        <v>0</v>
      </c>
      <c r="N175" s="37">
        <f>Vask03!N175</f>
        <v>9</v>
      </c>
      <c r="O175" s="37">
        <f>Vask04!F175*'Eske-str'!B$4+Vask04!G175*'Eske-str'!C$4+Vask04!H175*'Eske-str'!D$4+Vask04!I175*'Eske-str'!E$4+Vask04!J175*'Eske-str'!F$4+Vask04!K175*'Eske-str'!G$4+Vask04!L175*'Eske-str'!H$4+Vask04!M175*'Eske-str'!I$4</f>
        <v>114.56</v>
      </c>
      <c r="P175" s="37">
        <f>F175*'Eske-str'!B$5+G175*'Eske-str'!C$5+H175*'Eske-str'!D$5+Vask04!I175*'Eske-str'!E$5+Vask04!J175*'Eske-str'!F$5+Vask04!K175*'Eske-str'!G$5+Vask04!L175*'Eske-str'!H$5+Vask04!M175*'Eske-str'!I$5</f>
        <v>25</v>
      </c>
      <c r="Q175" s="112">
        <f t="shared" si="2"/>
        <v>390018447</v>
      </c>
    </row>
    <row r="176" spans="1:17" x14ac:dyDescent="0.25">
      <c r="A176" s="37">
        <f>Vask03!A176</f>
        <v>390018528</v>
      </c>
      <c r="B176" s="37">
        <f>Vask03!B176</f>
        <v>4352</v>
      </c>
      <c r="C176" s="37" t="str">
        <f>Vask03!C176</f>
        <v>KLEPPE</v>
      </c>
      <c r="D176" s="14">
        <f>Vask03!D176</f>
        <v>81331</v>
      </c>
      <c r="E176" s="37" t="str">
        <f>Vask03!E176</f>
        <v>Klepp helsestasjon</v>
      </c>
      <c r="F176" s="37">
        <f>Vask03!F176</f>
        <v>0</v>
      </c>
      <c r="G176" s="37">
        <f>Vask03!G176</f>
        <v>0</v>
      </c>
      <c r="H176" s="37">
        <f>Vask03!H176</f>
        <v>0</v>
      </c>
      <c r="I176" s="37">
        <f>Vask03!I176</f>
        <v>0</v>
      </c>
      <c r="J176" s="37">
        <f>Vask03!J176</f>
        <v>0</v>
      </c>
      <c r="K176" s="37">
        <f>Vask03!K176</f>
        <v>1</v>
      </c>
      <c r="L176" s="37">
        <f>Vask03!L176</f>
        <v>11</v>
      </c>
      <c r="M176" s="37">
        <f>Vask03!M176</f>
        <v>0</v>
      </c>
      <c r="N176" s="37">
        <f>Vask03!N176</f>
        <v>12</v>
      </c>
      <c r="O176" s="37">
        <f>Vask04!F176*'Eske-str'!B$4+Vask04!G176*'Eske-str'!C$4+Vask04!H176*'Eske-str'!D$4+Vask04!I176*'Eske-str'!E$4+Vask04!J176*'Eske-str'!F$4+Vask04!K176*'Eske-str'!G$4+Vask04!L176*'Eske-str'!H$4+Vask04!M176*'Eske-str'!I$4</f>
        <v>175.08</v>
      </c>
      <c r="P176" s="37">
        <f>F176*'Eske-str'!B$5+G176*'Eske-str'!C$5+H176*'Eske-str'!D$5+Vask04!I176*'Eske-str'!E$5+Vask04!J176*'Eske-str'!F$5+Vask04!K176*'Eske-str'!G$5+Vask04!L176*'Eske-str'!H$5+Vask04!M176*'Eske-str'!I$5</f>
        <v>41</v>
      </c>
      <c r="Q176" s="112">
        <f t="shared" si="2"/>
        <v>390018528</v>
      </c>
    </row>
    <row r="177" spans="1:17" x14ac:dyDescent="0.25">
      <c r="A177" s="37">
        <f>Vask03!A177</f>
        <v>390018485</v>
      </c>
      <c r="B177" s="37">
        <f>Vask03!B177</f>
        <v>4365</v>
      </c>
      <c r="C177" s="37" t="str">
        <f>Vask03!C177</f>
        <v>NÆRBØ</v>
      </c>
      <c r="D177" s="14">
        <f>Vask03!D177</f>
        <v>103787</v>
      </c>
      <c r="E177" s="37" t="str">
        <f>Vask03!E177</f>
        <v>Hå helsesenter-Nærbø</v>
      </c>
      <c r="F177" s="37">
        <f>Vask03!F177</f>
        <v>0</v>
      </c>
      <c r="G177" s="37">
        <f>Vask03!G177</f>
        <v>1</v>
      </c>
      <c r="H177" s="37">
        <f>Vask03!H177</f>
        <v>0</v>
      </c>
      <c r="I177" s="37">
        <f>Vask03!I177</f>
        <v>0</v>
      </c>
      <c r="J177" s="37">
        <f>Vask03!J177</f>
        <v>0</v>
      </c>
      <c r="K177" s="37">
        <f>Vask03!K177</f>
        <v>0</v>
      </c>
      <c r="L177" s="37">
        <f>Vask03!L177</f>
        <v>10</v>
      </c>
      <c r="M177" s="37">
        <f>Vask03!M177</f>
        <v>0</v>
      </c>
      <c r="N177" s="37">
        <f>Vask03!N177</f>
        <v>11</v>
      </c>
      <c r="O177" s="37">
        <f>Vask04!F177*'Eske-str'!B$4+Vask04!G177*'Eske-str'!C$4+Vask04!H177*'Eske-str'!D$4+Vask04!I177*'Eske-str'!E$4+Vask04!J177*'Eske-str'!F$4+Vask04!K177*'Eske-str'!G$4+Vask04!L177*'Eske-str'!H$4+Vask04!M177*'Eske-str'!I$4</f>
        <v>147.5</v>
      </c>
      <c r="P177" s="37">
        <f>F177*'Eske-str'!B$5+G177*'Eske-str'!C$5+H177*'Eske-str'!D$5+Vask04!I177*'Eske-str'!E$5+Vask04!J177*'Eske-str'!F$5+Vask04!K177*'Eske-str'!G$5+Vask04!L177*'Eske-str'!H$5+Vask04!M177*'Eske-str'!I$5</f>
        <v>32</v>
      </c>
      <c r="Q177" s="112">
        <f t="shared" si="2"/>
        <v>390018485</v>
      </c>
    </row>
    <row r="178" spans="1:17" x14ac:dyDescent="0.25">
      <c r="A178" s="37">
        <f>Vask03!A178</f>
        <v>390018425</v>
      </c>
      <c r="B178" s="37">
        <f>Vask03!B178</f>
        <v>4370</v>
      </c>
      <c r="C178" s="37" t="str">
        <f>Vask03!C178</f>
        <v>EGERSUND</v>
      </c>
      <c r="D178" s="14">
        <f>Vask03!D178</f>
        <v>84608</v>
      </c>
      <c r="E178" s="37" t="str">
        <f>Vask03!E178</f>
        <v>Sentrum helsestasjon Eigersund</v>
      </c>
      <c r="F178" s="37">
        <f>Vask03!F178</f>
        <v>1</v>
      </c>
      <c r="G178" s="37">
        <f>Vask03!G178</f>
        <v>0</v>
      </c>
      <c r="H178" s="37">
        <f>Vask03!H178</f>
        <v>0</v>
      </c>
      <c r="I178" s="37">
        <f>Vask03!I178</f>
        <v>0</v>
      </c>
      <c r="J178" s="37">
        <f>Vask03!J178</f>
        <v>0</v>
      </c>
      <c r="K178" s="37">
        <f>Vask03!K178</f>
        <v>0</v>
      </c>
      <c r="L178" s="37">
        <f>Vask03!L178</f>
        <v>6</v>
      </c>
      <c r="M178" s="37">
        <f>Vask03!M178</f>
        <v>0</v>
      </c>
      <c r="N178" s="37">
        <f>Vask03!N178</f>
        <v>7</v>
      </c>
      <c r="O178" s="37">
        <f>Vask04!F178*'Eske-str'!B$4+Vask04!G178*'Eske-str'!C$4+Vask04!H178*'Eske-str'!D$4+Vask04!I178*'Eske-str'!E$4+Vask04!J178*'Eske-str'!F$4+Vask04!K178*'Eske-str'!G$4+Vask04!L178*'Eske-str'!H$4+Vask04!M178*'Eske-str'!I$4</f>
        <v>87.26</v>
      </c>
      <c r="P178" s="37">
        <f>F178*'Eske-str'!B$5+G178*'Eske-str'!C$5+H178*'Eske-str'!D$5+Vask04!I178*'Eske-str'!E$5+Vask04!J178*'Eske-str'!F$5+Vask04!K178*'Eske-str'!G$5+Vask04!L178*'Eske-str'!H$5+Vask04!M178*'Eske-str'!I$5</f>
        <v>19</v>
      </c>
      <c r="Q178" s="112">
        <f t="shared" si="2"/>
        <v>390018425</v>
      </c>
    </row>
    <row r="179" spans="1:17" x14ac:dyDescent="0.25">
      <c r="A179" s="37">
        <f>Vask03!A179</f>
        <v>390018434</v>
      </c>
      <c r="B179" s="37">
        <f>Vask03!B179</f>
        <v>4380</v>
      </c>
      <c r="C179" s="37" t="str">
        <f>Vask03!C179</f>
        <v>HAUGE I DALANE</v>
      </c>
      <c r="D179" s="14">
        <f>Vask03!D179</f>
        <v>3251</v>
      </c>
      <c r="E179" s="37" t="str">
        <f>Vask03!E179</f>
        <v>Kommunelegekontoret i Sokndal</v>
      </c>
      <c r="F179" s="37">
        <f>Vask03!F179</f>
        <v>1</v>
      </c>
      <c r="G179" s="37">
        <f>Vask03!G179</f>
        <v>0</v>
      </c>
      <c r="H179" s="37">
        <f>Vask03!H179</f>
        <v>0</v>
      </c>
      <c r="I179" s="37">
        <f>Vask03!I179</f>
        <v>0</v>
      </c>
      <c r="J179" s="37">
        <f>Vask03!J179</f>
        <v>0</v>
      </c>
      <c r="K179" s="37">
        <f>Vask03!K179</f>
        <v>0</v>
      </c>
      <c r="L179" s="37">
        <f>Vask03!L179</f>
        <v>2</v>
      </c>
      <c r="M179" s="37">
        <f>Vask03!M179</f>
        <v>0</v>
      </c>
      <c r="N179" s="37">
        <f>Vask03!N179</f>
        <v>3</v>
      </c>
      <c r="O179" s="37">
        <f>Vask04!F179*'Eske-str'!B$4+Vask04!G179*'Eske-str'!C$4+Vask04!H179*'Eske-str'!D$4+Vask04!I179*'Eske-str'!E$4+Vask04!J179*'Eske-str'!F$4+Vask04!K179*'Eske-str'!G$4+Vask04!L179*'Eske-str'!H$4+Vask04!M179*'Eske-str'!I$4</f>
        <v>32.660000000000004</v>
      </c>
      <c r="P179" s="37">
        <f>F179*'Eske-str'!B$5+G179*'Eske-str'!C$5+H179*'Eske-str'!D$5+Vask04!I179*'Eske-str'!E$5+Vask04!J179*'Eske-str'!F$5+Vask04!K179*'Eske-str'!G$5+Vask04!L179*'Eske-str'!H$5+Vask04!M179*'Eske-str'!I$5</f>
        <v>7</v>
      </c>
      <c r="Q179" s="112">
        <f t="shared" si="2"/>
        <v>390018434</v>
      </c>
    </row>
    <row r="180" spans="1:17" x14ac:dyDescent="0.25">
      <c r="A180" s="37">
        <f>Vask03!A180</f>
        <v>390018467</v>
      </c>
      <c r="B180" s="37">
        <f>Vask03!B180</f>
        <v>4389</v>
      </c>
      <c r="C180" s="37" t="str">
        <f>Vask03!C180</f>
        <v>VIKESÅ</v>
      </c>
      <c r="D180" s="14">
        <f>Vask03!D180</f>
        <v>24943</v>
      </c>
      <c r="E180" s="37" t="str">
        <f>Vask03!E180</f>
        <v>Bjerkreim helsestasjon</v>
      </c>
      <c r="F180" s="37">
        <f>Vask03!F180</f>
        <v>1</v>
      </c>
      <c r="G180" s="37">
        <f>Vask03!G180</f>
        <v>0</v>
      </c>
      <c r="H180" s="37">
        <f>Vask03!H180</f>
        <v>0</v>
      </c>
      <c r="I180" s="37">
        <f>Vask03!I180</f>
        <v>0</v>
      </c>
      <c r="J180" s="37">
        <f>Vask03!J180</f>
        <v>0</v>
      </c>
      <c r="K180" s="37">
        <f>Vask03!K180</f>
        <v>0</v>
      </c>
      <c r="L180" s="37">
        <f>Vask03!L180</f>
        <v>1</v>
      </c>
      <c r="M180" s="37">
        <f>Vask03!M180</f>
        <v>0</v>
      </c>
      <c r="N180" s="37">
        <f>Vask03!N180</f>
        <v>2</v>
      </c>
      <c r="O180" s="37">
        <f>Vask04!F180*'Eske-str'!B$4+Vask04!G180*'Eske-str'!C$4+Vask04!H180*'Eske-str'!D$4+Vask04!I180*'Eske-str'!E$4+Vask04!J180*'Eske-str'!F$4+Vask04!K180*'Eske-str'!G$4+Vask04!L180*'Eske-str'!H$4+Vask04!M180*'Eske-str'!I$4</f>
        <v>19.010000000000002</v>
      </c>
      <c r="P180" s="37">
        <f>F180*'Eske-str'!B$5+G180*'Eske-str'!C$5+H180*'Eske-str'!D$5+Vask04!I180*'Eske-str'!E$5+Vask04!J180*'Eske-str'!F$5+Vask04!K180*'Eske-str'!G$5+Vask04!L180*'Eske-str'!H$5+Vask04!M180*'Eske-str'!I$5</f>
        <v>4</v>
      </c>
      <c r="Q180" s="112">
        <f t="shared" si="2"/>
        <v>390018467</v>
      </c>
    </row>
    <row r="181" spans="1:17" x14ac:dyDescent="0.25">
      <c r="A181" s="37">
        <f>Vask03!A181</f>
        <v>390018750</v>
      </c>
      <c r="B181" s="37">
        <f>Vask03!B181</f>
        <v>4400</v>
      </c>
      <c r="C181" s="37" t="str">
        <f>Vask03!C181</f>
        <v>FLEKKEFJORD</v>
      </c>
      <c r="D181" s="14">
        <f>Vask03!D181</f>
        <v>1087</v>
      </c>
      <c r="E181" s="37" t="str">
        <f>Vask03!E181</f>
        <v>Flekkefjord legesenter</v>
      </c>
      <c r="F181" s="37">
        <f>Vask03!F181</f>
        <v>0</v>
      </c>
      <c r="G181" s="37">
        <f>Vask03!G181</f>
        <v>0</v>
      </c>
      <c r="H181" s="37">
        <f>Vask03!H181</f>
        <v>0</v>
      </c>
      <c r="I181" s="37">
        <f>Vask03!I181</f>
        <v>0</v>
      </c>
      <c r="J181" s="37">
        <f>Vask03!J181</f>
        <v>0</v>
      </c>
      <c r="K181" s="37">
        <f>Vask03!K181</f>
        <v>1</v>
      </c>
      <c r="L181" s="37">
        <f>Vask03!L181</f>
        <v>0</v>
      </c>
      <c r="M181" s="37">
        <f>Vask03!M181</f>
        <v>5</v>
      </c>
      <c r="N181" s="37">
        <f>Vask03!N181</f>
        <v>6</v>
      </c>
      <c r="O181" s="37">
        <f>Vask04!F181*'Eske-str'!B$4+Vask04!G181*'Eske-str'!C$4+Vask04!H181*'Eske-str'!D$4+Vask04!I181*'Eske-str'!E$4+Vask04!J181*'Eske-str'!F$4+Vask04!K181*'Eske-str'!G$4+Vask04!L181*'Eske-str'!H$4+Vask04!M181*'Eske-str'!I$4</f>
        <v>108.58000000000001</v>
      </c>
      <c r="P181" s="37">
        <f>F181*'Eske-str'!B$5+G181*'Eske-str'!C$5+H181*'Eske-str'!D$5+Vask04!I181*'Eske-str'!E$5+Vask04!J181*'Eske-str'!F$5+Vask04!K181*'Eske-str'!G$5+Vask04!L181*'Eske-str'!H$5+Vask04!M181*'Eske-str'!I$5</f>
        <v>33</v>
      </c>
      <c r="Q181" s="112">
        <f t="shared" si="2"/>
        <v>390018750</v>
      </c>
    </row>
    <row r="182" spans="1:17" x14ac:dyDescent="0.25">
      <c r="A182" s="37">
        <f>Vask03!A182</f>
        <v>390018710</v>
      </c>
      <c r="B182" s="37">
        <f>Vask03!B182</f>
        <v>4440</v>
      </c>
      <c r="C182" s="37" t="str">
        <f>Vask03!C182</f>
        <v>TONSTAD</v>
      </c>
      <c r="D182" s="14">
        <f>Vask03!D182</f>
        <v>56671</v>
      </c>
      <c r="E182" s="37" t="str">
        <f>Vask03!E182</f>
        <v>Kommunelegekontoret i Sirdal</v>
      </c>
      <c r="F182" s="37">
        <f>Vask03!F182</f>
        <v>0</v>
      </c>
      <c r="G182" s="37">
        <f>Vask03!G182</f>
        <v>1</v>
      </c>
      <c r="H182" s="37">
        <f>Vask03!H182</f>
        <v>0</v>
      </c>
      <c r="I182" s="37">
        <f>Vask03!I182</f>
        <v>0</v>
      </c>
      <c r="J182" s="37">
        <f>Vask03!J182</f>
        <v>0</v>
      </c>
      <c r="K182" s="37">
        <f>Vask03!K182</f>
        <v>0</v>
      </c>
      <c r="L182" s="37">
        <f>Vask03!L182</f>
        <v>0</v>
      </c>
      <c r="M182" s="37">
        <f>Vask03!M182</f>
        <v>1</v>
      </c>
      <c r="N182" s="37">
        <f>Vask03!N182</f>
        <v>2</v>
      </c>
      <c r="O182" s="37">
        <f>Vask04!F182*'Eske-str'!B$4+Vask04!G182*'Eske-str'!C$4+Vask04!H182*'Eske-str'!D$4+Vask04!I182*'Eske-str'!E$4+Vask04!J182*'Eske-str'!F$4+Vask04!K182*'Eske-str'!G$4+Vask04!L182*'Eske-str'!H$4+Vask04!M182*'Eske-str'!I$4</f>
        <v>27.73</v>
      </c>
      <c r="P182" s="37">
        <f>F182*'Eske-str'!B$5+G182*'Eske-str'!C$5+H182*'Eske-str'!D$5+Vask04!I182*'Eske-str'!E$5+Vask04!J182*'Eske-str'!F$5+Vask04!K182*'Eske-str'!G$5+Vask04!L182*'Eske-str'!H$5+Vask04!M182*'Eske-str'!I$5</f>
        <v>7</v>
      </c>
      <c r="Q182" s="112">
        <f t="shared" si="2"/>
        <v>390018710</v>
      </c>
    </row>
    <row r="183" spans="1:17" x14ac:dyDescent="0.25">
      <c r="A183" s="37">
        <f>Vask03!A183</f>
        <v>390018438</v>
      </c>
      <c r="B183" s="37">
        <f>Vask03!B183</f>
        <v>4460</v>
      </c>
      <c r="C183" s="37" t="str">
        <f>Vask03!C183</f>
        <v>MOI</v>
      </c>
      <c r="D183" s="14">
        <f>Vask03!D183</f>
        <v>57141</v>
      </c>
      <c r="E183" s="37" t="str">
        <f>Vask03!E183</f>
        <v>Kommunelegekontoret i Lund</v>
      </c>
      <c r="F183" s="37">
        <f>Vask03!F183</f>
        <v>0</v>
      </c>
      <c r="G183" s="37">
        <f>Vask03!G183</f>
        <v>0</v>
      </c>
      <c r="H183" s="37">
        <f>Vask03!H183</f>
        <v>0</v>
      </c>
      <c r="I183" s="37">
        <f>Vask03!I183</f>
        <v>0</v>
      </c>
      <c r="J183" s="37">
        <f>Vask03!J183</f>
        <v>0</v>
      </c>
      <c r="K183" s="37">
        <f>Vask03!K183</f>
        <v>0</v>
      </c>
      <c r="L183" s="37">
        <f>Vask03!L183</f>
        <v>2</v>
      </c>
      <c r="M183" s="37">
        <f>Vask03!M183</f>
        <v>0</v>
      </c>
      <c r="N183" s="37">
        <f>Vask03!N183</f>
        <v>2</v>
      </c>
      <c r="O183" s="37">
        <f>Vask04!F183*'Eske-str'!B$4+Vask04!G183*'Eske-str'!C$4+Vask04!H183*'Eske-str'!D$4+Vask04!I183*'Eske-str'!E$4+Vask04!J183*'Eske-str'!F$4+Vask04!K183*'Eske-str'!G$4+Vask04!L183*'Eske-str'!H$4+Vask04!M183*'Eske-str'!I$4</f>
        <v>27.3</v>
      </c>
      <c r="P183" s="37">
        <f>F183*'Eske-str'!B$5+G183*'Eske-str'!C$5+H183*'Eske-str'!D$5+Vask04!I183*'Eske-str'!E$5+Vask04!J183*'Eske-str'!F$5+Vask04!K183*'Eske-str'!G$5+Vask04!L183*'Eske-str'!H$5+Vask04!M183*'Eske-str'!I$5</f>
        <v>6</v>
      </c>
      <c r="Q183" s="112">
        <f t="shared" si="2"/>
        <v>390018438</v>
      </c>
    </row>
    <row r="184" spans="1:17" x14ac:dyDescent="0.25">
      <c r="A184" s="37">
        <f>Vask03!A184</f>
        <v>390018393</v>
      </c>
      <c r="B184" s="37">
        <f>Vask03!B184</f>
        <v>4480</v>
      </c>
      <c r="C184" s="37" t="str">
        <f>Vask03!C184</f>
        <v>KVINESDAL</v>
      </c>
      <c r="D184" s="14">
        <f>Vask03!D184</f>
        <v>112385</v>
      </c>
      <c r="E184" s="37" t="str">
        <f>Vask03!E184</f>
        <v>Kvinesdal legesenter</v>
      </c>
      <c r="F184" s="37">
        <f>Vask03!F184</f>
        <v>0</v>
      </c>
      <c r="G184" s="37">
        <f>Vask03!G184</f>
        <v>1</v>
      </c>
      <c r="H184" s="37">
        <f>Vask03!H184</f>
        <v>0</v>
      </c>
      <c r="I184" s="37">
        <f>Vask03!I184</f>
        <v>0</v>
      </c>
      <c r="J184" s="37">
        <f>Vask03!J184</f>
        <v>0</v>
      </c>
      <c r="K184" s="37">
        <f>Vask03!K184</f>
        <v>0</v>
      </c>
      <c r="L184" s="37">
        <f>Vask03!L184</f>
        <v>0</v>
      </c>
      <c r="M184" s="37">
        <f>Vask03!M184</f>
        <v>3</v>
      </c>
      <c r="N184" s="37">
        <f>Vask03!N184</f>
        <v>4</v>
      </c>
      <c r="O184" s="37">
        <f>Vask04!F184*'Eske-str'!B$4+Vask04!G184*'Eske-str'!C$4+Vask04!H184*'Eske-str'!D$4+Vask04!I184*'Eske-str'!E$4+Vask04!J184*'Eske-str'!F$4+Vask04!K184*'Eske-str'!G$4+Vask04!L184*'Eske-str'!H$4+Vask04!M184*'Eske-str'!I$4</f>
        <v>61.19</v>
      </c>
      <c r="P184" s="37">
        <f>F184*'Eske-str'!B$5+G184*'Eske-str'!C$5+H184*'Eske-str'!D$5+Vask04!I184*'Eske-str'!E$5+Vask04!J184*'Eske-str'!F$5+Vask04!K184*'Eske-str'!G$5+Vask04!L184*'Eske-str'!H$5+Vask04!M184*'Eske-str'!I$5</f>
        <v>17</v>
      </c>
      <c r="Q184" s="112">
        <f t="shared" si="2"/>
        <v>390018393</v>
      </c>
    </row>
    <row r="185" spans="1:17" x14ac:dyDescent="0.25">
      <c r="A185" s="37">
        <f>Vask03!A185</f>
        <v>390018672</v>
      </c>
      <c r="B185" s="37">
        <f>Vask03!B185</f>
        <v>4517</v>
      </c>
      <c r="C185" s="37" t="str">
        <f>Vask03!C185</f>
        <v>MANDAL</v>
      </c>
      <c r="D185" s="14">
        <f>Vask03!D185</f>
        <v>101764</v>
      </c>
      <c r="E185" s="37" t="str">
        <f>Vask03!E185</f>
        <v>Kommunelegekontoret i Mandal</v>
      </c>
      <c r="F185" s="37">
        <f>Vask03!F185</f>
        <v>0</v>
      </c>
      <c r="G185" s="37">
        <f>Vask03!G185</f>
        <v>0</v>
      </c>
      <c r="H185" s="37">
        <f>Vask03!H185</f>
        <v>0</v>
      </c>
      <c r="I185" s="37">
        <f>Vask03!I185</f>
        <v>0</v>
      </c>
      <c r="J185" s="37">
        <f>Vask03!J185</f>
        <v>0</v>
      </c>
      <c r="K185" s="37">
        <f>Vask03!K185</f>
        <v>0</v>
      </c>
      <c r="L185" s="37">
        <f>Vask03!L185</f>
        <v>0</v>
      </c>
      <c r="M185" s="37">
        <f>Vask03!M185</f>
        <v>7</v>
      </c>
      <c r="N185" s="37">
        <f>Vask03!N185</f>
        <v>7</v>
      </c>
      <c r="O185" s="37">
        <f>Vask04!F185*'Eske-str'!B$4+Vask04!G185*'Eske-str'!C$4+Vask04!H185*'Eske-str'!D$4+Vask04!I185*'Eske-str'!E$4+Vask04!J185*'Eske-str'!F$4+Vask04!K185*'Eske-str'!G$4+Vask04!L185*'Eske-str'!H$4+Vask04!M185*'Eske-str'!I$4</f>
        <v>117.11</v>
      </c>
      <c r="P185" s="37">
        <f>F185*'Eske-str'!B$5+G185*'Eske-str'!C$5+H185*'Eske-str'!D$5+Vask04!I185*'Eske-str'!E$5+Vask04!J185*'Eske-str'!F$5+Vask04!K185*'Eske-str'!G$5+Vask04!L185*'Eske-str'!H$5+Vask04!M185*'Eske-str'!I$5</f>
        <v>35</v>
      </c>
      <c r="Q185" s="112">
        <f t="shared" si="2"/>
        <v>390018672</v>
      </c>
    </row>
    <row r="186" spans="1:17" x14ac:dyDescent="0.25">
      <c r="A186" s="37">
        <f>Vask03!A186</f>
        <v>390018366</v>
      </c>
      <c r="B186" s="37">
        <f>Vask03!B186</f>
        <v>4520</v>
      </c>
      <c r="C186" s="37" t="str">
        <f>Vask03!C186</f>
        <v>LINDESNES</v>
      </c>
      <c r="D186" s="14">
        <f>Vask03!D186</f>
        <v>105078</v>
      </c>
      <c r="E186" s="37" t="str">
        <f>Vask03!E186</f>
        <v>Lindesnes legesenter</v>
      </c>
      <c r="F186" s="37">
        <f>Vask03!F186</f>
        <v>1</v>
      </c>
      <c r="G186" s="37">
        <f>Vask03!G186</f>
        <v>0</v>
      </c>
      <c r="H186" s="37">
        <f>Vask03!H186</f>
        <v>0</v>
      </c>
      <c r="I186" s="37">
        <f>Vask03!I186</f>
        <v>0</v>
      </c>
      <c r="J186" s="37">
        <f>Vask03!J186</f>
        <v>0</v>
      </c>
      <c r="K186" s="37">
        <f>Vask03!K186</f>
        <v>0</v>
      </c>
      <c r="L186" s="37">
        <f>Vask03!L186</f>
        <v>0</v>
      </c>
      <c r="M186" s="37">
        <f>Vask03!M186</f>
        <v>3</v>
      </c>
      <c r="N186" s="37">
        <f>Vask03!N186</f>
        <v>4</v>
      </c>
      <c r="O186" s="37">
        <f>Vask04!F186*'Eske-str'!B$4+Vask04!G186*'Eske-str'!C$4+Vask04!H186*'Eske-str'!D$4+Vask04!I186*'Eske-str'!E$4+Vask04!J186*'Eske-str'!F$4+Vask04!K186*'Eske-str'!G$4+Vask04!L186*'Eske-str'!H$4+Vask04!M186*'Eske-str'!I$4</f>
        <v>55.55</v>
      </c>
      <c r="P186" s="37">
        <f>F186*'Eske-str'!B$5+G186*'Eske-str'!C$5+H186*'Eske-str'!D$5+Vask04!I186*'Eske-str'!E$5+Vask04!J186*'Eske-str'!F$5+Vask04!K186*'Eske-str'!G$5+Vask04!L186*'Eske-str'!H$5+Vask04!M186*'Eske-str'!I$5</f>
        <v>16</v>
      </c>
      <c r="Q186" s="112">
        <f t="shared" si="2"/>
        <v>390018366</v>
      </c>
    </row>
    <row r="187" spans="1:17" x14ac:dyDescent="0.25">
      <c r="A187" s="37">
        <f>Vask03!A187</f>
        <v>390018728</v>
      </c>
      <c r="B187" s="37">
        <f>Vask03!B187</f>
        <v>4525</v>
      </c>
      <c r="C187" s="37" t="str">
        <f>Vask03!C187</f>
        <v>KONSMO</v>
      </c>
      <c r="D187" s="14">
        <f>Vask03!D187</f>
        <v>112384</v>
      </c>
      <c r="E187" s="37" t="str">
        <f>Vask03!E187</f>
        <v>Audnedal helsesenter, legekontoret</v>
      </c>
      <c r="F187" s="37">
        <f>Vask03!F187</f>
        <v>0</v>
      </c>
      <c r="G187" s="37">
        <f>Vask03!G187</f>
        <v>1</v>
      </c>
      <c r="H187" s="37">
        <f>Vask03!H187</f>
        <v>0</v>
      </c>
      <c r="I187" s="37">
        <f>Vask03!I187</f>
        <v>0</v>
      </c>
      <c r="J187" s="37">
        <f>Vask03!J187</f>
        <v>0</v>
      </c>
      <c r="K187" s="37">
        <f>Vask03!K187</f>
        <v>0</v>
      </c>
      <c r="L187" s="37">
        <f>Vask03!L187</f>
        <v>0</v>
      </c>
      <c r="M187" s="37">
        <f>Vask03!M187</f>
        <v>0</v>
      </c>
      <c r="N187" s="37">
        <f>Vask03!N187</f>
        <v>1</v>
      </c>
      <c r="O187" s="37">
        <f>Vask04!F187*'Eske-str'!B$4+Vask04!G187*'Eske-str'!C$4+Vask04!H187*'Eske-str'!D$4+Vask04!I187*'Eske-str'!E$4+Vask04!J187*'Eske-str'!F$4+Vask04!K187*'Eske-str'!G$4+Vask04!L187*'Eske-str'!H$4+Vask04!M187*'Eske-str'!I$4</f>
        <v>11</v>
      </c>
      <c r="P187" s="37">
        <f>F187*'Eske-str'!B$5+G187*'Eske-str'!C$5+H187*'Eske-str'!D$5+Vask04!I187*'Eske-str'!E$5+Vask04!J187*'Eske-str'!F$5+Vask04!K187*'Eske-str'!G$5+Vask04!L187*'Eske-str'!H$5+Vask04!M187*'Eske-str'!I$5</f>
        <v>2</v>
      </c>
      <c r="Q187" s="112">
        <f t="shared" si="2"/>
        <v>390018728</v>
      </c>
    </row>
    <row r="188" spans="1:17" x14ac:dyDescent="0.25">
      <c r="A188" s="37">
        <f>Vask03!A188</f>
        <v>390018727</v>
      </c>
      <c r="B188" s="37">
        <f>Vask03!B188</f>
        <v>4534</v>
      </c>
      <c r="C188" s="37" t="str">
        <f>Vask03!C188</f>
        <v>MARNARDAL</v>
      </c>
      <c r="D188" s="14">
        <f>Vask03!D188</f>
        <v>32359</v>
      </c>
      <c r="E188" s="37" t="str">
        <f>Vask03!E188</f>
        <v>Marnardal legesenter</v>
      </c>
      <c r="F188" s="37">
        <f>Vask03!F188</f>
        <v>0</v>
      </c>
      <c r="G188" s="37">
        <f>Vask03!G188</f>
        <v>0</v>
      </c>
      <c r="H188" s="37">
        <f>Vask03!H188</f>
        <v>0</v>
      </c>
      <c r="I188" s="37">
        <f>Vask03!I188</f>
        <v>0</v>
      </c>
      <c r="J188" s="37">
        <f>Vask03!J188</f>
        <v>0</v>
      </c>
      <c r="K188" s="37">
        <f>Vask03!K188</f>
        <v>0</v>
      </c>
      <c r="L188" s="37">
        <f>Vask03!L188</f>
        <v>0</v>
      </c>
      <c r="M188" s="37">
        <f>Vask03!M188</f>
        <v>2</v>
      </c>
      <c r="N188" s="37">
        <f>Vask03!N188</f>
        <v>2</v>
      </c>
      <c r="O188" s="37">
        <f>Vask04!F188*'Eske-str'!B$4+Vask04!G188*'Eske-str'!C$4+Vask04!H188*'Eske-str'!D$4+Vask04!I188*'Eske-str'!E$4+Vask04!J188*'Eske-str'!F$4+Vask04!K188*'Eske-str'!G$4+Vask04!L188*'Eske-str'!H$4+Vask04!M188*'Eske-str'!I$4</f>
        <v>33.46</v>
      </c>
      <c r="P188" s="37">
        <f>F188*'Eske-str'!B$5+G188*'Eske-str'!C$5+H188*'Eske-str'!D$5+Vask04!I188*'Eske-str'!E$5+Vask04!J188*'Eske-str'!F$5+Vask04!K188*'Eske-str'!G$5+Vask04!L188*'Eske-str'!H$5+Vask04!M188*'Eske-str'!I$5</f>
        <v>10</v>
      </c>
      <c r="Q188" s="112">
        <f t="shared" si="2"/>
        <v>390018727</v>
      </c>
    </row>
    <row r="189" spans="1:17" x14ac:dyDescent="0.25">
      <c r="A189" s="37">
        <f>Vask03!A189</f>
        <v>390018757</v>
      </c>
      <c r="B189" s="37">
        <f>Vask03!B189</f>
        <v>4550</v>
      </c>
      <c r="C189" s="37" t="str">
        <f>Vask03!C189</f>
        <v>FARSUND</v>
      </c>
      <c r="D189" s="14">
        <f>Vask03!D189</f>
        <v>30387</v>
      </c>
      <c r="E189" s="37" t="str">
        <f>Vask03!E189</f>
        <v>Farsund kommune</v>
      </c>
      <c r="F189" s="37">
        <f>Vask03!F189</f>
        <v>0</v>
      </c>
      <c r="G189" s="37">
        <f>Vask03!G189</f>
        <v>1</v>
      </c>
      <c r="H189" s="37">
        <f>Vask03!H189</f>
        <v>0</v>
      </c>
      <c r="I189" s="37">
        <f>Vask03!I189</f>
        <v>0</v>
      </c>
      <c r="J189" s="37">
        <f>Vask03!J189</f>
        <v>0</v>
      </c>
      <c r="K189" s="37">
        <f>Vask03!K189</f>
        <v>1</v>
      </c>
      <c r="L189" s="37">
        <f>Vask03!L189</f>
        <v>0</v>
      </c>
      <c r="M189" s="37">
        <f>Vask03!M189</f>
        <v>4</v>
      </c>
      <c r="N189" s="37">
        <f>Vask03!N189</f>
        <v>6</v>
      </c>
      <c r="O189" s="37">
        <f>Vask04!F189*'Eske-str'!B$4+Vask04!G189*'Eske-str'!C$4+Vask04!H189*'Eske-str'!D$4+Vask04!I189*'Eske-str'!E$4+Vask04!J189*'Eske-str'!F$4+Vask04!K189*'Eske-str'!G$4+Vask04!L189*'Eske-str'!H$4+Vask04!M189*'Eske-str'!I$4</f>
        <v>102.85</v>
      </c>
      <c r="P189" s="37">
        <f>F189*'Eske-str'!B$5+G189*'Eske-str'!C$5+H189*'Eske-str'!D$5+Vask04!I189*'Eske-str'!E$5+Vask04!J189*'Eske-str'!F$5+Vask04!K189*'Eske-str'!G$5+Vask04!L189*'Eske-str'!H$5+Vask04!M189*'Eske-str'!I$5</f>
        <v>30</v>
      </c>
      <c r="Q189" s="112">
        <f t="shared" si="2"/>
        <v>390018757</v>
      </c>
    </row>
    <row r="190" spans="1:17" x14ac:dyDescent="0.25">
      <c r="A190" s="37">
        <f>Vask03!A190</f>
        <v>390018682</v>
      </c>
      <c r="B190" s="37">
        <f>Vask03!B190</f>
        <v>4580</v>
      </c>
      <c r="C190" s="37" t="str">
        <f>Vask03!C190</f>
        <v>LYNGDAL</v>
      </c>
      <c r="D190" s="14">
        <f>Vask03!D190</f>
        <v>86397</v>
      </c>
      <c r="E190" s="37" t="str">
        <f>Vask03!E190</f>
        <v>Lyngdal helsestasjon</v>
      </c>
      <c r="F190" s="37">
        <f>Vask03!F190</f>
        <v>0</v>
      </c>
      <c r="G190" s="37">
        <f>Vask03!G190</f>
        <v>1</v>
      </c>
      <c r="H190" s="37">
        <f>Vask03!H190</f>
        <v>0</v>
      </c>
      <c r="I190" s="37">
        <f>Vask03!I190</f>
        <v>0</v>
      </c>
      <c r="J190" s="37">
        <f>Vask03!J190</f>
        <v>0</v>
      </c>
      <c r="K190" s="37">
        <f>Vask03!K190</f>
        <v>0</v>
      </c>
      <c r="L190" s="37">
        <f>Vask03!L190</f>
        <v>0</v>
      </c>
      <c r="M190" s="37">
        <f>Vask03!M190</f>
        <v>3</v>
      </c>
      <c r="N190" s="37">
        <f>Vask03!N190</f>
        <v>4</v>
      </c>
      <c r="O190" s="37">
        <f>Vask04!F190*'Eske-str'!B$4+Vask04!G190*'Eske-str'!C$4+Vask04!H190*'Eske-str'!D$4+Vask04!I190*'Eske-str'!E$4+Vask04!J190*'Eske-str'!F$4+Vask04!K190*'Eske-str'!G$4+Vask04!L190*'Eske-str'!H$4+Vask04!M190*'Eske-str'!I$4</f>
        <v>61.19</v>
      </c>
      <c r="P190" s="37">
        <f>F190*'Eske-str'!B$5+G190*'Eske-str'!C$5+H190*'Eske-str'!D$5+Vask04!I190*'Eske-str'!E$5+Vask04!J190*'Eske-str'!F$5+Vask04!K190*'Eske-str'!G$5+Vask04!L190*'Eske-str'!H$5+Vask04!M190*'Eske-str'!I$5</f>
        <v>17</v>
      </c>
      <c r="Q190" s="112">
        <f t="shared" si="2"/>
        <v>390018682</v>
      </c>
    </row>
    <row r="191" spans="1:17" x14ac:dyDescent="0.25">
      <c r="A191" s="37">
        <f>Vask03!A191</f>
        <v>390018437</v>
      </c>
      <c r="B191" s="37">
        <f>Vask03!B191</f>
        <v>4596</v>
      </c>
      <c r="C191" s="37" t="str">
        <f>Vask03!C191</f>
        <v>EIKEN</v>
      </c>
      <c r="D191" s="14">
        <f>Vask03!D191</f>
        <v>84582</v>
      </c>
      <c r="E191" s="37" t="str">
        <f>Vask03!E191</f>
        <v>Eiken legekontor</v>
      </c>
      <c r="F191" s="37">
        <f>Vask03!F191</f>
        <v>0</v>
      </c>
      <c r="G191" s="37">
        <f>Vask03!G191</f>
        <v>1</v>
      </c>
      <c r="H191" s="37">
        <f>Vask03!H191</f>
        <v>0</v>
      </c>
      <c r="I191" s="37">
        <f>Vask03!I191</f>
        <v>0</v>
      </c>
      <c r="J191" s="37">
        <f>Vask03!J191</f>
        <v>0</v>
      </c>
      <c r="K191" s="37">
        <f>Vask03!K191</f>
        <v>0</v>
      </c>
      <c r="L191" s="37">
        <f>Vask03!L191</f>
        <v>0</v>
      </c>
      <c r="M191" s="37">
        <f>Vask03!M191</f>
        <v>0</v>
      </c>
      <c r="N191" s="37">
        <f>Vask03!N191</f>
        <v>1</v>
      </c>
      <c r="O191" s="37">
        <f>Vask04!F191*'Eske-str'!B$4+Vask04!G191*'Eske-str'!C$4+Vask04!H191*'Eske-str'!D$4+Vask04!I191*'Eske-str'!E$4+Vask04!J191*'Eske-str'!F$4+Vask04!K191*'Eske-str'!G$4+Vask04!L191*'Eske-str'!H$4+Vask04!M191*'Eske-str'!I$4</f>
        <v>11</v>
      </c>
      <c r="P191" s="37">
        <f>F191*'Eske-str'!B$5+G191*'Eske-str'!C$5+H191*'Eske-str'!D$5+Vask04!I191*'Eske-str'!E$5+Vask04!J191*'Eske-str'!F$5+Vask04!K191*'Eske-str'!G$5+Vask04!L191*'Eske-str'!H$5+Vask04!M191*'Eske-str'!I$5</f>
        <v>2</v>
      </c>
      <c r="Q191" s="112">
        <f t="shared" si="2"/>
        <v>390018437</v>
      </c>
    </row>
    <row r="192" spans="1:17" x14ac:dyDescent="0.25">
      <c r="A192" s="37">
        <f>Vask03!A192</f>
        <v>390018475</v>
      </c>
      <c r="B192" s="37">
        <f>Vask03!B192</f>
        <v>4611</v>
      </c>
      <c r="C192" s="37" t="str">
        <f>Vask03!C192</f>
        <v>KRISTIANSAND S</v>
      </c>
      <c r="D192" s="14">
        <f>Vask03!D192</f>
        <v>30817</v>
      </c>
      <c r="E192" s="37" t="str">
        <f>Vask03!E192</f>
        <v>Kristiansand kommune</v>
      </c>
      <c r="F192" s="37">
        <f>Vask03!F192</f>
        <v>0</v>
      </c>
      <c r="G192" s="37">
        <f>Vask03!G192</f>
        <v>0</v>
      </c>
      <c r="H192" s="37">
        <f>Vask03!H192</f>
        <v>0</v>
      </c>
      <c r="I192" s="37">
        <f>Vask03!I192</f>
        <v>0</v>
      </c>
      <c r="J192" s="37">
        <f>Vask03!J192</f>
        <v>0</v>
      </c>
      <c r="K192" s="37">
        <f>Vask03!K192</f>
        <v>1</v>
      </c>
      <c r="L192" s="37">
        <f>Vask03!L192</f>
        <v>1</v>
      </c>
      <c r="M192" s="37">
        <f>Vask03!M192</f>
        <v>36</v>
      </c>
      <c r="N192" s="37">
        <f>Vask03!N192</f>
        <v>38</v>
      </c>
      <c r="O192" s="37">
        <f>Vask04!F192*'Eske-str'!B$4+Vask04!G192*'Eske-str'!C$4+Vask04!H192*'Eske-str'!D$4+Vask04!I192*'Eske-str'!E$4+Vask04!J192*'Eske-str'!F$4+Vask04!K192*'Eske-str'!G$4+Vask04!L192*'Eske-str'!H$4+Vask04!M192*'Eske-str'!I$4</f>
        <v>640.86</v>
      </c>
      <c r="P192" s="37">
        <f>F192*'Eske-str'!B$5+G192*'Eske-str'!C$5+H192*'Eske-str'!D$5+Vask04!I192*'Eske-str'!E$5+Vask04!J192*'Eske-str'!F$5+Vask04!K192*'Eske-str'!G$5+Vask04!L192*'Eske-str'!H$5+Vask04!M192*'Eske-str'!I$5</f>
        <v>191</v>
      </c>
      <c r="Q192" s="112">
        <f t="shared" si="2"/>
        <v>390018475</v>
      </c>
    </row>
    <row r="193" spans="1:17" x14ac:dyDescent="0.25">
      <c r="A193" s="37">
        <f>Vask03!A193</f>
        <v>390018556</v>
      </c>
      <c r="B193" s="37">
        <f>Vask03!B193</f>
        <v>4615</v>
      </c>
      <c r="C193" s="37" t="str">
        <f>Vask03!C193</f>
        <v>KRISTIANSAND S</v>
      </c>
      <c r="D193" s="14">
        <f>Vask03!D193</f>
        <v>18796</v>
      </c>
      <c r="E193" s="37" t="str">
        <f>Vask03!E193</f>
        <v>Sykehusapotekene HF-63 Kristiansand</v>
      </c>
      <c r="F193" s="37">
        <f>Vask03!F193</f>
        <v>0</v>
      </c>
      <c r="G193" s="37">
        <f>Vask03!G193</f>
        <v>1</v>
      </c>
      <c r="H193" s="37">
        <f>Vask03!H193</f>
        <v>0</v>
      </c>
      <c r="I193" s="37">
        <f>Vask03!I193</f>
        <v>0</v>
      </c>
      <c r="J193" s="37">
        <f>Vask03!J193</f>
        <v>0</v>
      </c>
      <c r="K193" s="37">
        <f>Vask03!K193</f>
        <v>0</v>
      </c>
      <c r="L193" s="37">
        <f>Vask03!L193</f>
        <v>0</v>
      </c>
      <c r="M193" s="37">
        <f>Vask03!M193</f>
        <v>13</v>
      </c>
      <c r="N193" s="37">
        <f>Vask03!N193</f>
        <v>14</v>
      </c>
      <c r="O193" s="37">
        <f>Vask04!F193*'Eske-str'!B$4+Vask04!G193*'Eske-str'!C$4+Vask04!H193*'Eske-str'!D$4+Vask04!I193*'Eske-str'!E$4+Vask04!J193*'Eske-str'!F$4+Vask04!K193*'Eske-str'!G$4+Vask04!L193*'Eske-str'!H$4+Vask04!M193*'Eske-str'!I$4</f>
        <v>228.49</v>
      </c>
      <c r="P193" s="37">
        <f>F193*'Eske-str'!B$5+G193*'Eske-str'!C$5+H193*'Eske-str'!D$5+Vask04!I193*'Eske-str'!E$5+Vask04!J193*'Eske-str'!F$5+Vask04!K193*'Eske-str'!G$5+Vask04!L193*'Eske-str'!H$5+Vask04!M193*'Eske-str'!I$5</f>
        <v>67</v>
      </c>
      <c r="Q193" s="112">
        <f t="shared" si="2"/>
        <v>390018556</v>
      </c>
    </row>
    <row r="194" spans="1:17" x14ac:dyDescent="0.25">
      <c r="A194" s="37">
        <f>Vask03!A194</f>
        <v>390018652</v>
      </c>
      <c r="B194" s="37">
        <f>Vask03!B194</f>
        <v>4640</v>
      </c>
      <c r="C194" s="37" t="str">
        <f>Vask03!C194</f>
        <v>SØGNE</v>
      </c>
      <c r="D194" s="14">
        <f>Vask03!D194</f>
        <v>1236</v>
      </c>
      <c r="E194" s="37" t="str">
        <f>Vask03!E194</f>
        <v>Søgne helsestasjon</v>
      </c>
      <c r="F194" s="37">
        <f>Vask03!F194</f>
        <v>0</v>
      </c>
      <c r="G194" s="37">
        <f>Vask03!G194</f>
        <v>1</v>
      </c>
      <c r="H194" s="37">
        <f>Vask03!H194</f>
        <v>0</v>
      </c>
      <c r="I194" s="37">
        <f>Vask03!I194</f>
        <v>0</v>
      </c>
      <c r="J194" s="37">
        <f>Vask03!J194</f>
        <v>0</v>
      </c>
      <c r="K194" s="37">
        <f>Vask03!K194</f>
        <v>0</v>
      </c>
      <c r="L194" s="37">
        <f>Vask03!L194</f>
        <v>0</v>
      </c>
      <c r="M194" s="37">
        <f>Vask03!M194</f>
        <v>0</v>
      </c>
      <c r="N194" s="37">
        <f>Vask03!N194</f>
        <v>1</v>
      </c>
      <c r="O194" s="37">
        <f>Vask04!F194*'Eske-str'!B$4+Vask04!G194*'Eske-str'!C$4+Vask04!H194*'Eske-str'!D$4+Vask04!I194*'Eske-str'!E$4+Vask04!J194*'Eske-str'!F$4+Vask04!K194*'Eske-str'!G$4+Vask04!L194*'Eske-str'!H$4+Vask04!M194*'Eske-str'!I$4</f>
        <v>11</v>
      </c>
      <c r="P194" s="37">
        <f>F194*'Eske-str'!B$5+G194*'Eske-str'!C$5+H194*'Eske-str'!D$5+Vask04!I194*'Eske-str'!E$5+Vask04!J194*'Eske-str'!F$5+Vask04!K194*'Eske-str'!G$5+Vask04!L194*'Eske-str'!H$5+Vask04!M194*'Eske-str'!I$5</f>
        <v>2</v>
      </c>
      <c r="Q194" s="112">
        <f t="shared" si="2"/>
        <v>390018652</v>
      </c>
    </row>
    <row r="195" spans="1:17" x14ac:dyDescent="0.25">
      <c r="A195" s="37">
        <f>Vask03!A195</f>
        <v>390018512</v>
      </c>
      <c r="B195" s="37">
        <f>Vask03!B195</f>
        <v>4640</v>
      </c>
      <c r="C195" s="37" t="str">
        <f>Vask03!C195</f>
        <v>SØGNE</v>
      </c>
      <c r="D195" s="14">
        <f>Vask03!D195</f>
        <v>95794</v>
      </c>
      <c r="E195" s="37" t="str">
        <f>Vask03!E195</f>
        <v>Søgne legesenter</v>
      </c>
      <c r="F195" s="37">
        <f>Vask03!F195</f>
        <v>0</v>
      </c>
      <c r="G195" s="37">
        <f>Vask03!G195</f>
        <v>1</v>
      </c>
      <c r="H195" s="37">
        <f>Vask03!H195</f>
        <v>0</v>
      </c>
      <c r="I195" s="37">
        <f>Vask03!I195</f>
        <v>0</v>
      </c>
      <c r="J195" s="37">
        <f>Vask03!J195</f>
        <v>0</v>
      </c>
      <c r="K195" s="37">
        <f>Vask03!K195</f>
        <v>0</v>
      </c>
      <c r="L195" s="37">
        <f>Vask03!L195</f>
        <v>0</v>
      </c>
      <c r="M195" s="37">
        <f>Vask03!M195</f>
        <v>3</v>
      </c>
      <c r="N195" s="37">
        <f>Vask03!N195</f>
        <v>4</v>
      </c>
      <c r="O195" s="37">
        <f>Vask04!F195*'Eske-str'!B$4+Vask04!G195*'Eske-str'!C$4+Vask04!H195*'Eske-str'!D$4+Vask04!I195*'Eske-str'!E$4+Vask04!J195*'Eske-str'!F$4+Vask04!K195*'Eske-str'!G$4+Vask04!L195*'Eske-str'!H$4+Vask04!M195*'Eske-str'!I$4</f>
        <v>61.19</v>
      </c>
      <c r="P195" s="37">
        <f>F195*'Eske-str'!B$5+G195*'Eske-str'!C$5+H195*'Eske-str'!D$5+Vask04!I195*'Eske-str'!E$5+Vask04!J195*'Eske-str'!F$5+Vask04!K195*'Eske-str'!G$5+Vask04!L195*'Eske-str'!H$5+Vask04!M195*'Eske-str'!I$5</f>
        <v>17</v>
      </c>
      <c r="Q195" s="112">
        <f t="shared" si="2"/>
        <v>390018512</v>
      </c>
    </row>
    <row r="196" spans="1:17" x14ac:dyDescent="0.25">
      <c r="A196" s="37">
        <f>Vask03!A196</f>
        <v>390018463</v>
      </c>
      <c r="B196" s="37">
        <f>Vask03!B196</f>
        <v>4645</v>
      </c>
      <c r="C196" s="37" t="str">
        <f>Vask03!C196</f>
        <v>NODELAND</v>
      </c>
      <c r="D196" s="14">
        <f>Vask03!D196</f>
        <v>2770</v>
      </c>
      <c r="E196" s="37" t="str">
        <f>Vask03!E196</f>
        <v>Songdalen legesenter</v>
      </c>
      <c r="F196" s="37">
        <f>Vask03!F196</f>
        <v>0</v>
      </c>
      <c r="G196" s="37">
        <f>Vask03!G196</f>
        <v>0</v>
      </c>
      <c r="H196" s="37">
        <f>Vask03!H196</f>
        <v>1</v>
      </c>
      <c r="I196" s="37">
        <f>Vask03!I196</f>
        <v>0</v>
      </c>
      <c r="J196" s="37">
        <f>Vask03!J196</f>
        <v>0</v>
      </c>
      <c r="K196" s="37">
        <f>Vask03!K196</f>
        <v>0</v>
      </c>
      <c r="L196" s="37">
        <f>Vask03!L196</f>
        <v>0</v>
      </c>
      <c r="M196" s="37">
        <f>Vask03!M196</f>
        <v>1</v>
      </c>
      <c r="N196" s="37">
        <f>Vask03!N196</f>
        <v>2</v>
      </c>
      <c r="O196" s="37">
        <f>Vask04!F196*'Eske-str'!B$4+Vask04!G196*'Eske-str'!C$4+Vask04!H196*'Eske-str'!D$4+Vask04!I196*'Eske-str'!E$4+Vask04!J196*'Eske-str'!F$4+Vask04!K196*'Eske-str'!G$4+Vask04!L196*'Eske-str'!H$4+Vask04!M196*'Eske-str'!I$4</f>
        <v>36.83</v>
      </c>
      <c r="P196" s="37">
        <f>F196*'Eske-str'!B$5+G196*'Eske-str'!C$5+H196*'Eske-str'!D$5+Vask04!I196*'Eske-str'!E$5+Vask04!J196*'Eske-str'!F$5+Vask04!K196*'Eske-str'!G$5+Vask04!L196*'Eske-str'!H$5+Vask04!M196*'Eske-str'!I$5</f>
        <v>8</v>
      </c>
      <c r="Q196" s="112">
        <f t="shared" ref="Q196:Q259" si="3">A196</f>
        <v>390018463</v>
      </c>
    </row>
    <row r="197" spans="1:17" x14ac:dyDescent="0.25">
      <c r="A197" s="37">
        <f>Vask03!A197</f>
        <v>390018531</v>
      </c>
      <c r="B197" s="37">
        <f>Vask03!B197</f>
        <v>4700</v>
      </c>
      <c r="C197" s="37" t="str">
        <f>Vask03!C197</f>
        <v>VENNESLA</v>
      </c>
      <c r="D197" s="14">
        <f>Vask03!D197</f>
        <v>112382</v>
      </c>
      <c r="E197" s="37" t="str">
        <f>Vask03!E197</f>
        <v>Vennesla legesenter</v>
      </c>
      <c r="F197" s="37">
        <f>Vask03!F197</f>
        <v>0</v>
      </c>
      <c r="G197" s="37">
        <f>Vask03!G197</f>
        <v>0</v>
      </c>
      <c r="H197" s="37">
        <f>Vask03!H197</f>
        <v>0</v>
      </c>
      <c r="I197" s="37">
        <f>Vask03!I197</f>
        <v>0</v>
      </c>
      <c r="J197" s="37">
        <f>Vask03!J197</f>
        <v>0</v>
      </c>
      <c r="K197" s="37">
        <f>Vask03!K197</f>
        <v>1</v>
      </c>
      <c r="L197" s="37">
        <f>Vask03!L197</f>
        <v>0</v>
      </c>
      <c r="M197" s="37">
        <f>Vask03!M197</f>
        <v>4</v>
      </c>
      <c r="N197" s="37">
        <f>Vask03!N197</f>
        <v>5</v>
      </c>
      <c r="O197" s="37">
        <f>Vask04!F197*'Eske-str'!B$4+Vask04!G197*'Eske-str'!C$4+Vask04!H197*'Eske-str'!D$4+Vask04!I197*'Eske-str'!E$4+Vask04!J197*'Eske-str'!F$4+Vask04!K197*'Eske-str'!G$4+Vask04!L197*'Eske-str'!H$4+Vask04!M197*'Eske-str'!I$4</f>
        <v>91.85</v>
      </c>
      <c r="P197" s="37">
        <f>F197*'Eske-str'!B$5+G197*'Eske-str'!C$5+H197*'Eske-str'!D$5+Vask04!I197*'Eske-str'!E$5+Vask04!J197*'Eske-str'!F$5+Vask04!K197*'Eske-str'!G$5+Vask04!L197*'Eske-str'!H$5+Vask04!M197*'Eske-str'!I$5</f>
        <v>28</v>
      </c>
      <c r="Q197" s="112">
        <f t="shared" si="3"/>
        <v>390018531</v>
      </c>
    </row>
    <row r="198" spans="1:17" x14ac:dyDescent="0.25">
      <c r="A198" s="37">
        <f>Vask03!A198</f>
        <v>390018472</v>
      </c>
      <c r="B198" s="37">
        <f>Vask03!B198</f>
        <v>4724</v>
      </c>
      <c r="C198" s="37" t="str">
        <f>Vask03!C198</f>
        <v>IVELAND</v>
      </c>
      <c r="D198" s="14">
        <f>Vask03!D198</f>
        <v>4440</v>
      </c>
      <c r="E198" s="37" t="str">
        <f>Vask03!E198</f>
        <v>Kommunelegekontoret i Iveland</v>
      </c>
      <c r="F198" s="37">
        <f>Vask03!F198</f>
        <v>0</v>
      </c>
      <c r="G198" s="37">
        <f>Vask03!G198</f>
        <v>0</v>
      </c>
      <c r="H198" s="37">
        <f>Vask03!H198</f>
        <v>0</v>
      </c>
      <c r="I198" s="37">
        <f>Vask03!I198</f>
        <v>0</v>
      </c>
      <c r="J198" s="37">
        <f>Vask03!J198</f>
        <v>0</v>
      </c>
      <c r="K198" s="37">
        <f>Vask03!K198</f>
        <v>0</v>
      </c>
      <c r="L198" s="37">
        <f>Vask03!L198</f>
        <v>0</v>
      </c>
      <c r="M198" s="37">
        <f>Vask03!M198</f>
        <v>1</v>
      </c>
      <c r="N198" s="37">
        <f>Vask03!N198</f>
        <v>1</v>
      </c>
      <c r="O198" s="37">
        <f>Vask04!F198*'Eske-str'!B$4+Vask04!G198*'Eske-str'!C$4+Vask04!H198*'Eske-str'!D$4+Vask04!I198*'Eske-str'!E$4+Vask04!J198*'Eske-str'!F$4+Vask04!K198*'Eske-str'!G$4+Vask04!L198*'Eske-str'!H$4+Vask04!M198*'Eske-str'!I$4</f>
        <v>16.73</v>
      </c>
      <c r="P198" s="37">
        <f>F198*'Eske-str'!B$5+G198*'Eske-str'!C$5+H198*'Eske-str'!D$5+Vask04!I198*'Eske-str'!E$5+Vask04!J198*'Eske-str'!F$5+Vask04!K198*'Eske-str'!G$5+Vask04!L198*'Eske-str'!H$5+Vask04!M198*'Eske-str'!I$5</f>
        <v>5</v>
      </c>
      <c r="Q198" s="112">
        <f t="shared" si="3"/>
        <v>390018472</v>
      </c>
    </row>
    <row r="199" spans="1:17" x14ac:dyDescent="0.25">
      <c r="A199" s="37">
        <f>Vask03!A199</f>
        <v>390018544</v>
      </c>
      <c r="B199" s="37">
        <f>Vask03!B199</f>
        <v>4745</v>
      </c>
      <c r="C199" s="37" t="str">
        <f>Vask03!C199</f>
        <v>BYGLAND</v>
      </c>
      <c r="D199" s="14">
        <f>Vask03!D199</f>
        <v>54882</v>
      </c>
      <c r="E199" s="37" t="str">
        <f>Vask03!E199</f>
        <v>Kommunelegekontoret i Bygland</v>
      </c>
      <c r="F199" s="37">
        <f>Vask03!F199</f>
        <v>0</v>
      </c>
      <c r="G199" s="37">
        <f>Vask03!G199</f>
        <v>0</v>
      </c>
      <c r="H199" s="37">
        <f>Vask03!H199</f>
        <v>0</v>
      </c>
      <c r="I199" s="37">
        <f>Vask03!I199</f>
        <v>0</v>
      </c>
      <c r="J199" s="37">
        <f>Vask03!J199</f>
        <v>0</v>
      </c>
      <c r="K199" s="37">
        <f>Vask03!K199</f>
        <v>0</v>
      </c>
      <c r="L199" s="37">
        <f>Vask03!L199</f>
        <v>0</v>
      </c>
      <c r="M199" s="37">
        <f>Vask03!M199</f>
        <v>1</v>
      </c>
      <c r="N199" s="37">
        <f>Vask03!N199</f>
        <v>1</v>
      </c>
      <c r="O199" s="37">
        <f>Vask04!F199*'Eske-str'!B$4+Vask04!G199*'Eske-str'!C$4+Vask04!H199*'Eske-str'!D$4+Vask04!I199*'Eske-str'!E$4+Vask04!J199*'Eske-str'!F$4+Vask04!K199*'Eske-str'!G$4+Vask04!L199*'Eske-str'!H$4+Vask04!M199*'Eske-str'!I$4</f>
        <v>16.73</v>
      </c>
      <c r="P199" s="37">
        <f>F199*'Eske-str'!B$5+G199*'Eske-str'!C$5+H199*'Eske-str'!D$5+Vask04!I199*'Eske-str'!E$5+Vask04!J199*'Eske-str'!F$5+Vask04!K199*'Eske-str'!G$5+Vask04!L199*'Eske-str'!H$5+Vask04!M199*'Eske-str'!I$5</f>
        <v>5</v>
      </c>
      <c r="Q199" s="112">
        <f t="shared" si="3"/>
        <v>390018544</v>
      </c>
    </row>
    <row r="200" spans="1:17" x14ac:dyDescent="0.25">
      <c r="A200" s="37">
        <f>Vask03!A200</f>
        <v>390018365</v>
      </c>
      <c r="B200" s="37">
        <f>Vask03!B200</f>
        <v>4747</v>
      </c>
      <c r="C200" s="37" t="str">
        <f>Vask03!C200</f>
        <v>VALLE</v>
      </c>
      <c r="D200" s="14">
        <f>Vask03!D200</f>
        <v>33886</v>
      </c>
      <c r="E200" s="37" t="str">
        <f>Vask03!E200</f>
        <v>Valle legekontor</v>
      </c>
      <c r="F200" s="37">
        <f>Vask03!F200</f>
        <v>0</v>
      </c>
      <c r="G200" s="37">
        <f>Vask03!G200</f>
        <v>1</v>
      </c>
      <c r="H200" s="37">
        <f>Vask03!H200</f>
        <v>0</v>
      </c>
      <c r="I200" s="37">
        <f>Vask03!I200</f>
        <v>0</v>
      </c>
      <c r="J200" s="37">
        <f>Vask03!J200</f>
        <v>0</v>
      </c>
      <c r="K200" s="37">
        <f>Vask03!K200</f>
        <v>0</v>
      </c>
      <c r="L200" s="37">
        <f>Vask03!L200</f>
        <v>0</v>
      </c>
      <c r="M200" s="37">
        <f>Vask03!M200</f>
        <v>1</v>
      </c>
      <c r="N200" s="37">
        <f>Vask03!N200</f>
        <v>2</v>
      </c>
      <c r="O200" s="37">
        <f>Vask04!F200*'Eske-str'!B$4+Vask04!G200*'Eske-str'!C$4+Vask04!H200*'Eske-str'!D$4+Vask04!I200*'Eske-str'!E$4+Vask04!J200*'Eske-str'!F$4+Vask04!K200*'Eske-str'!G$4+Vask04!L200*'Eske-str'!H$4+Vask04!M200*'Eske-str'!I$4</f>
        <v>27.73</v>
      </c>
      <c r="P200" s="37">
        <f>F200*'Eske-str'!B$5+G200*'Eske-str'!C$5+H200*'Eske-str'!D$5+Vask04!I200*'Eske-str'!E$5+Vask04!J200*'Eske-str'!F$5+Vask04!K200*'Eske-str'!G$5+Vask04!L200*'Eske-str'!H$5+Vask04!M200*'Eske-str'!I$5</f>
        <v>7</v>
      </c>
      <c r="Q200" s="112">
        <f t="shared" si="3"/>
        <v>390018365</v>
      </c>
    </row>
    <row r="201" spans="1:17" x14ac:dyDescent="0.25">
      <c r="A201" s="37">
        <f>Vask03!A201</f>
        <v>390018309</v>
      </c>
      <c r="B201" s="37">
        <f>Vask03!B201</f>
        <v>4760</v>
      </c>
      <c r="C201" s="37" t="str">
        <f>Vask03!C201</f>
        <v>BIRKELAND</v>
      </c>
      <c r="D201" s="14">
        <f>Vask03!D201</f>
        <v>1107</v>
      </c>
      <c r="E201" s="37" t="str">
        <f>Vask03!E201</f>
        <v>Birkenes kommune</v>
      </c>
      <c r="F201" s="37">
        <f>Vask03!F201</f>
        <v>0</v>
      </c>
      <c r="G201" s="37">
        <f>Vask03!G201</f>
        <v>0</v>
      </c>
      <c r="H201" s="37">
        <f>Vask03!H201</f>
        <v>0</v>
      </c>
      <c r="I201" s="37">
        <f>Vask03!I201</f>
        <v>0</v>
      </c>
      <c r="J201" s="37">
        <f>Vask03!J201</f>
        <v>0</v>
      </c>
      <c r="K201" s="37">
        <f>Vask03!K201</f>
        <v>0</v>
      </c>
      <c r="L201" s="37">
        <f>Vask03!L201</f>
        <v>0</v>
      </c>
      <c r="M201" s="37">
        <f>Vask03!M201</f>
        <v>2</v>
      </c>
      <c r="N201" s="37">
        <f>Vask03!N201</f>
        <v>2</v>
      </c>
      <c r="O201" s="37">
        <f>Vask04!F201*'Eske-str'!B$4+Vask04!G201*'Eske-str'!C$4+Vask04!H201*'Eske-str'!D$4+Vask04!I201*'Eske-str'!E$4+Vask04!J201*'Eske-str'!F$4+Vask04!K201*'Eske-str'!G$4+Vask04!L201*'Eske-str'!H$4+Vask04!M201*'Eske-str'!I$4</f>
        <v>33.46</v>
      </c>
      <c r="P201" s="37">
        <f>F201*'Eske-str'!B$5+G201*'Eske-str'!C$5+H201*'Eske-str'!D$5+Vask04!I201*'Eske-str'!E$5+Vask04!J201*'Eske-str'!F$5+Vask04!K201*'Eske-str'!G$5+Vask04!L201*'Eske-str'!H$5+Vask04!M201*'Eske-str'!I$5</f>
        <v>10</v>
      </c>
      <c r="Q201" s="112">
        <f t="shared" si="3"/>
        <v>390018309</v>
      </c>
    </row>
    <row r="202" spans="1:17" x14ac:dyDescent="0.25">
      <c r="A202" s="37">
        <f>Vask03!A202</f>
        <v>390018545</v>
      </c>
      <c r="B202" s="37">
        <f>Vask03!B202</f>
        <v>4790</v>
      </c>
      <c r="C202" s="37" t="str">
        <f>Vask03!C202</f>
        <v>LILLESAND</v>
      </c>
      <c r="D202" s="14">
        <f>Vask03!D202</f>
        <v>75739</v>
      </c>
      <c r="E202" s="37" t="str">
        <f>Vask03!E202</f>
        <v>Lillesand helsestasjon</v>
      </c>
      <c r="F202" s="37">
        <f>Vask03!F202</f>
        <v>0</v>
      </c>
      <c r="G202" s="37">
        <f>Vask03!G202</f>
        <v>0</v>
      </c>
      <c r="H202" s="37">
        <f>Vask03!H202</f>
        <v>0</v>
      </c>
      <c r="I202" s="37">
        <f>Vask03!I202</f>
        <v>0</v>
      </c>
      <c r="J202" s="37">
        <f>Vask03!J202</f>
        <v>0</v>
      </c>
      <c r="K202" s="37">
        <f>Vask03!K202</f>
        <v>0</v>
      </c>
      <c r="L202" s="37">
        <f>Vask03!L202</f>
        <v>0</v>
      </c>
      <c r="M202" s="37">
        <f>Vask03!M202</f>
        <v>6</v>
      </c>
      <c r="N202" s="37">
        <f>Vask03!N202</f>
        <v>6</v>
      </c>
      <c r="O202" s="37">
        <f>Vask04!F202*'Eske-str'!B$4+Vask04!G202*'Eske-str'!C$4+Vask04!H202*'Eske-str'!D$4+Vask04!I202*'Eske-str'!E$4+Vask04!J202*'Eske-str'!F$4+Vask04!K202*'Eske-str'!G$4+Vask04!L202*'Eske-str'!H$4+Vask04!M202*'Eske-str'!I$4</f>
        <v>100.38</v>
      </c>
      <c r="P202" s="37">
        <f>F202*'Eske-str'!B$5+G202*'Eske-str'!C$5+H202*'Eske-str'!D$5+Vask04!I202*'Eske-str'!E$5+Vask04!J202*'Eske-str'!F$5+Vask04!K202*'Eske-str'!G$5+Vask04!L202*'Eske-str'!H$5+Vask04!M202*'Eske-str'!I$5</f>
        <v>30</v>
      </c>
      <c r="Q202" s="112">
        <f t="shared" si="3"/>
        <v>390018545</v>
      </c>
    </row>
    <row r="203" spans="1:17" x14ac:dyDescent="0.25">
      <c r="A203" s="37">
        <f>Vask03!A203</f>
        <v>390018372</v>
      </c>
      <c r="B203" s="37">
        <f>Vask03!B203</f>
        <v>4836</v>
      </c>
      <c r="C203" s="37" t="str">
        <f>Vask03!C203</f>
        <v>ARENDAL</v>
      </c>
      <c r="D203" s="14">
        <f>Vask03!D203</f>
        <v>56614</v>
      </c>
      <c r="E203" s="37" t="str">
        <f>Vask03!E203</f>
        <v>Arendal kommune</v>
      </c>
      <c r="F203" s="37">
        <f>Vask03!F203</f>
        <v>0</v>
      </c>
      <c r="G203" s="37">
        <f>Vask03!G203</f>
        <v>0</v>
      </c>
      <c r="H203" s="37">
        <f>Vask03!H203</f>
        <v>0</v>
      </c>
      <c r="I203" s="37">
        <f>Vask03!I203</f>
        <v>0</v>
      </c>
      <c r="J203" s="37">
        <f>Vask03!J203</f>
        <v>0</v>
      </c>
      <c r="K203" s="37">
        <f>Vask03!K203</f>
        <v>2</v>
      </c>
      <c r="L203" s="37">
        <f>Vask03!L203</f>
        <v>0</v>
      </c>
      <c r="M203" s="37">
        <f>Vask03!M203</f>
        <v>15</v>
      </c>
      <c r="N203" s="37">
        <f>Vask03!N203</f>
        <v>17</v>
      </c>
      <c r="O203" s="37">
        <f>Vask04!F203*'Eske-str'!B$4+Vask04!G203*'Eske-str'!C$4+Vask04!H203*'Eske-str'!D$4+Vask04!I203*'Eske-str'!E$4+Vask04!J203*'Eske-str'!F$4+Vask04!K203*'Eske-str'!G$4+Vask04!L203*'Eske-str'!H$4+Vask04!M203*'Eske-str'!I$4</f>
        <v>300.81</v>
      </c>
      <c r="P203" s="37">
        <f>F203*'Eske-str'!B$5+G203*'Eske-str'!C$5+H203*'Eske-str'!D$5+Vask04!I203*'Eske-str'!E$5+Vask04!J203*'Eske-str'!F$5+Vask04!K203*'Eske-str'!G$5+Vask04!L203*'Eske-str'!H$5+Vask04!M203*'Eske-str'!I$5</f>
        <v>91</v>
      </c>
      <c r="Q203" s="112">
        <f t="shared" si="3"/>
        <v>390018372</v>
      </c>
    </row>
    <row r="204" spans="1:17" x14ac:dyDescent="0.25">
      <c r="A204" s="37">
        <f>Vask03!A204</f>
        <v>390018662</v>
      </c>
      <c r="B204" s="37">
        <f>Vask03!B204</f>
        <v>4865</v>
      </c>
      <c r="C204" s="37" t="str">
        <f>Vask03!C204</f>
        <v>ÅMLI</v>
      </c>
      <c r="D204" s="14">
        <f>Vask03!D204</f>
        <v>112381</v>
      </c>
      <c r="E204" s="37" t="str">
        <f>Vask03!E204</f>
        <v>Åmli legekontor, helse-og velferd</v>
      </c>
      <c r="F204" s="37">
        <f>Vask03!F204</f>
        <v>1</v>
      </c>
      <c r="G204" s="37">
        <f>Vask03!G204</f>
        <v>0</v>
      </c>
      <c r="H204" s="37">
        <f>Vask03!H204</f>
        <v>0</v>
      </c>
      <c r="I204" s="37">
        <f>Vask03!I204</f>
        <v>0</v>
      </c>
      <c r="J204" s="37">
        <f>Vask03!J204</f>
        <v>0</v>
      </c>
      <c r="K204" s="37">
        <f>Vask03!K204</f>
        <v>0</v>
      </c>
      <c r="L204" s="37">
        <f>Vask03!L204</f>
        <v>0</v>
      </c>
      <c r="M204" s="37">
        <f>Vask03!M204</f>
        <v>1</v>
      </c>
      <c r="N204" s="37">
        <f>Vask03!N204</f>
        <v>2</v>
      </c>
      <c r="O204" s="37">
        <f>Vask04!F204*'Eske-str'!B$4+Vask04!G204*'Eske-str'!C$4+Vask04!H204*'Eske-str'!D$4+Vask04!I204*'Eske-str'!E$4+Vask04!J204*'Eske-str'!F$4+Vask04!K204*'Eske-str'!G$4+Vask04!L204*'Eske-str'!H$4+Vask04!M204*'Eske-str'!I$4</f>
        <v>22.09</v>
      </c>
      <c r="P204" s="37">
        <f>F204*'Eske-str'!B$5+G204*'Eske-str'!C$5+H204*'Eske-str'!D$5+Vask04!I204*'Eske-str'!E$5+Vask04!J204*'Eske-str'!F$5+Vask04!K204*'Eske-str'!G$5+Vask04!L204*'Eske-str'!H$5+Vask04!M204*'Eske-str'!I$5</f>
        <v>6</v>
      </c>
      <c r="Q204" s="112">
        <f t="shared" si="3"/>
        <v>390018662</v>
      </c>
    </row>
    <row r="205" spans="1:17" x14ac:dyDescent="0.25">
      <c r="A205" s="37">
        <f>Vask03!A205</f>
        <v>390018692</v>
      </c>
      <c r="B205" s="37">
        <f>Vask03!B205</f>
        <v>4885</v>
      </c>
      <c r="C205" s="37" t="str">
        <f>Vask03!C205</f>
        <v>GRIMSTAD</v>
      </c>
      <c r="D205" s="14">
        <f>Vask03!D205</f>
        <v>29280</v>
      </c>
      <c r="E205" s="37" t="str">
        <f>Vask03!E205</f>
        <v>Grimstad helsestasjon</v>
      </c>
      <c r="F205" s="37">
        <f>Vask03!F205</f>
        <v>0</v>
      </c>
      <c r="G205" s="37">
        <f>Vask03!G205</f>
        <v>0</v>
      </c>
      <c r="H205" s="37">
        <f>Vask03!H205</f>
        <v>0</v>
      </c>
      <c r="I205" s="37">
        <f>Vask03!I205</f>
        <v>0</v>
      </c>
      <c r="J205" s="37">
        <f>Vask03!J205</f>
        <v>0</v>
      </c>
      <c r="K205" s="37">
        <f>Vask03!K205</f>
        <v>0</v>
      </c>
      <c r="L205" s="37">
        <f>Vask03!L205</f>
        <v>0</v>
      </c>
      <c r="M205" s="37">
        <f>Vask03!M205</f>
        <v>10</v>
      </c>
      <c r="N205" s="37">
        <f>Vask03!N205</f>
        <v>10</v>
      </c>
      <c r="O205" s="37">
        <f>Vask04!F205*'Eske-str'!B$4+Vask04!G205*'Eske-str'!C$4+Vask04!H205*'Eske-str'!D$4+Vask04!I205*'Eske-str'!E$4+Vask04!J205*'Eske-str'!F$4+Vask04!K205*'Eske-str'!G$4+Vask04!L205*'Eske-str'!H$4+Vask04!M205*'Eske-str'!I$4</f>
        <v>167.3</v>
      </c>
      <c r="P205" s="37">
        <f>F205*'Eske-str'!B$5+G205*'Eske-str'!C$5+H205*'Eske-str'!D$5+Vask04!I205*'Eske-str'!E$5+Vask04!J205*'Eske-str'!F$5+Vask04!K205*'Eske-str'!G$5+Vask04!L205*'Eske-str'!H$5+Vask04!M205*'Eske-str'!I$5</f>
        <v>50</v>
      </c>
      <c r="Q205" s="112">
        <f t="shared" si="3"/>
        <v>390018692</v>
      </c>
    </row>
    <row r="206" spans="1:17" x14ac:dyDescent="0.25">
      <c r="A206" s="37">
        <f>Vask03!A206</f>
        <v>390018553</v>
      </c>
      <c r="B206" s="37">
        <f>Vask03!B206</f>
        <v>4900</v>
      </c>
      <c r="C206" s="37" t="str">
        <f>Vask03!C206</f>
        <v>TVEDESTRAND</v>
      </c>
      <c r="D206" s="14">
        <f>Vask03!D206</f>
        <v>80887</v>
      </c>
      <c r="E206" s="37" t="str">
        <f>Vask03!E206</f>
        <v>Tvedestrand helsestasjon</v>
      </c>
      <c r="F206" s="37">
        <f>Vask03!F206</f>
        <v>0</v>
      </c>
      <c r="G206" s="37">
        <f>Vask03!G206</f>
        <v>0</v>
      </c>
      <c r="H206" s="37">
        <f>Vask03!H206</f>
        <v>1</v>
      </c>
      <c r="I206" s="37">
        <f>Vask03!I206</f>
        <v>0</v>
      </c>
      <c r="J206" s="37">
        <f>Vask03!J206</f>
        <v>0</v>
      </c>
      <c r="K206" s="37">
        <f>Vask03!K206</f>
        <v>0</v>
      </c>
      <c r="L206" s="37">
        <f>Vask03!L206</f>
        <v>0</v>
      </c>
      <c r="M206" s="37">
        <f>Vask03!M206</f>
        <v>4</v>
      </c>
      <c r="N206" s="37">
        <f>Vask03!N206</f>
        <v>5</v>
      </c>
      <c r="O206" s="37">
        <f>Vask04!F206*'Eske-str'!B$4+Vask04!G206*'Eske-str'!C$4+Vask04!H206*'Eske-str'!D$4+Vask04!I206*'Eske-str'!E$4+Vask04!J206*'Eske-str'!F$4+Vask04!K206*'Eske-str'!G$4+Vask04!L206*'Eske-str'!H$4+Vask04!M206*'Eske-str'!I$4</f>
        <v>87.02000000000001</v>
      </c>
      <c r="P206" s="37">
        <f>F206*'Eske-str'!B$5+G206*'Eske-str'!C$5+H206*'Eske-str'!D$5+Vask04!I206*'Eske-str'!E$5+Vask04!J206*'Eske-str'!F$5+Vask04!K206*'Eske-str'!G$5+Vask04!L206*'Eske-str'!H$5+Vask04!M206*'Eske-str'!I$5</f>
        <v>23</v>
      </c>
      <c r="Q206" s="112">
        <f t="shared" si="3"/>
        <v>390018553</v>
      </c>
    </row>
    <row r="207" spans="1:17" x14ac:dyDescent="0.25">
      <c r="A207" s="37">
        <f>Vask03!A207</f>
        <v>390018555</v>
      </c>
      <c r="B207" s="37">
        <f>Vask03!B207</f>
        <v>4950</v>
      </c>
      <c r="C207" s="37" t="str">
        <f>Vask03!C207</f>
        <v>RISØR</v>
      </c>
      <c r="D207" s="14">
        <f>Vask03!D207</f>
        <v>82891</v>
      </c>
      <c r="E207" s="37" t="str">
        <f>Vask03!E207</f>
        <v>Risør helsestasjon</v>
      </c>
      <c r="F207" s="37">
        <f>Vask03!F207</f>
        <v>0</v>
      </c>
      <c r="G207" s="37">
        <f>Vask03!G207</f>
        <v>1</v>
      </c>
      <c r="H207" s="37">
        <f>Vask03!H207</f>
        <v>0</v>
      </c>
      <c r="I207" s="37">
        <f>Vask03!I207</f>
        <v>0</v>
      </c>
      <c r="J207" s="37">
        <f>Vask03!J207</f>
        <v>0</v>
      </c>
      <c r="K207" s="37">
        <f>Vask03!K207</f>
        <v>0</v>
      </c>
      <c r="L207" s="37">
        <f>Vask03!L207</f>
        <v>0</v>
      </c>
      <c r="M207" s="37">
        <f>Vask03!M207</f>
        <v>0</v>
      </c>
      <c r="N207" s="37">
        <f>Vask03!N207</f>
        <v>1</v>
      </c>
      <c r="O207" s="37">
        <f>Vask04!F207*'Eske-str'!B$4+Vask04!G207*'Eske-str'!C$4+Vask04!H207*'Eske-str'!D$4+Vask04!I207*'Eske-str'!E$4+Vask04!J207*'Eske-str'!F$4+Vask04!K207*'Eske-str'!G$4+Vask04!L207*'Eske-str'!H$4+Vask04!M207*'Eske-str'!I$4</f>
        <v>11</v>
      </c>
      <c r="P207" s="37">
        <f>F207*'Eske-str'!B$5+G207*'Eske-str'!C$5+H207*'Eske-str'!D$5+Vask04!I207*'Eske-str'!E$5+Vask04!J207*'Eske-str'!F$5+Vask04!K207*'Eske-str'!G$5+Vask04!L207*'Eske-str'!H$5+Vask04!M207*'Eske-str'!I$5</f>
        <v>2</v>
      </c>
      <c r="Q207" s="112">
        <f t="shared" si="3"/>
        <v>390018555</v>
      </c>
    </row>
    <row r="208" spans="1:17" x14ac:dyDescent="0.25">
      <c r="A208" s="37">
        <f>Vask03!A208</f>
        <v>390018555</v>
      </c>
      <c r="B208" s="37">
        <f>Vask03!B208</f>
        <v>4950</v>
      </c>
      <c r="C208" s="37" t="str">
        <f>Vask03!C208</f>
        <v>RISØR</v>
      </c>
      <c r="D208" s="14">
        <f>Vask03!D208</f>
        <v>82891</v>
      </c>
      <c r="E208" s="37" t="str">
        <f>Vask03!E208</f>
        <v>Risør helsestasjon</v>
      </c>
      <c r="F208" s="37">
        <f>Vask03!F208</f>
        <v>0</v>
      </c>
      <c r="G208" s="37">
        <f>Vask03!G208</f>
        <v>0</v>
      </c>
      <c r="H208" s="37">
        <f>Vask03!H208</f>
        <v>0</v>
      </c>
      <c r="I208" s="37">
        <f>Vask03!I208</f>
        <v>0</v>
      </c>
      <c r="J208" s="37">
        <f>Vask03!J208</f>
        <v>0</v>
      </c>
      <c r="K208" s="37">
        <f>Vask03!K208</f>
        <v>0</v>
      </c>
      <c r="L208" s="37">
        <f>Vask03!L208</f>
        <v>0</v>
      </c>
      <c r="M208" s="37">
        <f>Vask03!M208</f>
        <v>3</v>
      </c>
      <c r="N208" s="37">
        <f>Vask03!N208</f>
        <v>3</v>
      </c>
      <c r="O208" s="37">
        <f>Vask04!F208*'Eske-str'!B$4+Vask04!G208*'Eske-str'!C$4+Vask04!H208*'Eske-str'!D$4+Vask04!I208*'Eske-str'!E$4+Vask04!J208*'Eske-str'!F$4+Vask04!K208*'Eske-str'!G$4+Vask04!L208*'Eske-str'!H$4+Vask04!M208*'Eske-str'!I$4</f>
        <v>50.19</v>
      </c>
      <c r="P208" s="37">
        <f>F208*'Eske-str'!B$5+G208*'Eske-str'!C$5+H208*'Eske-str'!D$5+Vask04!I208*'Eske-str'!E$5+Vask04!J208*'Eske-str'!F$5+Vask04!K208*'Eske-str'!G$5+Vask04!L208*'Eske-str'!H$5+Vask04!M208*'Eske-str'!I$5</f>
        <v>15</v>
      </c>
      <c r="Q208" s="112">
        <f t="shared" si="3"/>
        <v>390018555</v>
      </c>
    </row>
    <row r="209" spans="1:17" x14ac:dyDescent="0.25">
      <c r="A209" s="37">
        <f>Vask03!A209</f>
        <v>390018706</v>
      </c>
      <c r="B209" s="37">
        <f>Vask03!B209</f>
        <v>4985</v>
      </c>
      <c r="C209" s="37" t="str">
        <f>Vask03!C209</f>
        <v>VEGÅRSHEI</v>
      </c>
      <c r="D209" s="14">
        <f>Vask03!D209</f>
        <v>80119</v>
      </c>
      <c r="E209" s="37" t="str">
        <f>Vask03!E209</f>
        <v>Vegårshei helsestasjon</v>
      </c>
      <c r="F209" s="37">
        <f>Vask03!F209</f>
        <v>0</v>
      </c>
      <c r="G209" s="37">
        <f>Vask03!G209</f>
        <v>0</v>
      </c>
      <c r="H209" s="37">
        <f>Vask03!H209</f>
        <v>0</v>
      </c>
      <c r="I209" s="37">
        <f>Vask03!I209</f>
        <v>0</v>
      </c>
      <c r="J209" s="37">
        <f>Vask03!J209</f>
        <v>0</v>
      </c>
      <c r="K209" s="37">
        <f>Vask03!K209</f>
        <v>0</v>
      </c>
      <c r="L209" s="37">
        <f>Vask03!L209</f>
        <v>0</v>
      </c>
      <c r="M209" s="37">
        <f>Vask03!M209</f>
        <v>11</v>
      </c>
      <c r="N209" s="37">
        <f>Vask03!N209</f>
        <v>11</v>
      </c>
      <c r="O209" s="37">
        <f>Vask04!F209*'Eske-str'!B$4+Vask04!G209*'Eske-str'!C$4+Vask04!H209*'Eske-str'!D$4+Vask04!I209*'Eske-str'!E$4+Vask04!J209*'Eske-str'!F$4+Vask04!K209*'Eske-str'!G$4+Vask04!L209*'Eske-str'!H$4+Vask04!M209*'Eske-str'!I$4</f>
        <v>184.03</v>
      </c>
      <c r="P209" s="37">
        <f>F209*'Eske-str'!B$5+G209*'Eske-str'!C$5+H209*'Eske-str'!D$5+Vask04!I209*'Eske-str'!E$5+Vask04!J209*'Eske-str'!F$5+Vask04!K209*'Eske-str'!G$5+Vask04!L209*'Eske-str'!H$5+Vask04!M209*'Eske-str'!I$5</f>
        <v>55</v>
      </c>
      <c r="Q209" s="112">
        <f t="shared" si="3"/>
        <v>390018706</v>
      </c>
    </row>
    <row r="210" spans="1:17" x14ac:dyDescent="0.25">
      <c r="A210" s="37">
        <f>Vask03!A210</f>
        <v>390018370</v>
      </c>
      <c r="B210" s="37">
        <f>Vask03!B210</f>
        <v>4993</v>
      </c>
      <c r="C210" s="37" t="str">
        <f>Vask03!C210</f>
        <v>SUNDEBRU</v>
      </c>
      <c r="D210" s="14">
        <f>Vask03!D210</f>
        <v>94532</v>
      </c>
      <c r="E210" s="37" t="str">
        <f>Vask03!E210</f>
        <v>Kommunelegekontoret i Gjerstad</v>
      </c>
      <c r="F210" s="37">
        <f>Vask03!F210</f>
        <v>1</v>
      </c>
      <c r="G210" s="37">
        <f>Vask03!G210</f>
        <v>0</v>
      </c>
      <c r="H210" s="37">
        <f>Vask03!H210</f>
        <v>0</v>
      </c>
      <c r="I210" s="37">
        <f>Vask03!I210</f>
        <v>0</v>
      </c>
      <c r="J210" s="37">
        <f>Vask03!J210</f>
        <v>0</v>
      </c>
      <c r="K210" s="37">
        <f>Vask03!K210</f>
        <v>0</v>
      </c>
      <c r="L210" s="37">
        <f>Vask03!L210</f>
        <v>0</v>
      </c>
      <c r="M210" s="37">
        <f>Vask03!M210</f>
        <v>1</v>
      </c>
      <c r="N210" s="37">
        <f>Vask03!N210</f>
        <v>2</v>
      </c>
      <c r="O210" s="37">
        <f>Vask04!F210*'Eske-str'!B$4+Vask04!G210*'Eske-str'!C$4+Vask04!H210*'Eske-str'!D$4+Vask04!I210*'Eske-str'!E$4+Vask04!J210*'Eske-str'!F$4+Vask04!K210*'Eske-str'!G$4+Vask04!L210*'Eske-str'!H$4+Vask04!M210*'Eske-str'!I$4</f>
        <v>22.09</v>
      </c>
      <c r="P210" s="37">
        <f>F210*'Eske-str'!B$5+G210*'Eske-str'!C$5+H210*'Eske-str'!D$5+Vask04!I210*'Eske-str'!E$5+Vask04!J210*'Eske-str'!F$5+Vask04!K210*'Eske-str'!G$5+Vask04!L210*'Eske-str'!H$5+Vask04!M210*'Eske-str'!I$5</f>
        <v>6</v>
      </c>
      <c r="Q210" s="112">
        <f t="shared" si="3"/>
        <v>390018370</v>
      </c>
    </row>
    <row r="211" spans="1:17" x14ac:dyDescent="0.25">
      <c r="A211" s="37">
        <f>Vask03!A211</f>
        <v>390018441</v>
      </c>
      <c r="B211" s="37">
        <f>Vask03!B211</f>
        <v>5021</v>
      </c>
      <c r="C211" s="37" t="str">
        <f>Vask03!C211</f>
        <v>BERGEN</v>
      </c>
      <c r="D211" s="14">
        <f>Vask03!D211</f>
        <v>6874</v>
      </c>
      <c r="E211" s="37" t="str">
        <f>Vask03!E211</f>
        <v>Sjukehusapoteket i Bergen</v>
      </c>
      <c r="F211" s="37">
        <f>Vask03!F211</f>
        <v>0</v>
      </c>
      <c r="G211" s="37">
        <f>Vask03!G211</f>
        <v>0</v>
      </c>
      <c r="H211" s="37">
        <f>Vask03!H211</f>
        <v>0</v>
      </c>
      <c r="I211" s="37">
        <f>Vask03!I211</f>
        <v>0</v>
      </c>
      <c r="J211" s="37">
        <f>Vask03!J211</f>
        <v>0</v>
      </c>
      <c r="K211" s="37">
        <f>Vask03!K211</f>
        <v>0</v>
      </c>
      <c r="L211" s="37">
        <f>Vask03!L211</f>
        <v>0</v>
      </c>
      <c r="M211" s="37">
        <f>Vask03!M211</f>
        <v>32</v>
      </c>
      <c r="N211" s="37">
        <f>Vask03!N211</f>
        <v>32</v>
      </c>
      <c r="O211" s="37">
        <f>Vask04!F211*'Eske-str'!B$4+Vask04!G211*'Eske-str'!C$4+Vask04!H211*'Eske-str'!D$4+Vask04!I211*'Eske-str'!E$4+Vask04!J211*'Eske-str'!F$4+Vask04!K211*'Eske-str'!G$4+Vask04!L211*'Eske-str'!H$4+Vask04!M211*'Eske-str'!I$4</f>
        <v>535.36</v>
      </c>
      <c r="P211" s="37">
        <f>F211*'Eske-str'!B$5+G211*'Eske-str'!C$5+H211*'Eske-str'!D$5+Vask04!I211*'Eske-str'!E$5+Vask04!J211*'Eske-str'!F$5+Vask04!K211*'Eske-str'!G$5+Vask04!L211*'Eske-str'!H$5+Vask04!M211*'Eske-str'!I$5</f>
        <v>160</v>
      </c>
      <c r="Q211" s="112">
        <f t="shared" si="3"/>
        <v>390018441</v>
      </c>
    </row>
    <row r="212" spans="1:17" x14ac:dyDescent="0.25">
      <c r="A212" s="37">
        <f>Vask03!A212</f>
        <v>390018604</v>
      </c>
      <c r="B212" s="37">
        <f>Vask03!B212</f>
        <v>5058</v>
      </c>
      <c r="C212" s="37" t="str">
        <f>Vask03!C212</f>
        <v>BERGEN</v>
      </c>
      <c r="D212" s="14">
        <f>Vask03!D212</f>
        <v>8425</v>
      </c>
      <c r="E212" s="37" t="str">
        <f>Vask03!E212</f>
        <v>Bergen kommune Smittevern</v>
      </c>
      <c r="F212" s="37">
        <f>Vask03!F212</f>
        <v>0</v>
      </c>
      <c r="G212" s="37">
        <f>Vask03!G212</f>
        <v>0</v>
      </c>
      <c r="H212" s="37">
        <f>Vask03!H212</f>
        <v>0</v>
      </c>
      <c r="I212" s="37">
        <f>Vask03!I212</f>
        <v>0</v>
      </c>
      <c r="J212" s="37">
        <f>Vask03!J212</f>
        <v>0</v>
      </c>
      <c r="K212" s="37">
        <f>Vask03!K212</f>
        <v>11</v>
      </c>
      <c r="L212" s="37">
        <f>Vask03!L212</f>
        <v>144</v>
      </c>
      <c r="M212" s="37">
        <f>Vask03!M212</f>
        <v>0</v>
      </c>
      <c r="N212" s="37">
        <f>Vask03!N212</f>
        <v>155</v>
      </c>
      <c r="O212" s="37">
        <f>Vask04!F212*'Eske-str'!B$4+Vask04!G212*'Eske-str'!C$4+Vask04!H212*'Eske-str'!D$4+Vask04!I212*'Eske-str'!E$4+Vask04!J212*'Eske-str'!F$4+Vask04!K212*'Eske-str'!G$4+Vask04!L212*'Eske-str'!H$4+Vask04!M212*'Eske-str'!I$4</f>
        <v>2239.83</v>
      </c>
      <c r="P212" s="37">
        <f>F212*'Eske-str'!B$5+G212*'Eske-str'!C$5+H212*'Eske-str'!D$5+Vask04!I212*'Eske-str'!E$5+Vask04!J212*'Eske-str'!F$5+Vask04!K212*'Eske-str'!G$5+Vask04!L212*'Eske-str'!H$5+Vask04!M212*'Eske-str'!I$5</f>
        <v>520</v>
      </c>
      <c r="Q212" s="112">
        <f t="shared" si="3"/>
        <v>390018604</v>
      </c>
    </row>
    <row r="213" spans="1:17" x14ac:dyDescent="0.25">
      <c r="A213" s="37">
        <f>Vask03!A213</f>
        <v>390018473</v>
      </c>
      <c r="B213" s="37">
        <f>Vask03!B213</f>
        <v>5145</v>
      </c>
      <c r="C213" s="37" t="str">
        <f>Vask03!C213</f>
        <v>FYLLINGSDALEN</v>
      </c>
      <c r="D213" s="14">
        <f>Vask03!D213</f>
        <v>20123</v>
      </c>
      <c r="E213" s="37" t="str">
        <f>Vask03!E213</f>
        <v>Hospitalet Betanien</v>
      </c>
      <c r="F213" s="37">
        <f>Vask03!F213</f>
        <v>0</v>
      </c>
      <c r="G213" s="37">
        <f>Vask03!G213</f>
        <v>1</v>
      </c>
      <c r="H213" s="37">
        <f>Vask03!H213</f>
        <v>0</v>
      </c>
      <c r="I213" s="37">
        <f>Vask03!I213</f>
        <v>0</v>
      </c>
      <c r="J213" s="37">
        <f>Vask03!J213</f>
        <v>0</v>
      </c>
      <c r="K213" s="37">
        <f>Vask03!K213</f>
        <v>0</v>
      </c>
      <c r="L213" s="37">
        <f>Vask03!L213</f>
        <v>0</v>
      </c>
      <c r="M213" s="37">
        <f>Vask03!M213</f>
        <v>0</v>
      </c>
      <c r="N213" s="37">
        <f>Vask03!N213</f>
        <v>1</v>
      </c>
      <c r="O213" s="37">
        <f>Vask04!F213*'Eske-str'!B$4+Vask04!G213*'Eske-str'!C$4+Vask04!H213*'Eske-str'!D$4+Vask04!I213*'Eske-str'!E$4+Vask04!J213*'Eske-str'!F$4+Vask04!K213*'Eske-str'!G$4+Vask04!L213*'Eske-str'!H$4+Vask04!M213*'Eske-str'!I$4</f>
        <v>11</v>
      </c>
      <c r="P213" s="37">
        <f>F213*'Eske-str'!B$5+G213*'Eske-str'!C$5+H213*'Eske-str'!D$5+Vask04!I213*'Eske-str'!E$5+Vask04!J213*'Eske-str'!F$5+Vask04!K213*'Eske-str'!G$5+Vask04!L213*'Eske-str'!H$5+Vask04!M213*'Eske-str'!I$5</f>
        <v>2</v>
      </c>
      <c r="Q213" s="112">
        <f t="shared" si="3"/>
        <v>390018473</v>
      </c>
    </row>
    <row r="214" spans="1:17" x14ac:dyDescent="0.25">
      <c r="A214" s="37">
        <f>Vask03!A214</f>
        <v>390018598</v>
      </c>
      <c r="B214" s="37">
        <f>Vask03!B214</f>
        <v>5200</v>
      </c>
      <c r="C214" s="37" t="str">
        <f>Vask03!C214</f>
        <v>OS</v>
      </c>
      <c r="D214" s="14">
        <f>Vask03!D214</f>
        <v>88799</v>
      </c>
      <c r="E214" s="37" t="str">
        <f>Vask03!E214</f>
        <v>Kommunelegekontoret i Os</v>
      </c>
      <c r="F214" s="37">
        <f>Vask03!F214</f>
        <v>0</v>
      </c>
      <c r="G214" s="37">
        <f>Vask03!G214</f>
        <v>0</v>
      </c>
      <c r="H214" s="37">
        <f>Vask03!H214</f>
        <v>0</v>
      </c>
      <c r="I214" s="37">
        <f>Vask03!I214</f>
        <v>0</v>
      </c>
      <c r="J214" s="37">
        <f>Vask03!J214</f>
        <v>0</v>
      </c>
      <c r="K214" s="37">
        <f>Vask03!K214</f>
        <v>1</v>
      </c>
      <c r="L214" s="37">
        <f>Vask03!L214</f>
        <v>10</v>
      </c>
      <c r="M214" s="37">
        <f>Vask03!M214</f>
        <v>0</v>
      </c>
      <c r="N214" s="37">
        <f>Vask03!N214</f>
        <v>11</v>
      </c>
      <c r="O214" s="37">
        <f>Vask04!F214*'Eske-str'!B$4+Vask04!G214*'Eske-str'!C$4+Vask04!H214*'Eske-str'!D$4+Vask04!I214*'Eske-str'!E$4+Vask04!J214*'Eske-str'!F$4+Vask04!K214*'Eske-str'!G$4+Vask04!L214*'Eske-str'!H$4+Vask04!M214*'Eske-str'!I$4</f>
        <v>161.43</v>
      </c>
      <c r="P214" s="37">
        <f>F214*'Eske-str'!B$5+G214*'Eske-str'!C$5+H214*'Eske-str'!D$5+Vask04!I214*'Eske-str'!E$5+Vask04!J214*'Eske-str'!F$5+Vask04!K214*'Eske-str'!G$5+Vask04!L214*'Eske-str'!H$5+Vask04!M214*'Eske-str'!I$5</f>
        <v>38</v>
      </c>
      <c r="Q214" s="112">
        <f t="shared" si="3"/>
        <v>390018598</v>
      </c>
    </row>
    <row r="215" spans="1:17" x14ac:dyDescent="0.25">
      <c r="A215" s="37">
        <f>Vask03!A215</f>
        <v>390018591</v>
      </c>
      <c r="B215" s="37">
        <f>Vask03!B215</f>
        <v>5282</v>
      </c>
      <c r="C215" s="37" t="str">
        <f>Vask03!C215</f>
        <v>LONEVÅG</v>
      </c>
      <c r="D215" s="14">
        <f>Vask03!D215</f>
        <v>112395</v>
      </c>
      <c r="E215" s="37" t="str">
        <f>Vask03!E215</f>
        <v>Lonevåg legesenter</v>
      </c>
      <c r="F215" s="37">
        <f>Vask03!F215</f>
        <v>1</v>
      </c>
      <c r="G215" s="37">
        <f>Vask03!G215</f>
        <v>0</v>
      </c>
      <c r="H215" s="37">
        <f>Vask03!H215</f>
        <v>0</v>
      </c>
      <c r="I215" s="37">
        <f>Vask03!I215</f>
        <v>0</v>
      </c>
      <c r="J215" s="37">
        <f>Vask03!J215</f>
        <v>0</v>
      </c>
      <c r="K215" s="37">
        <f>Vask03!K215</f>
        <v>0</v>
      </c>
      <c r="L215" s="37">
        <f>Vask03!L215</f>
        <v>4</v>
      </c>
      <c r="M215" s="37">
        <f>Vask03!M215</f>
        <v>0</v>
      </c>
      <c r="N215" s="37">
        <f>Vask03!N215</f>
        <v>5</v>
      </c>
      <c r="O215" s="37">
        <f>Vask04!F215*'Eske-str'!B$4+Vask04!G215*'Eske-str'!C$4+Vask04!H215*'Eske-str'!D$4+Vask04!I215*'Eske-str'!E$4+Vask04!J215*'Eske-str'!F$4+Vask04!K215*'Eske-str'!G$4+Vask04!L215*'Eske-str'!H$4+Vask04!M215*'Eske-str'!I$4</f>
        <v>59.96</v>
      </c>
      <c r="P215" s="37">
        <f>F215*'Eske-str'!B$5+G215*'Eske-str'!C$5+H215*'Eske-str'!D$5+Vask04!I215*'Eske-str'!E$5+Vask04!J215*'Eske-str'!F$5+Vask04!K215*'Eske-str'!G$5+Vask04!L215*'Eske-str'!H$5+Vask04!M215*'Eske-str'!I$5</f>
        <v>13</v>
      </c>
      <c r="Q215" s="112">
        <f t="shared" si="3"/>
        <v>390018591</v>
      </c>
    </row>
    <row r="216" spans="1:17" x14ac:dyDescent="0.25">
      <c r="A216" s="37">
        <f>Vask03!A216</f>
        <v>390018558</v>
      </c>
      <c r="B216" s="37">
        <f>Vask03!B216</f>
        <v>5300</v>
      </c>
      <c r="C216" s="37" t="str">
        <f>Vask03!C216</f>
        <v>KLEPPESTØ</v>
      </c>
      <c r="D216" s="14">
        <f>Vask03!D216</f>
        <v>30106</v>
      </c>
      <c r="E216" s="37" t="str">
        <f>Vask03!E216</f>
        <v>Kleppestø helsestasjon</v>
      </c>
      <c r="F216" s="37">
        <f>Vask03!F216</f>
        <v>0</v>
      </c>
      <c r="G216" s="37">
        <f>Vask03!G216</f>
        <v>0</v>
      </c>
      <c r="H216" s="37">
        <f>Vask03!H216</f>
        <v>0</v>
      </c>
      <c r="I216" s="37">
        <f>Vask03!I216</f>
        <v>0</v>
      </c>
      <c r="J216" s="37">
        <f>Vask03!J216</f>
        <v>0</v>
      </c>
      <c r="K216" s="37">
        <f>Vask03!K216</f>
        <v>0</v>
      </c>
      <c r="L216" s="37">
        <f>Vask03!L216</f>
        <v>12</v>
      </c>
      <c r="M216" s="37">
        <f>Vask03!M216</f>
        <v>0</v>
      </c>
      <c r="N216" s="37">
        <f>Vask03!N216</f>
        <v>12</v>
      </c>
      <c r="O216" s="37">
        <f>Vask04!F216*'Eske-str'!B$4+Vask04!G216*'Eske-str'!C$4+Vask04!H216*'Eske-str'!D$4+Vask04!I216*'Eske-str'!E$4+Vask04!J216*'Eske-str'!F$4+Vask04!K216*'Eske-str'!G$4+Vask04!L216*'Eske-str'!H$4+Vask04!M216*'Eske-str'!I$4</f>
        <v>163.80000000000001</v>
      </c>
      <c r="P216" s="37">
        <f>F216*'Eske-str'!B$5+G216*'Eske-str'!C$5+H216*'Eske-str'!D$5+Vask04!I216*'Eske-str'!E$5+Vask04!J216*'Eske-str'!F$5+Vask04!K216*'Eske-str'!G$5+Vask04!L216*'Eske-str'!H$5+Vask04!M216*'Eske-str'!I$5</f>
        <v>36</v>
      </c>
      <c r="Q216" s="112">
        <f t="shared" si="3"/>
        <v>390018558</v>
      </c>
    </row>
    <row r="217" spans="1:17" x14ac:dyDescent="0.25">
      <c r="A217" s="37">
        <f>Vask03!A217</f>
        <v>390018405</v>
      </c>
      <c r="B217" s="37">
        <f>Vask03!B217</f>
        <v>5337</v>
      </c>
      <c r="C217" s="37" t="str">
        <f>Vask03!C217</f>
        <v>RONG</v>
      </c>
      <c r="D217" s="14">
        <f>Vask03!D217</f>
        <v>103116</v>
      </c>
      <c r="E217" s="37" t="str">
        <f>Vask03!E217</f>
        <v>Øygarden Legekontor</v>
      </c>
      <c r="F217" s="37">
        <f>Vask03!F217</f>
        <v>0</v>
      </c>
      <c r="G217" s="37">
        <f>Vask03!G217</f>
        <v>1</v>
      </c>
      <c r="H217" s="37">
        <f>Vask03!H217</f>
        <v>0</v>
      </c>
      <c r="I217" s="37">
        <f>Vask03!I217</f>
        <v>0</v>
      </c>
      <c r="J217" s="37">
        <f>Vask03!J217</f>
        <v>0</v>
      </c>
      <c r="K217" s="37">
        <f>Vask03!K217</f>
        <v>0</v>
      </c>
      <c r="L217" s="37">
        <f>Vask03!L217</f>
        <v>1</v>
      </c>
      <c r="M217" s="37">
        <f>Vask03!M217</f>
        <v>0</v>
      </c>
      <c r="N217" s="37">
        <f>Vask03!N217</f>
        <v>2</v>
      </c>
      <c r="O217" s="37">
        <f>Vask04!F217*'Eske-str'!B$4+Vask04!G217*'Eske-str'!C$4+Vask04!H217*'Eske-str'!D$4+Vask04!I217*'Eske-str'!E$4+Vask04!J217*'Eske-str'!F$4+Vask04!K217*'Eske-str'!G$4+Vask04!L217*'Eske-str'!H$4+Vask04!M217*'Eske-str'!I$4</f>
        <v>24.65</v>
      </c>
      <c r="P217" s="37">
        <f>F217*'Eske-str'!B$5+G217*'Eske-str'!C$5+H217*'Eske-str'!D$5+Vask04!I217*'Eske-str'!E$5+Vask04!J217*'Eske-str'!F$5+Vask04!K217*'Eske-str'!G$5+Vask04!L217*'Eske-str'!H$5+Vask04!M217*'Eske-str'!I$5</f>
        <v>5</v>
      </c>
      <c r="Q217" s="112">
        <f t="shared" si="3"/>
        <v>390018405</v>
      </c>
    </row>
    <row r="218" spans="1:17" x14ac:dyDescent="0.25">
      <c r="A218" s="37">
        <f>Vask03!A218</f>
        <v>390018498</v>
      </c>
      <c r="B218" s="37">
        <f>Vask03!B218</f>
        <v>5354</v>
      </c>
      <c r="C218" s="37" t="str">
        <f>Vask03!C218</f>
        <v>STRAUME</v>
      </c>
      <c r="D218" s="14">
        <f>Vask03!D218</f>
        <v>55319</v>
      </c>
      <c r="E218" s="37" t="str">
        <f>Vask03!E218</f>
        <v>Straume helsestasjon</v>
      </c>
      <c r="F218" s="37">
        <f>Vask03!F218</f>
        <v>0</v>
      </c>
      <c r="G218" s="37">
        <f>Vask03!G218</f>
        <v>1</v>
      </c>
      <c r="H218" s="37">
        <f>Vask03!H218</f>
        <v>0</v>
      </c>
      <c r="I218" s="37">
        <f>Vask03!I218</f>
        <v>0</v>
      </c>
      <c r="J218" s="37">
        <f>Vask03!J218</f>
        <v>0</v>
      </c>
      <c r="K218" s="37">
        <f>Vask03!K218</f>
        <v>0</v>
      </c>
      <c r="L218" s="37">
        <f>Vask03!L218</f>
        <v>13</v>
      </c>
      <c r="M218" s="37">
        <f>Vask03!M218</f>
        <v>0</v>
      </c>
      <c r="N218" s="37">
        <f>Vask03!N218</f>
        <v>14</v>
      </c>
      <c r="O218" s="37">
        <f>Vask04!F218*'Eske-str'!B$4+Vask04!G218*'Eske-str'!C$4+Vask04!H218*'Eske-str'!D$4+Vask04!I218*'Eske-str'!E$4+Vask04!J218*'Eske-str'!F$4+Vask04!K218*'Eske-str'!G$4+Vask04!L218*'Eske-str'!H$4+Vask04!M218*'Eske-str'!I$4</f>
        <v>188.45000000000002</v>
      </c>
      <c r="P218" s="37">
        <f>F218*'Eske-str'!B$5+G218*'Eske-str'!C$5+H218*'Eske-str'!D$5+Vask04!I218*'Eske-str'!E$5+Vask04!J218*'Eske-str'!F$5+Vask04!K218*'Eske-str'!G$5+Vask04!L218*'Eske-str'!H$5+Vask04!M218*'Eske-str'!I$5</f>
        <v>41</v>
      </c>
      <c r="Q218" s="112">
        <f t="shared" si="3"/>
        <v>390018498</v>
      </c>
    </row>
    <row r="219" spans="1:17" x14ac:dyDescent="0.25">
      <c r="A219" s="37">
        <f>Vask03!A219</f>
        <v>390018459</v>
      </c>
      <c r="B219" s="37">
        <f>Vask03!B219</f>
        <v>5382</v>
      </c>
      <c r="C219" s="37" t="str">
        <f>Vask03!C219</f>
        <v>SKOGSVÅG</v>
      </c>
      <c r="D219" s="14">
        <f>Vask03!D219</f>
        <v>34637</v>
      </c>
      <c r="E219" s="37" t="str">
        <f>Vask03!E219</f>
        <v>Sund helsestasjon</v>
      </c>
      <c r="F219" s="37">
        <f>Vask03!F219</f>
        <v>1</v>
      </c>
      <c r="G219" s="37">
        <f>Vask03!G219</f>
        <v>0</v>
      </c>
      <c r="H219" s="37">
        <f>Vask03!H219</f>
        <v>0</v>
      </c>
      <c r="I219" s="37">
        <f>Vask03!I219</f>
        <v>0</v>
      </c>
      <c r="J219" s="37">
        <f>Vask03!J219</f>
        <v>0</v>
      </c>
      <c r="K219" s="37">
        <f>Vask03!K219</f>
        <v>0</v>
      </c>
      <c r="L219" s="37">
        <f>Vask03!L219</f>
        <v>3</v>
      </c>
      <c r="M219" s="37">
        <f>Vask03!M219</f>
        <v>0</v>
      </c>
      <c r="N219" s="37">
        <f>Vask03!N219</f>
        <v>4</v>
      </c>
      <c r="O219" s="37">
        <f>Vask04!F219*'Eske-str'!B$4+Vask04!G219*'Eske-str'!C$4+Vask04!H219*'Eske-str'!D$4+Vask04!I219*'Eske-str'!E$4+Vask04!J219*'Eske-str'!F$4+Vask04!K219*'Eske-str'!G$4+Vask04!L219*'Eske-str'!H$4+Vask04!M219*'Eske-str'!I$4</f>
        <v>46.31</v>
      </c>
      <c r="P219" s="37">
        <f>F219*'Eske-str'!B$5+G219*'Eske-str'!C$5+H219*'Eske-str'!D$5+Vask04!I219*'Eske-str'!E$5+Vask04!J219*'Eske-str'!F$5+Vask04!K219*'Eske-str'!G$5+Vask04!L219*'Eske-str'!H$5+Vask04!M219*'Eske-str'!I$5</f>
        <v>10</v>
      </c>
      <c r="Q219" s="112">
        <f t="shared" si="3"/>
        <v>390018459</v>
      </c>
    </row>
    <row r="220" spans="1:17" x14ac:dyDescent="0.25">
      <c r="A220" s="37">
        <f>Vask03!A220</f>
        <v>390018318</v>
      </c>
      <c r="B220" s="37">
        <f>Vask03!B220</f>
        <v>5392</v>
      </c>
      <c r="C220" s="37" t="str">
        <f>Vask03!C220</f>
        <v>STOREBØ</v>
      </c>
      <c r="D220" s="14">
        <f>Vask03!D220</f>
        <v>112669</v>
      </c>
      <c r="E220" s="37" t="str">
        <f>Vask03!E220</f>
        <v>Austevoll legesenter</v>
      </c>
      <c r="F220" s="37">
        <f>Vask03!F220</f>
        <v>1</v>
      </c>
      <c r="G220" s="37">
        <f>Vask03!G220</f>
        <v>0</v>
      </c>
      <c r="H220" s="37">
        <f>Vask03!H220</f>
        <v>0</v>
      </c>
      <c r="I220" s="37">
        <f>Vask03!I220</f>
        <v>0</v>
      </c>
      <c r="J220" s="37">
        <f>Vask03!J220</f>
        <v>0</v>
      </c>
      <c r="K220" s="37">
        <f>Vask03!K220</f>
        <v>0</v>
      </c>
      <c r="L220" s="37">
        <f>Vask03!L220</f>
        <v>4</v>
      </c>
      <c r="M220" s="37">
        <f>Vask03!M220</f>
        <v>0</v>
      </c>
      <c r="N220" s="37">
        <f>Vask03!N220</f>
        <v>5</v>
      </c>
      <c r="O220" s="37">
        <f>Vask04!F220*'Eske-str'!B$4+Vask04!G220*'Eske-str'!C$4+Vask04!H220*'Eske-str'!D$4+Vask04!I220*'Eske-str'!E$4+Vask04!J220*'Eske-str'!F$4+Vask04!K220*'Eske-str'!G$4+Vask04!L220*'Eske-str'!H$4+Vask04!M220*'Eske-str'!I$4</f>
        <v>59.96</v>
      </c>
      <c r="P220" s="37">
        <f>F220*'Eske-str'!B$5+G220*'Eske-str'!C$5+H220*'Eske-str'!D$5+Vask04!I220*'Eske-str'!E$5+Vask04!J220*'Eske-str'!F$5+Vask04!K220*'Eske-str'!G$5+Vask04!L220*'Eske-str'!H$5+Vask04!M220*'Eske-str'!I$5</f>
        <v>13</v>
      </c>
      <c r="Q220" s="112">
        <f t="shared" si="3"/>
        <v>390018318</v>
      </c>
    </row>
    <row r="221" spans="1:17" x14ac:dyDescent="0.25">
      <c r="A221" s="37">
        <f>Vask03!A221</f>
        <v>390018332</v>
      </c>
      <c r="B221" s="37">
        <f>Vask03!B221</f>
        <v>5416</v>
      </c>
      <c r="C221" s="37" t="str">
        <f>Vask03!C221</f>
        <v>STORD</v>
      </c>
      <c r="D221" s="14">
        <f>Vask03!D221</f>
        <v>22046</v>
      </c>
      <c r="E221" s="37" t="str">
        <f>Vask03!E221</f>
        <v>Stord sjukehus</v>
      </c>
      <c r="F221" s="37">
        <f>Vask03!F221</f>
        <v>0</v>
      </c>
      <c r="G221" s="37">
        <f>Vask03!G221</f>
        <v>0</v>
      </c>
      <c r="H221" s="37">
        <f>Vask03!H221</f>
        <v>0</v>
      </c>
      <c r="I221" s="37">
        <f>Vask03!I221</f>
        <v>0</v>
      </c>
      <c r="J221" s="37">
        <f>Vask03!J221</f>
        <v>0</v>
      </c>
      <c r="K221" s="37">
        <f>Vask03!K221</f>
        <v>0</v>
      </c>
      <c r="L221" s="37">
        <f>Vask03!L221</f>
        <v>10</v>
      </c>
      <c r="M221" s="37">
        <f>Vask03!M221</f>
        <v>0</v>
      </c>
      <c r="N221" s="37">
        <f>Vask03!N221</f>
        <v>10</v>
      </c>
      <c r="O221" s="37">
        <f>Vask04!F221*'Eske-str'!B$4+Vask04!G221*'Eske-str'!C$4+Vask04!H221*'Eske-str'!D$4+Vask04!I221*'Eske-str'!E$4+Vask04!J221*'Eske-str'!F$4+Vask04!K221*'Eske-str'!G$4+Vask04!L221*'Eske-str'!H$4+Vask04!M221*'Eske-str'!I$4</f>
        <v>136.5</v>
      </c>
      <c r="P221" s="37">
        <f>F221*'Eske-str'!B$5+G221*'Eske-str'!C$5+H221*'Eske-str'!D$5+Vask04!I221*'Eske-str'!E$5+Vask04!J221*'Eske-str'!F$5+Vask04!K221*'Eske-str'!G$5+Vask04!L221*'Eske-str'!H$5+Vask04!M221*'Eske-str'!I$5</f>
        <v>30</v>
      </c>
      <c r="Q221" s="112">
        <f t="shared" si="3"/>
        <v>390018332</v>
      </c>
    </row>
    <row r="222" spans="1:17" x14ac:dyDescent="0.25">
      <c r="A222" s="37">
        <f>Vask03!A222</f>
        <v>390018297</v>
      </c>
      <c r="B222" s="37">
        <f>Vask03!B222</f>
        <v>5417</v>
      </c>
      <c r="C222" s="37" t="str">
        <f>Vask03!C222</f>
        <v>STORD</v>
      </c>
      <c r="D222" s="14">
        <f>Vask03!D222</f>
        <v>100400</v>
      </c>
      <c r="E222" s="37" t="str">
        <f>Vask03!E222</f>
        <v>Stord helsestasjon</v>
      </c>
      <c r="F222" s="37">
        <f>Vask03!F222</f>
        <v>0</v>
      </c>
      <c r="G222" s="37">
        <f>Vask03!G222</f>
        <v>1</v>
      </c>
      <c r="H222" s="37">
        <f>Vask03!H222</f>
        <v>0</v>
      </c>
      <c r="I222" s="37">
        <f>Vask03!I222</f>
        <v>0</v>
      </c>
      <c r="J222" s="37">
        <f>Vask03!J222</f>
        <v>0</v>
      </c>
      <c r="K222" s="37">
        <f>Vask03!K222</f>
        <v>1</v>
      </c>
      <c r="L222" s="37">
        <f>Vask03!L222</f>
        <v>10</v>
      </c>
      <c r="M222" s="37">
        <f>Vask03!M222</f>
        <v>0</v>
      </c>
      <c r="N222" s="37">
        <f>Vask03!N222</f>
        <v>12</v>
      </c>
      <c r="O222" s="37">
        <f>Vask04!F222*'Eske-str'!B$4+Vask04!G222*'Eske-str'!C$4+Vask04!H222*'Eske-str'!D$4+Vask04!I222*'Eske-str'!E$4+Vask04!J222*'Eske-str'!F$4+Vask04!K222*'Eske-str'!G$4+Vask04!L222*'Eske-str'!H$4+Vask04!M222*'Eske-str'!I$4</f>
        <v>172.43</v>
      </c>
      <c r="P222" s="37">
        <f>F222*'Eske-str'!B$5+G222*'Eske-str'!C$5+H222*'Eske-str'!D$5+Vask04!I222*'Eske-str'!E$5+Vask04!J222*'Eske-str'!F$5+Vask04!K222*'Eske-str'!G$5+Vask04!L222*'Eske-str'!H$5+Vask04!M222*'Eske-str'!I$5</f>
        <v>40</v>
      </c>
      <c r="Q222" s="112">
        <f t="shared" si="3"/>
        <v>390018297</v>
      </c>
    </row>
    <row r="223" spans="1:17" x14ac:dyDescent="0.25">
      <c r="A223" s="37">
        <f>Vask03!A223</f>
        <v>390018596</v>
      </c>
      <c r="B223" s="37">
        <f>Vask03!B223</f>
        <v>5419</v>
      </c>
      <c r="C223" s="37" t="str">
        <f>Vask03!C223</f>
        <v>FITJAR</v>
      </c>
      <c r="D223" s="14">
        <f>Vask03!D223</f>
        <v>79293</v>
      </c>
      <c r="E223" s="37" t="str">
        <f>Vask03!E223</f>
        <v>Fitjar helsestasjon</v>
      </c>
      <c r="F223" s="37">
        <f>Vask03!F223</f>
        <v>0</v>
      </c>
      <c r="G223" s="37">
        <f>Vask03!G223</f>
        <v>0</v>
      </c>
      <c r="H223" s="37">
        <f>Vask03!H223</f>
        <v>0</v>
      </c>
      <c r="I223" s="37">
        <f>Vask03!I223</f>
        <v>0</v>
      </c>
      <c r="J223" s="37">
        <f>Vask03!J223</f>
        <v>0</v>
      </c>
      <c r="K223" s="37">
        <f>Vask03!K223</f>
        <v>0</v>
      </c>
      <c r="L223" s="37">
        <f>Vask03!L223</f>
        <v>2</v>
      </c>
      <c r="M223" s="37">
        <f>Vask03!M223</f>
        <v>0</v>
      </c>
      <c r="N223" s="37">
        <f>Vask03!N223</f>
        <v>2</v>
      </c>
      <c r="O223" s="37">
        <f>Vask04!F223*'Eske-str'!B$4+Vask04!G223*'Eske-str'!C$4+Vask04!H223*'Eske-str'!D$4+Vask04!I223*'Eske-str'!E$4+Vask04!J223*'Eske-str'!F$4+Vask04!K223*'Eske-str'!G$4+Vask04!L223*'Eske-str'!H$4+Vask04!M223*'Eske-str'!I$4</f>
        <v>27.3</v>
      </c>
      <c r="P223" s="37">
        <f>F223*'Eske-str'!B$5+G223*'Eske-str'!C$5+H223*'Eske-str'!D$5+Vask04!I223*'Eske-str'!E$5+Vask04!J223*'Eske-str'!F$5+Vask04!K223*'Eske-str'!G$5+Vask04!L223*'Eske-str'!H$5+Vask04!M223*'Eske-str'!I$5</f>
        <v>6</v>
      </c>
      <c r="Q223" s="112">
        <f t="shared" si="3"/>
        <v>390018596</v>
      </c>
    </row>
    <row r="224" spans="1:17" x14ac:dyDescent="0.25">
      <c r="A224" s="37">
        <f>Vask03!A224</f>
        <v>390018385</v>
      </c>
      <c r="B224" s="37">
        <f>Vask03!B224</f>
        <v>5430</v>
      </c>
      <c r="C224" s="37" t="str">
        <f>Vask03!C224</f>
        <v>BREMNES</v>
      </c>
      <c r="D224" s="14">
        <f>Vask03!D224</f>
        <v>51359</v>
      </c>
      <c r="E224" s="37" t="str">
        <f>Vask03!E224</f>
        <v>Bremnes helsestasjon</v>
      </c>
      <c r="F224" s="37">
        <f>Vask03!F224</f>
        <v>0</v>
      </c>
      <c r="G224" s="37">
        <f>Vask03!G224</f>
        <v>0</v>
      </c>
      <c r="H224" s="37">
        <f>Vask03!H224</f>
        <v>0</v>
      </c>
      <c r="I224" s="37">
        <f>Vask03!I224</f>
        <v>0</v>
      </c>
      <c r="J224" s="37">
        <f>Vask03!J224</f>
        <v>0</v>
      </c>
      <c r="K224" s="37">
        <f>Vask03!K224</f>
        <v>1</v>
      </c>
      <c r="L224" s="37">
        <f>Vask03!L224</f>
        <v>8</v>
      </c>
      <c r="M224" s="37">
        <f>Vask03!M224</f>
        <v>0</v>
      </c>
      <c r="N224" s="37">
        <f>Vask03!N224</f>
        <v>9</v>
      </c>
      <c r="O224" s="37">
        <f>Vask04!F224*'Eske-str'!B$4+Vask04!G224*'Eske-str'!C$4+Vask04!H224*'Eske-str'!D$4+Vask04!I224*'Eske-str'!E$4+Vask04!J224*'Eske-str'!F$4+Vask04!K224*'Eske-str'!G$4+Vask04!L224*'Eske-str'!H$4+Vask04!M224*'Eske-str'!I$4</f>
        <v>134.13</v>
      </c>
      <c r="P224" s="37">
        <f>F224*'Eske-str'!B$5+G224*'Eske-str'!C$5+H224*'Eske-str'!D$5+Vask04!I224*'Eske-str'!E$5+Vask04!J224*'Eske-str'!F$5+Vask04!K224*'Eske-str'!G$5+Vask04!L224*'Eske-str'!H$5+Vask04!M224*'Eske-str'!I$5</f>
        <v>32</v>
      </c>
      <c r="Q224" s="112">
        <f t="shared" si="3"/>
        <v>390018385</v>
      </c>
    </row>
    <row r="225" spans="1:17" x14ac:dyDescent="0.25">
      <c r="A225" s="37">
        <f>Vask03!A225</f>
        <v>390018421</v>
      </c>
      <c r="B225" s="37">
        <f>Vask03!B225</f>
        <v>5460</v>
      </c>
      <c r="C225" s="37" t="str">
        <f>Vask03!C225</f>
        <v>HUSNES</v>
      </c>
      <c r="D225" s="14">
        <f>Vask03!D225</f>
        <v>29629</v>
      </c>
      <c r="E225" s="37" t="str">
        <f>Vask03!E225</f>
        <v>Husnes helsestasjon</v>
      </c>
      <c r="F225" s="37">
        <f>Vask03!F225</f>
        <v>0</v>
      </c>
      <c r="G225" s="37">
        <f>Vask03!G225</f>
        <v>0</v>
      </c>
      <c r="H225" s="37">
        <f>Vask03!H225</f>
        <v>0</v>
      </c>
      <c r="I225" s="37">
        <f>Vask03!I225</f>
        <v>0</v>
      </c>
      <c r="J225" s="37">
        <f>Vask03!J225</f>
        <v>0</v>
      </c>
      <c r="K225" s="37">
        <f>Vask03!K225</f>
        <v>2</v>
      </c>
      <c r="L225" s="37">
        <f>Vask03!L225</f>
        <v>8</v>
      </c>
      <c r="M225" s="37">
        <f>Vask03!M225</f>
        <v>0</v>
      </c>
      <c r="N225" s="37">
        <f>Vask03!N225</f>
        <v>10</v>
      </c>
      <c r="O225" s="37">
        <f>Vask04!F225*'Eske-str'!B$4+Vask04!G225*'Eske-str'!C$4+Vask04!H225*'Eske-str'!D$4+Vask04!I225*'Eske-str'!E$4+Vask04!J225*'Eske-str'!F$4+Vask04!K225*'Eske-str'!G$4+Vask04!L225*'Eske-str'!H$4+Vask04!M225*'Eske-str'!I$4</f>
        <v>159.06</v>
      </c>
      <c r="P225" s="37">
        <f>F225*'Eske-str'!B$5+G225*'Eske-str'!C$5+H225*'Eske-str'!D$5+Vask04!I225*'Eske-str'!E$5+Vask04!J225*'Eske-str'!F$5+Vask04!K225*'Eske-str'!G$5+Vask04!L225*'Eske-str'!H$5+Vask04!M225*'Eske-str'!I$5</f>
        <v>40</v>
      </c>
      <c r="Q225" s="112">
        <f t="shared" si="3"/>
        <v>390018421</v>
      </c>
    </row>
    <row r="226" spans="1:17" x14ac:dyDescent="0.25">
      <c r="A226" s="37">
        <f>Vask03!A226</f>
        <v>390018628</v>
      </c>
      <c r="B226" s="37">
        <f>Vask03!B226</f>
        <v>5518</v>
      </c>
      <c r="C226" s="37" t="str">
        <f>Vask03!C226</f>
        <v>HAUGESUND</v>
      </c>
      <c r="D226" s="14">
        <f>Vask03!D226</f>
        <v>30676</v>
      </c>
      <c r="E226" s="37" t="str">
        <f>Vask03!E226</f>
        <v>Vaksineklinikken Haugesund kommune</v>
      </c>
      <c r="F226" s="37">
        <f>Vask03!F226</f>
        <v>0</v>
      </c>
      <c r="G226" s="37">
        <f>Vask03!G226</f>
        <v>0</v>
      </c>
      <c r="H226" s="37">
        <f>Vask03!H226</f>
        <v>0</v>
      </c>
      <c r="I226" s="37">
        <f>Vask03!I226</f>
        <v>0</v>
      </c>
      <c r="J226" s="37">
        <f>Vask03!J226</f>
        <v>0</v>
      </c>
      <c r="K226" s="37">
        <f>Vask03!K226</f>
        <v>2</v>
      </c>
      <c r="L226" s="37">
        <f>Vask03!L226</f>
        <v>18</v>
      </c>
      <c r="M226" s="37">
        <f>Vask03!M226</f>
        <v>0</v>
      </c>
      <c r="N226" s="37">
        <f>Vask03!N226</f>
        <v>20</v>
      </c>
      <c r="O226" s="37">
        <f>Vask04!F226*'Eske-str'!B$4+Vask04!G226*'Eske-str'!C$4+Vask04!H226*'Eske-str'!D$4+Vask04!I226*'Eske-str'!E$4+Vask04!J226*'Eske-str'!F$4+Vask04!K226*'Eske-str'!G$4+Vask04!L226*'Eske-str'!H$4+Vask04!M226*'Eske-str'!I$4</f>
        <v>295.56</v>
      </c>
      <c r="P226" s="37">
        <f>F226*'Eske-str'!B$5+G226*'Eske-str'!C$5+H226*'Eske-str'!D$5+Vask04!I226*'Eske-str'!E$5+Vask04!J226*'Eske-str'!F$5+Vask04!K226*'Eske-str'!G$5+Vask04!L226*'Eske-str'!H$5+Vask04!M226*'Eske-str'!I$5</f>
        <v>70</v>
      </c>
      <c r="Q226" s="112">
        <f t="shared" si="3"/>
        <v>390018628</v>
      </c>
    </row>
    <row r="227" spans="1:17" x14ac:dyDescent="0.25">
      <c r="A227" s="37">
        <f>Vask03!A227</f>
        <v>390018477</v>
      </c>
      <c r="B227" s="37">
        <f>Vask03!B227</f>
        <v>5550</v>
      </c>
      <c r="C227" s="37" t="str">
        <f>Vask03!C227</f>
        <v>SVEIO</v>
      </c>
      <c r="D227" s="14">
        <f>Vask03!D227</f>
        <v>29645</v>
      </c>
      <c r="E227" s="37" t="str">
        <f>Vask03!E227</f>
        <v>Sveio helsestasjon</v>
      </c>
      <c r="F227" s="37">
        <f>Vask03!F227</f>
        <v>0</v>
      </c>
      <c r="G227" s="37">
        <f>Vask03!G227</f>
        <v>0</v>
      </c>
      <c r="H227" s="37">
        <f>Vask03!H227</f>
        <v>0</v>
      </c>
      <c r="I227" s="37">
        <f>Vask03!I227</f>
        <v>0</v>
      </c>
      <c r="J227" s="37">
        <f>Vask03!J227</f>
        <v>0</v>
      </c>
      <c r="K227" s="37">
        <f>Vask03!K227</f>
        <v>0</v>
      </c>
      <c r="L227" s="37">
        <f>Vask03!L227</f>
        <v>3</v>
      </c>
      <c r="M227" s="37">
        <f>Vask03!M227</f>
        <v>0</v>
      </c>
      <c r="N227" s="37">
        <f>Vask03!N227</f>
        <v>3</v>
      </c>
      <c r="O227" s="37">
        <f>Vask04!F227*'Eske-str'!B$4+Vask04!G227*'Eske-str'!C$4+Vask04!H227*'Eske-str'!D$4+Vask04!I227*'Eske-str'!E$4+Vask04!J227*'Eske-str'!F$4+Vask04!K227*'Eske-str'!G$4+Vask04!L227*'Eske-str'!H$4+Vask04!M227*'Eske-str'!I$4</f>
        <v>40.950000000000003</v>
      </c>
      <c r="P227" s="37">
        <f>F227*'Eske-str'!B$5+G227*'Eske-str'!C$5+H227*'Eske-str'!D$5+Vask04!I227*'Eske-str'!E$5+Vask04!J227*'Eske-str'!F$5+Vask04!K227*'Eske-str'!G$5+Vask04!L227*'Eske-str'!H$5+Vask04!M227*'Eske-str'!I$5</f>
        <v>9</v>
      </c>
      <c r="Q227" s="112">
        <f t="shared" si="3"/>
        <v>390018477</v>
      </c>
    </row>
    <row r="228" spans="1:17" x14ac:dyDescent="0.25">
      <c r="A228" s="37">
        <f>Vask03!A228</f>
        <v>390018521</v>
      </c>
      <c r="B228" s="37">
        <f>Vask03!B228</f>
        <v>5561</v>
      </c>
      <c r="C228" s="37" t="str">
        <f>Vask03!C228</f>
        <v>BOKN</v>
      </c>
      <c r="D228" s="14">
        <f>Vask03!D228</f>
        <v>103197</v>
      </c>
      <c r="E228" s="37" t="str">
        <f>Vask03!E228</f>
        <v>Kommunelegekontoret i Bokn</v>
      </c>
      <c r="F228" s="37">
        <f>Vask03!F228</f>
        <v>0</v>
      </c>
      <c r="G228" s="37">
        <f>Vask03!G228</f>
        <v>1</v>
      </c>
      <c r="H228" s="37">
        <f>Vask03!H228</f>
        <v>0</v>
      </c>
      <c r="I228" s="37">
        <f>Vask03!I228</f>
        <v>0</v>
      </c>
      <c r="J228" s="37">
        <f>Vask03!J228</f>
        <v>0</v>
      </c>
      <c r="K228" s="37">
        <f>Vask03!K228</f>
        <v>0</v>
      </c>
      <c r="L228" s="37">
        <f>Vask03!L228</f>
        <v>0</v>
      </c>
      <c r="M228" s="37">
        <f>Vask03!M228</f>
        <v>0</v>
      </c>
      <c r="N228" s="37">
        <f>Vask03!N228</f>
        <v>1</v>
      </c>
      <c r="O228" s="37">
        <f>Vask04!F228*'Eske-str'!B$4+Vask04!G228*'Eske-str'!C$4+Vask04!H228*'Eske-str'!D$4+Vask04!I228*'Eske-str'!E$4+Vask04!J228*'Eske-str'!F$4+Vask04!K228*'Eske-str'!G$4+Vask04!L228*'Eske-str'!H$4+Vask04!M228*'Eske-str'!I$4</f>
        <v>11</v>
      </c>
      <c r="P228" s="37">
        <f>F228*'Eske-str'!B$5+G228*'Eske-str'!C$5+H228*'Eske-str'!D$5+Vask04!I228*'Eske-str'!E$5+Vask04!J228*'Eske-str'!F$5+Vask04!K228*'Eske-str'!G$5+Vask04!L228*'Eske-str'!H$5+Vask04!M228*'Eske-str'!I$5</f>
        <v>2</v>
      </c>
      <c r="Q228" s="112">
        <f t="shared" si="3"/>
        <v>390018521</v>
      </c>
    </row>
    <row r="229" spans="1:17" x14ac:dyDescent="0.25">
      <c r="A229" s="37">
        <f>Vask03!A229</f>
        <v>390018678</v>
      </c>
      <c r="B229" s="37">
        <f>Vask03!B229</f>
        <v>5570</v>
      </c>
      <c r="C229" s="37" t="str">
        <f>Vask03!C229</f>
        <v>AKSDAL</v>
      </c>
      <c r="D229" s="14">
        <f>Vask03!D229</f>
        <v>108377</v>
      </c>
      <c r="E229" s="37" t="str">
        <f>Vask03!E229</f>
        <v>Lysen Lars lege</v>
      </c>
      <c r="F229" s="37">
        <f>Vask03!F229</f>
        <v>0</v>
      </c>
      <c r="G229" s="37">
        <f>Vask03!G229</f>
        <v>1</v>
      </c>
      <c r="H229" s="37">
        <f>Vask03!H229</f>
        <v>0</v>
      </c>
      <c r="I229" s="37">
        <f>Vask03!I229</f>
        <v>0</v>
      </c>
      <c r="J229" s="37">
        <f>Vask03!J229</f>
        <v>0</v>
      </c>
      <c r="K229" s="37">
        <f>Vask03!K229</f>
        <v>0</v>
      </c>
      <c r="L229" s="37">
        <f>Vask03!L229</f>
        <v>7</v>
      </c>
      <c r="M229" s="37">
        <f>Vask03!M229</f>
        <v>0</v>
      </c>
      <c r="N229" s="37">
        <f>Vask03!N229</f>
        <v>8</v>
      </c>
      <c r="O229" s="37">
        <f>Vask04!F229*'Eske-str'!B$4+Vask04!G229*'Eske-str'!C$4+Vask04!H229*'Eske-str'!D$4+Vask04!I229*'Eske-str'!E$4+Vask04!J229*'Eske-str'!F$4+Vask04!K229*'Eske-str'!G$4+Vask04!L229*'Eske-str'!H$4+Vask04!M229*'Eske-str'!I$4</f>
        <v>106.55</v>
      </c>
      <c r="P229" s="37">
        <f>F229*'Eske-str'!B$5+G229*'Eske-str'!C$5+H229*'Eske-str'!D$5+Vask04!I229*'Eske-str'!E$5+Vask04!J229*'Eske-str'!F$5+Vask04!K229*'Eske-str'!G$5+Vask04!L229*'Eske-str'!H$5+Vask04!M229*'Eske-str'!I$5</f>
        <v>23</v>
      </c>
      <c r="Q229" s="112">
        <f t="shared" si="3"/>
        <v>390018678</v>
      </c>
    </row>
    <row r="230" spans="1:17" x14ac:dyDescent="0.25">
      <c r="A230" s="37">
        <f>Vask03!A230</f>
        <v>390018369</v>
      </c>
      <c r="B230" s="37">
        <f>Vask03!B230</f>
        <v>5580</v>
      </c>
      <c r="C230" s="37" t="str">
        <f>Vask03!C230</f>
        <v>ØLEN</v>
      </c>
      <c r="D230" s="14">
        <f>Vask03!D230</f>
        <v>110286</v>
      </c>
      <c r="E230" s="37" t="str">
        <f>Vask03!E230</f>
        <v>Vindafjord helsestasjon</v>
      </c>
      <c r="F230" s="37">
        <f>Vask03!F230</f>
        <v>0</v>
      </c>
      <c r="G230" s="37">
        <f>Vask03!G230</f>
        <v>0</v>
      </c>
      <c r="H230" s="37">
        <f>Vask03!H230</f>
        <v>0</v>
      </c>
      <c r="I230" s="37">
        <f>Vask03!I230</f>
        <v>0</v>
      </c>
      <c r="J230" s="37">
        <f>Vask03!J230</f>
        <v>0</v>
      </c>
      <c r="K230" s="37">
        <f>Vask03!K230</f>
        <v>1</v>
      </c>
      <c r="L230" s="37">
        <f>Vask03!L230</f>
        <v>7</v>
      </c>
      <c r="M230" s="37">
        <f>Vask03!M230</f>
        <v>0</v>
      </c>
      <c r="N230" s="37">
        <f>Vask03!N230</f>
        <v>8</v>
      </c>
      <c r="O230" s="37">
        <f>Vask04!F230*'Eske-str'!B$4+Vask04!G230*'Eske-str'!C$4+Vask04!H230*'Eske-str'!D$4+Vask04!I230*'Eske-str'!E$4+Vask04!J230*'Eske-str'!F$4+Vask04!K230*'Eske-str'!G$4+Vask04!L230*'Eske-str'!H$4+Vask04!M230*'Eske-str'!I$4</f>
        <v>120.47999999999999</v>
      </c>
      <c r="P230" s="37">
        <f>F230*'Eske-str'!B$5+G230*'Eske-str'!C$5+H230*'Eske-str'!D$5+Vask04!I230*'Eske-str'!E$5+Vask04!J230*'Eske-str'!F$5+Vask04!K230*'Eske-str'!G$5+Vask04!L230*'Eske-str'!H$5+Vask04!M230*'Eske-str'!I$5</f>
        <v>29</v>
      </c>
      <c r="Q230" s="112">
        <f t="shared" si="3"/>
        <v>390018369</v>
      </c>
    </row>
    <row r="231" spans="1:17" x14ac:dyDescent="0.25">
      <c r="A231" s="37">
        <f>Vask03!A231</f>
        <v>390018576</v>
      </c>
      <c r="B231" s="37">
        <f>Vask03!B231</f>
        <v>5590</v>
      </c>
      <c r="C231" s="37" t="str">
        <f>Vask03!C231</f>
        <v>ETNE</v>
      </c>
      <c r="D231" s="14">
        <f>Vask03!D231</f>
        <v>81919</v>
      </c>
      <c r="E231" s="37" t="str">
        <f>Vask03!E231</f>
        <v>Etne helsestasjon</v>
      </c>
      <c r="F231" s="37">
        <f>Vask03!F231</f>
        <v>0</v>
      </c>
      <c r="G231" s="37">
        <f>Vask03!G231</f>
        <v>0</v>
      </c>
      <c r="H231" s="37">
        <f>Vask03!H231</f>
        <v>0</v>
      </c>
      <c r="I231" s="37">
        <f>Vask03!I231</f>
        <v>0</v>
      </c>
      <c r="J231" s="37">
        <f>Vask03!J231</f>
        <v>0</v>
      </c>
      <c r="K231" s="37">
        <f>Vask03!K231</f>
        <v>1</v>
      </c>
      <c r="L231" s="37">
        <f>Vask03!L231</f>
        <v>4</v>
      </c>
      <c r="M231" s="37">
        <f>Vask03!M231</f>
        <v>0</v>
      </c>
      <c r="N231" s="37">
        <f>Vask03!N231</f>
        <v>5</v>
      </c>
      <c r="O231" s="37">
        <f>Vask04!F231*'Eske-str'!B$4+Vask04!G231*'Eske-str'!C$4+Vask04!H231*'Eske-str'!D$4+Vask04!I231*'Eske-str'!E$4+Vask04!J231*'Eske-str'!F$4+Vask04!K231*'Eske-str'!G$4+Vask04!L231*'Eske-str'!H$4+Vask04!M231*'Eske-str'!I$4</f>
        <v>79.53</v>
      </c>
      <c r="P231" s="37">
        <f>F231*'Eske-str'!B$5+G231*'Eske-str'!C$5+H231*'Eske-str'!D$5+Vask04!I231*'Eske-str'!E$5+Vask04!J231*'Eske-str'!F$5+Vask04!K231*'Eske-str'!G$5+Vask04!L231*'Eske-str'!H$5+Vask04!M231*'Eske-str'!I$5</f>
        <v>20</v>
      </c>
      <c r="Q231" s="112">
        <f t="shared" si="3"/>
        <v>390018576</v>
      </c>
    </row>
    <row r="232" spans="1:17" x14ac:dyDescent="0.25">
      <c r="A232" s="37">
        <f>Vask03!A232</f>
        <v>390018381</v>
      </c>
      <c r="B232" s="37">
        <f>Vask03!B232</f>
        <v>5600</v>
      </c>
      <c r="C232" s="37" t="str">
        <f>Vask03!C232</f>
        <v>NORHEIMSUND</v>
      </c>
      <c r="D232" s="14">
        <f>Vask03!D232</f>
        <v>27961</v>
      </c>
      <c r="E232" s="37" t="str">
        <f>Vask03!E232</f>
        <v>Norheimsund helsestasjon</v>
      </c>
      <c r="F232" s="37">
        <f>Vask03!F232</f>
        <v>0</v>
      </c>
      <c r="G232" s="37">
        <f>Vask03!G232</f>
        <v>1</v>
      </c>
      <c r="H232" s="37">
        <f>Vask03!H232</f>
        <v>0</v>
      </c>
      <c r="I232" s="37">
        <f>Vask03!I232</f>
        <v>0</v>
      </c>
      <c r="J232" s="37">
        <f>Vask03!J232</f>
        <v>0</v>
      </c>
      <c r="K232" s="37">
        <f>Vask03!K232</f>
        <v>0</v>
      </c>
      <c r="L232" s="37">
        <f>Vask03!L232</f>
        <v>8</v>
      </c>
      <c r="M232" s="37">
        <f>Vask03!M232</f>
        <v>0</v>
      </c>
      <c r="N232" s="37">
        <f>Vask03!N232</f>
        <v>9</v>
      </c>
      <c r="O232" s="37">
        <f>Vask04!F232*'Eske-str'!B$4+Vask04!G232*'Eske-str'!C$4+Vask04!H232*'Eske-str'!D$4+Vask04!I232*'Eske-str'!E$4+Vask04!J232*'Eske-str'!F$4+Vask04!K232*'Eske-str'!G$4+Vask04!L232*'Eske-str'!H$4+Vask04!M232*'Eske-str'!I$4</f>
        <v>120.2</v>
      </c>
      <c r="P232" s="37">
        <f>F232*'Eske-str'!B$5+G232*'Eske-str'!C$5+H232*'Eske-str'!D$5+Vask04!I232*'Eske-str'!E$5+Vask04!J232*'Eske-str'!F$5+Vask04!K232*'Eske-str'!G$5+Vask04!L232*'Eske-str'!H$5+Vask04!M232*'Eske-str'!I$5</f>
        <v>26</v>
      </c>
      <c r="Q232" s="112">
        <f t="shared" si="3"/>
        <v>390018381</v>
      </c>
    </row>
    <row r="233" spans="1:17" x14ac:dyDescent="0.25">
      <c r="A233" s="37">
        <f>Vask03!A233</f>
        <v>390018737</v>
      </c>
      <c r="B233" s="37">
        <f>Vask03!B233</f>
        <v>5640</v>
      </c>
      <c r="C233" s="37" t="str">
        <f>Vask03!C233</f>
        <v>EIKELANDSOSEN</v>
      </c>
      <c r="D233" s="14">
        <f>Vask03!D233</f>
        <v>2327</v>
      </c>
      <c r="E233" s="37" t="str">
        <f>Vask03!E233</f>
        <v>Eikelandsosen Helsesenter</v>
      </c>
      <c r="F233" s="37">
        <f>Vask03!F233</f>
        <v>0</v>
      </c>
      <c r="G233" s="37">
        <f>Vask03!G233</f>
        <v>0</v>
      </c>
      <c r="H233" s="37">
        <f>Vask03!H233</f>
        <v>0</v>
      </c>
      <c r="I233" s="37">
        <f>Vask03!I233</f>
        <v>0</v>
      </c>
      <c r="J233" s="37">
        <f>Vask03!J233</f>
        <v>0</v>
      </c>
      <c r="K233" s="37">
        <f>Vask03!K233</f>
        <v>0</v>
      </c>
      <c r="L233" s="37">
        <f>Vask03!L233</f>
        <v>2</v>
      </c>
      <c r="M233" s="37">
        <f>Vask03!M233</f>
        <v>0</v>
      </c>
      <c r="N233" s="37">
        <f>Vask03!N233</f>
        <v>2</v>
      </c>
      <c r="O233" s="37">
        <f>Vask04!F233*'Eske-str'!B$4+Vask04!G233*'Eske-str'!C$4+Vask04!H233*'Eske-str'!D$4+Vask04!I233*'Eske-str'!E$4+Vask04!J233*'Eske-str'!F$4+Vask04!K233*'Eske-str'!G$4+Vask04!L233*'Eske-str'!H$4+Vask04!M233*'Eske-str'!I$4</f>
        <v>27.3</v>
      </c>
      <c r="P233" s="37">
        <f>F233*'Eske-str'!B$5+G233*'Eske-str'!C$5+H233*'Eske-str'!D$5+Vask04!I233*'Eske-str'!E$5+Vask04!J233*'Eske-str'!F$5+Vask04!K233*'Eske-str'!G$5+Vask04!L233*'Eske-str'!H$5+Vask04!M233*'Eske-str'!I$5</f>
        <v>6</v>
      </c>
      <c r="Q233" s="112">
        <f t="shared" si="3"/>
        <v>390018737</v>
      </c>
    </row>
    <row r="234" spans="1:17" x14ac:dyDescent="0.25">
      <c r="A234" s="37">
        <f>Vask03!A234</f>
        <v>390018383</v>
      </c>
      <c r="B234" s="37">
        <f>Vask03!B234</f>
        <v>5650</v>
      </c>
      <c r="C234" s="37" t="str">
        <f>Vask03!C234</f>
        <v>TYSSE</v>
      </c>
      <c r="D234" s="14">
        <f>Vask03!D234</f>
        <v>7963</v>
      </c>
      <c r="E234" s="37" t="str">
        <f>Vask03!E234</f>
        <v>Kommunelegekontoret i Samnange</v>
      </c>
      <c r="F234" s="37">
        <f>Vask03!F234</f>
        <v>1</v>
      </c>
      <c r="G234" s="37">
        <f>Vask03!G234</f>
        <v>0</v>
      </c>
      <c r="H234" s="37">
        <f>Vask03!H234</f>
        <v>0</v>
      </c>
      <c r="I234" s="37">
        <f>Vask03!I234</f>
        <v>0</v>
      </c>
      <c r="J234" s="37">
        <f>Vask03!J234</f>
        <v>0</v>
      </c>
      <c r="K234" s="37">
        <f>Vask03!K234</f>
        <v>0</v>
      </c>
      <c r="L234" s="37">
        <f>Vask03!L234</f>
        <v>1</v>
      </c>
      <c r="M234" s="37">
        <f>Vask03!M234</f>
        <v>0</v>
      </c>
      <c r="N234" s="37">
        <f>Vask03!N234</f>
        <v>2</v>
      </c>
      <c r="O234" s="37">
        <f>Vask04!F234*'Eske-str'!B$4+Vask04!G234*'Eske-str'!C$4+Vask04!H234*'Eske-str'!D$4+Vask04!I234*'Eske-str'!E$4+Vask04!J234*'Eske-str'!F$4+Vask04!K234*'Eske-str'!G$4+Vask04!L234*'Eske-str'!H$4+Vask04!M234*'Eske-str'!I$4</f>
        <v>19.010000000000002</v>
      </c>
      <c r="P234" s="37">
        <f>F234*'Eske-str'!B$5+G234*'Eske-str'!C$5+H234*'Eske-str'!D$5+Vask04!I234*'Eske-str'!E$5+Vask04!J234*'Eske-str'!F$5+Vask04!K234*'Eske-str'!G$5+Vask04!L234*'Eske-str'!H$5+Vask04!M234*'Eske-str'!I$5</f>
        <v>4</v>
      </c>
      <c r="Q234" s="112">
        <f t="shared" si="3"/>
        <v>390018383</v>
      </c>
    </row>
    <row r="235" spans="1:17" x14ac:dyDescent="0.25">
      <c r="A235" s="37">
        <f>Vask03!A235</f>
        <v>390018650</v>
      </c>
      <c r="B235" s="37">
        <f>Vask03!B235</f>
        <v>5700</v>
      </c>
      <c r="C235" s="37" t="str">
        <f>Vask03!C235</f>
        <v>VOSS</v>
      </c>
      <c r="D235" s="14">
        <f>Vask03!D235</f>
        <v>1370</v>
      </c>
      <c r="E235" s="37" t="str">
        <f>Vask03!E235</f>
        <v>Voss kommune</v>
      </c>
      <c r="F235" s="37">
        <f>Vask03!F235</f>
        <v>0</v>
      </c>
      <c r="G235" s="37">
        <f>Vask03!G235</f>
        <v>0</v>
      </c>
      <c r="H235" s="37">
        <f>Vask03!H235</f>
        <v>0</v>
      </c>
      <c r="I235" s="37">
        <f>Vask03!I235</f>
        <v>0</v>
      </c>
      <c r="J235" s="37">
        <f>Vask03!J235</f>
        <v>0</v>
      </c>
      <c r="K235" s="37">
        <f>Vask03!K235</f>
        <v>1</v>
      </c>
      <c r="L235" s="37">
        <f>Vask03!L235</f>
        <v>12</v>
      </c>
      <c r="M235" s="37">
        <f>Vask03!M235</f>
        <v>0</v>
      </c>
      <c r="N235" s="37">
        <f>Vask03!N235</f>
        <v>13</v>
      </c>
      <c r="O235" s="37">
        <f>Vask04!F235*'Eske-str'!B$4+Vask04!G235*'Eske-str'!C$4+Vask04!H235*'Eske-str'!D$4+Vask04!I235*'Eske-str'!E$4+Vask04!J235*'Eske-str'!F$4+Vask04!K235*'Eske-str'!G$4+Vask04!L235*'Eske-str'!H$4+Vask04!M235*'Eske-str'!I$4</f>
        <v>188.73000000000002</v>
      </c>
      <c r="P235" s="37">
        <f>F235*'Eske-str'!B$5+G235*'Eske-str'!C$5+H235*'Eske-str'!D$5+Vask04!I235*'Eske-str'!E$5+Vask04!J235*'Eske-str'!F$5+Vask04!K235*'Eske-str'!G$5+Vask04!L235*'Eske-str'!H$5+Vask04!M235*'Eske-str'!I$5</f>
        <v>44</v>
      </c>
      <c r="Q235" s="112">
        <f t="shared" si="3"/>
        <v>390018650</v>
      </c>
    </row>
    <row r="236" spans="1:17" x14ac:dyDescent="0.25">
      <c r="A236" s="37">
        <f>Vask03!A236</f>
        <v>390018685</v>
      </c>
      <c r="B236" s="37">
        <f>Vask03!B236</f>
        <v>5705</v>
      </c>
      <c r="C236" s="37" t="str">
        <f>Vask03!C236</f>
        <v>VOSS</v>
      </c>
      <c r="D236" s="14">
        <f>Vask03!D236</f>
        <v>109979</v>
      </c>
      <c r="E236" s="37" t="str">
        <f>Vask03!E236</f>
        <v>Voss DPS</v>
      </c>
      <c r="F236" s="37">
        <f>Vask03!F236</f>
        <v>1</v>
      </c>
      <c r="G236" s="37">
        <f>Vask03!G236</f>
        <v>0</v>
      </c>
      <c r="H236" s="37">
        <f>Vask03!H236</f>
        <v>0</v>
      </c>
      <c r="I236" s="37">
        <f>Vask03!I236</f>
        <v>0</v>
      </c>
      <c r="J236" s="37">
        <f>Vask03!J236</f>
        <v>0</v>
      </c>
      <c r="K236" s="37">
        <f>Vask03!K236</f>
        <v>0</v>
      </c>
      <c r="L236" s="37">
        <f>Vask03!L236</f>
        <v>0</v>
      </c>
      <c r="M236" s="37">
        <f>Vask03!M236</f>
        <v>0</v>
      </c>
      <c r="N236" s="37">
        <f>Vask03!N236</f>
        <v>1</v>
      </c>
      <c r="O236" s="37">
        <f>Vask04!F236*'Eske-str'!B$4+Vask04!G236*'Eske-str'!C$4+Vask04!H236*'Eske-str'!D$4+Vask04!I236*'Eske-str'!E$4+Vask04!J236*'Eske-str'!F$4+Vask04!K236*'Eske-str'!G$4+Vask04!L236*'Eske-str'!H$4+Vask04!M236*'Eske-str'!I$4</f>
        <v>5.36</v>
      </c>
      <c r="P236" s="37">
        <f>F236*'Eske-str'!B$5+G236*'Eske-str'!C$5+H236*'Eske-str'!D$5+Vask04!I236*'Eske-str'!E$5+Vask04!J236*'Eske-str'!F$5+Vask04!K236*'Eske-str'!G$5+Vask04!L236*'Eske-str'!H$5+Vask04!M236*'Eske-str'!I$5</f>
        <v>1</v>
      </c>
      <c r="Q236" s="112">
        <f t="shared" si="3"/>
        <v>390018685</v>
      </c>
    </row>
    <row r="237" spans="1:17" x14ac:dyDescent="0.25">
      <c r="A237" s="37">
        <f>Vask03!A237</f>
        <v>390018299</v>
      </c>
      <c r="B237" s="37">
        <f>Vask03!B237</f>
        <v>5722</v>
      </c>
      <c r="C237" s="37" t="str">
        <f>Vask03!C237</f>
        <v>DALEKVAM</v>
      </c>
      <c r="D237" s="14">
        <f>Vask03!D237</f>
        <v>1253</v>
      </c>
      <c r="E237" s="37" t="str">
        <f>Vask03!E237</f>
        <v>Kommunelegekontoret i Dalekvam</v>
      </c>
      <c r="F237" s="37">
        <f>Vask03!F237</f>
        <v>0</v>
      </c>
      <c r="G237" s="37">
        <f>Vask03!G237</f>
        <v>1</v>
      </c>
      <c r="H237" s="37">
        <f>Vask03!H237</f>
        <v>0</v>
      </c>
      <c r="I237" s="37">
        <f>Vask03!I237</f>
        <v>0</v>
      </c>
      <c r="J237" s="37">
        <f>Vask03!J237</f>
        <v>0</v>
      </c>
      <c r="K237" s="37">
        <f>Vask03!K237</f>
        <v>0</v>
      </c>
      <c r="L237" s="37">
        <f>Vask03!L237</f>
        <v>3</v>
      </c>
      <c r="M237" s="37">
        <f>Vask03!M237</f>
        <v>0</v>
      </c>
      <c r="N237" s="37">
        <f>Vask03!N237</f>
        <v>4</v>
      </c>
      <c r="O237" s="37">
        <f>Vask04!F237*'Eske-str'!B$4+Vask04!G237*'Eske-str'!C$4+Vask04!H237*'Eske-str'!D$4+Vask04!I237*'Eske-str'!E$4+Vask04!J237*'Eske-str'!F$4+Vask04!K237*'Eske-str'!G$4+Vask04!L237*'Eske-str'!H$4+Vask04!M237*'Eske-str'!I$4</f>
        <v>51.95</v>
      </c>
      <c r="P237" s="37">
        <f>F237*'Eske-str'!B$5+G237*'Eske-str'!C$5+H237*'Eske-str'!D$5+Vask04!I237*'Eske-str'!E$5+Vask04!J237*'Eske-str'!F$5+Vask04!K237*'Eske-str'!G$5+Vask04!L237*'Eske-str'!H$5+Vask04!M237*'Eske-str'!I$5</f>
        <v>11</v>
      </c>
      <c r="Q237" s="112">
        <f t="shared" si="3"/>
        <v>390018299</v>
      </c>
    </row>
    <row r="238" spans="1:17" x14ac:dyDescent="0.25">
      <c r="A238" s="37">
        <f>Vask03!A238</f>
        <v>390018291</v>
      </c>
      <c r="B238" s="37">
        <f>Vask03!B238</f>
        <v>5730</v>
      </c>
      <c r="C238" s="37" t="str">
        <f>Vask03!C238</f>
        <v>ULVIK</v>
      </c>
      <c r="D238" s="14">
        <f>Vask03!D238</f>
        <v>57158</v>
      </c>
      <c r="E238" s="37" t="str">
        <f>Vask03!E238</f>
        <v>Kommunelegekontoret i Ulvik</v>
      </c>
      <c r="F238" s="37">
        <f>Vask03!F238</f>
        <v>1</v>
      </c>
      <c r="G238" s="37">
        <f>Vask03!G238</f>
        <v>0</v>
      </c>
      <c r="H238" s="37">
        <f>Vask03!H238</f>
        <v>0</v>
      </c>
      <c r="I238" s="37">
        <f>Vask03!I238</f>
        <v>0</v>
      </c>
      <c r="J238" s="37">
        <f>Vask03!J238</f>
        <v>0</v>
      </c>
      <c r="K238" s="37">
        <f>Vask03!K238</f>
        <v>0</v>
      </c>
      <c r="L238" s="37">
        <f>Vask03!L238</f>
        <v>1</v>
      </c>
      <c r="M238" s="37">
        <f>Vask03!M238</f>
        <v>0</v>
      </c>
      <c r="N238" s="37">
        <f>Vask03!N238</f>
        <v>2</v>
      </c>
      <c r="O238" s="37">
        <f>Vask04!F238*'Eske-str'!B$4+Vask04!G238*'Eske-str'!C$4+Vask04!H238*'Eske-str'!D$4+Vask04!I238*'Eske-str'!E$4+Vask04!J238*'Eske-str'!F$4+Vask04!K238*'Eske-str'!G$4+Vask04!L238*'Eske-str'!H$4+Vask04!M238*'Eske-str'!I$4</f>
        <v>19.010000000000002</v>
      </c>
      <c r="P238" s="37">
        <f>F238*'Eske-str'!B$5+G238*'Eske-str'!C$5+H238*'Eske-str'!D$5+Vask04!I238*'Eske-str'!E$5+Vask04!J238*'Eske-str'!F$5+Vask04!K238*'Eske-str'!G$5+Vask04!L238*'Eske-str'!H$5+Vask04!M238*'Eske-str'!I$5</f>
        <v>4</v>
      </c>
      <c r="Q238" s="112">
        <f t="shared" si="3"/>
        <v>390018291</v>
      </c>
    </row>
    <row r="239" spans="1:17" x14ac:dyDescent="0.25">
      <c r="A239" s="37">
        <f>Vask03!A239</f>
        <v>390018537</v>
      </c>
      <c r="B239" s="37">
        <f>Vask03!B239</f>
        <v>5745</v>
      </c>
      <c r="C239" s="37" t="str">
        <f>Vask03!C239</f>
        <v>AURLAND</v>
      </c>
      <c r="D239" s="14">
        <f>Vask03!D239</f>
        <v>54924</v>
      </c>
      <c r="E239" s="37" t="str">
        <f>Vask03!E239</f>
        <v>Kommunelegekontoret i Aurland</v>
      </c>
      <c r="F239" s="37">
        <f>Vask03!F239</f>
        <v>0</v>
      </c>
      <c r="G239" s="37">
        <f>Vask03!G239</f>
        <v>1</v>
      </c>
      <c r="H239" s="37">
        <f>Vask03!H239</f>
        <v>0</v>
      </c>
      <c r="I239" s="37">
        <f>Vask03!I239</f>
        <v>0</v>
      </c>
      <c r="J239" s="37">
        <f>Vask03!J239</f>
        <v>0</v>
      </c>
      <c r="K239" s="37">
        <f>Vask03!K239</f>
        <v>0</v>
      </c>
      <c r="L239" s="37">
        <f>Vask03!L239</f>
        <v>1</v>
      </c>
      <c r="M239" s="37">
        <f>Vask03!M239</f>
        <v>0</v>
      </c>
      <c r="N239" s="37">
        <f>Vask03!N239</f>
        <v>2</v>
      </c>
      <c r="O239" s="37">
        <f>Vask04!F239*'Eske-str'!B$4+Vask04!G239*'Eske-str'!C$4+Vask04!H239*'Eske-str'!D$4+Vask04!I239*'Eske-str'!E$4+Vask04!J239*'Eske-str'!F$4+Vask04!K239*'Eske-str'!G$4+Vask04!L239*'Eske-str'!H$4+Vask04!M239*'Eske-str'!I$4</f>
        <v>24.65</v>
      </c>
      <c r="P239" s="37">
        <f>F239*'Eske-str'!B$5+G239*'Eske-str'!C$5+H239*'Eske-str'!D$5+Vask04!I239*'Eske-str'!E$5+Vask04!J239*'Eske-str'!F$5+Vask04!K239*'Eske-str'!G$5+Vask04!L239*'Eske-str'!H$5+Vask04!M239*'Eske-str'!I$5</f>
        <v>5</v>
      </c>
      <c r="Q239" s="112">
        <f t="shared" si="3"/>
        <v>390018537</v>
      </c>
    </row>
    <row r="240" spans="1:17" x14ac:dyDescent="0.25">
      <c r="A240" s="37">
        <f>Vask03!A240</f>
        <v>390018329</v>
      </c>
      <c r="B240" s="37">
        <f>Vask03!B240</f>
        <v>5750</v>
      </c>
      <c r="C240" s="37" t="str">
        <f>Vask03!C240</f>
        <v>ODDA</v>
      </c>
      <c r="D240" s="14">
        <f>Vask03!D240</f>
        <v>28035</v>
      </c>
      <c r="E240" s="37" t="str">
        <f>Vask03!E240</f>
        <v>Odda helsestasjon</v>
      </c>
      <c r="F240" s="37">
        <f>Vask03!F240</f>
        <v>0</v>
      </c>
      <c r="G240" s="37">
        <f>Vask03!G240</f>
        <v>0</v>
      </c>
      <c r="H240" s="37">
        <f>Vask03!H240</f>
        <v>0</v>
      </c>
      <c r="I240" s="37">
        <f>Vask03!I240</f>
        <v>0</v>
      </c>
      <c r="J240" s="37">
        <f>Vask03!J240</f>
        <v>0</v>
      </c>
      <c r="K240" s="37">
        <f>Vask03!K240</f>
        <v>0</v>
      </c>
      <c r="L240" s="37">
        <f>Vask03!L240</f>
        <v>3</v>
      </c>
      <c r="M240" s="37">
        <f>Vask03!M240</f>
        <v>0</v>
      </c>
      <c r="N240" s="37">
        <f>Vask03!N240</f>
        <v>3</v>
      </c>
      <c r="O240" s="37">
        <f>Vask04!F240*'Eske-str'!B$4+Vask04!G240*'Eske-str'!C$4+Vask04!H240*'Eske-str'!D$4+Vask04!I240*'Eske-str'!E$4+Vask04!J240*'Eske-str'!F$4+Vask04!K240*'Eske-str'!G$4+Vask04!L240*'Eske-str'!H$4+Vask04!M240*'Eske-str'!I$4</f>
        <v>40.950000000000003</v>
      </c>
      <c r="P240" s="37">
        <f>F240*'Eske-str'!B$5+G240*'Eske-str'!C$5+H240*'Eske-str'!D$5+Vask04!I240*'Eske-str'!E$5+Vask04!J240*'Eske-str'!F$5+Vask04!K240*'Eske-str'!G$5+Vask04!L240*'Eske-str'!H$5+Vask04!M240*'Eske-str'!I$5</f>
        <v>9</v>
      </c>
      <c r="Q240" s="112">
        <f t="shared" si="3"/>
        <v>390018329</v>
      </c>
    </row>
    <row r="241" spans="1:17" x14ac:dyDescent="0.25">
      <c r="A241" s="37">
        <f>Vask03!A241</f>
        <v>390018516</v>
      </c>
      <c r="B241" s="37">
        <f>Vask03!B241</f>
        <v>5780</v>
      </c>
      <c r="C241" s="37" t="str">
        <f>Vask03!C241</f>
        <v>KINSARVIK</v>
      </c>
      <c r="D241" s="14">
        <f>Vask03!D241</f>
        <v>83386</v>
      </c>
      <c r="E241" s="37" t="str">
        <f>Vask03!E241</f>
        <v>Ullensvang helsestasjon</v>
      </c>
      <c r="F241" s="37">
        <f>Vask03!F241</f>
        <v>0</v>
      </c>
      <c r="G241" s="37">
        <f>Vask03!G241</f>
        <v>1</v>
      </c>
      <c r="H241" s="37">
        <f>Vask03!H241</f>
        <v>0</v>
      </c>
      <c r="I241" s="37">
        <f>Vask03!I241</f>
        <v>0</v>
      </c>
      <c r="J241" s="37">
        <f>Vask03!J241</f>
        <v>0</v>
      </c>
      <c r="K241" s="37">
        <f>Vask03!K241</f>
        <v>0</v>
      </c>
      <c r="L241" s="37">
        <f>Vask03!L241</f>
        <v>2</v>
      </c>
      <c r="M241" s="37">
        <f>Vask03!M241</f>
        <v>0</v>
      </c>
      <c r="N241" s="37">
        <f>Vask03!N241</f>
        <v>3</v>
      </c>
      <c r="O241" s="37">
        <f>Vask04!F241*'Eske-str'!B$4+Vask04!G241*'Eske-str'!C$4+Vask04!H241*'Eske-str'!D$4+Vask04!I241*'Eske-str'!E$4+Vask04!J241*'Eske-str'!F$4+Vask04!K241*'Eske-str'!G$4+Vask04!L241*'Eske-str'!H$4+Vask04!M241*'Eske-str'!I$4</f>
        <v>38.299999999999997</v>
      </c>
      <c r="P241" s="37">
        <f>F241*'Eske-str'!B$5+G241*'Eske-str'!C$5+H241*'Eske-str'!D$5+Vask04!I241*'Eske-str'!E$5+Vask04!J241*'Eske-str'!F$5+Vask04!K241*'Eske-str'!G$5+Vask04!L241*'Eske-str'!H$5+Vask04!M241*'Eske-str'!I$5</f>
        <v>8</v>
      </c>
      <c r="Q241" s="112">
        <f t="shared" si="3"/>
        <v>390018516</v>
      </c>
    </row>
    <row r="242" spans="1:17" x14ac:dyDescent="0.25">
      <c r="A242" s="37">
        <f>Vask03!A242</f>
        <v>390018499</v>
      </c>
      <c r="B242" s="37">
        <f>Vask03!B242</f>
        <v>5783</v>
      </c>
      <c r="C242" s="37" t="str">
        <f>Vask03!C242</f>
        <v>EIDFJORD</v>
      </c>
      <c r="D242" s="14">
        <f>Vask03!D242</f>
        <v>78261</v>
      </c>
      <c r="E242" s="37" t="str">
        <f>Vask03!E242</f>
        <v>Eidfjord helsestasjon</v>
      </c>
      <c r="F242" s="37">
        <f>Vask03!F242</f>
        <v>1</v>
      </c>
      <c r="G242" s="37">
        <f>Vask03!G242</f>
        <v>0</v>
      </c>
      <c r="H242" s="37">
        <f>Vask03!H242</f>
        <v>0</v>
      </c>
      <c r="I242" s="37">
        <f>Vask03!I242</f>
        <v>0</v>
      </c>
      <c r="J242" s="37">
        <f>Vask03!J242</f>
        <v>0</v>
      </c>
      <c r="K242" s="37">
        <f>Vask03!K242</f>
        <v>0</v>
      </c>
      <c r="L242" s="37">
        <f>Vask03!L242</f>
        <v>1</v>
      </c>
      <c r="M242" s="37">
        <f>Vask03!M242</f>
        <v>0</v>
      </c>
      <c r="N242" s="37">
        <f>Vask03!N242</f>
        <v>2</v>
      </c>
      <c r="O242" s="37">
        <f>Vask04!F242*'Eske-str'!B$4+Vask04!G242*'Eske-str'!C$4+Vask04!H242*'Eske-str'!D$4+Vask04!I242*'Eske-str'!E$4+Vask04!J242*'Eske-str'!F$4+Vask04!K242*'Eske-str'!G$4+Vask04!L242*'Eske-str'!H$4+Vask04!M242*'Eske-str'!I$4</f>
        <v>19.010000000000002</v>
      </c>
      <c r="P242" s="37">
        <f>F242*'Eske-str'!B$5+G242*'Eske-str'!C$5+H242*'Eske-str'!D$5+Vask04!I242*'Eske-str'!E$5+Vask04!J242*'Eske-str'!F$5+Vask04!K242*'Eske-str'!G$5+Vask04!L242*'Eske-str'!H$5+Vask04!M242*'Eske-str'!I$5</f>
        <v>4</v>
      </c>
      <c r="Q242" s="112">
        <f t="shared" si="3"/>
        <v>390018499</v>
      </c>
    </row>
    <row r="243" spans="1:17" x14ac:dyDescent="0.25">
      <c r="A243" s="37">
        <f>Vask03!A243</f>
        <v>390018435</v>
      </c>
      <c r="B243" s="37">
        <f>Vask03!B243</f>
        <v>5914</v>
      </c>
      <c r="C243" s="37" t="str">
        <f>Vask03!C243</f>
        <v>ISDALSTØ</v>
      </c>
      <c r="D243" s="14">
        <f>Vask03!D243</f>
        <v>32136</v>
      </c>
      <c r="E243" s="37" t="str">
        <f>Vask03!E243</f>
        <v>Lindås kommune</v>
      </c>
      <c r="F243" s="37">
        <f>Vask03!F243</f>
        <v>1</v>
      </c>
      <c r="G243" s="37">
        <f>Vask03!G243</f>
        <v>0</v>
      </c>
      <c r="H243" s="37">
        <f>Vask03!H243</f>
        <v>0</v>
      </c>
      <c r="I243" s="37">
        <f>Vask03!I243</f>
        <v>0</v>
      </c>
      <c r="J243" s="37">
        <f>Vask03!J243</f>
        <v>0</v>
      </c>
      <c r="K243" s="37">
        <f>Vask03!K243</f>
        <v>0</v>
      </c>
      <c r="L243" s="37">
        <f>Vask03!L243</f>
        <v>7</v>
      </c>
      <c r="M243" s="37">
        <f>Vask03!M243</f>
        <v>0</v>
      </c>
      <c r="N243" s="37">
        <f>Vask03!N243</f>
        <v>8</v>
      </c>
      <c r="O243" s="37">
        <f>Vask04!F243*'Eske-str'!B$4+Vask04!G243*'Eske-str'!C$4+Vask04!H243*'Eske-str'!D$4+Vask04!I243*'Eske-str'!E$4+Vask04!J243*'Eske-str'!F$4+Vask04!K243*'Eske-str'!G$4+Vask04!L243*'Eske-str'!H$4+Vask04!M243*'Eske-str'!I$4</f>
        <v>100.91</v>
      </c>
      <c r="P243" s="37">
        <f>F243*'Eske-str'!B$5+G243*'Eske-str'!C$5+H243*'Eske-str'!D$5+Vask04!I243*'Eske-str'!E$5+Vask04!J243*'Eske-str'!F$5+Vask04!K243*'Eske-str'!G$5+Vask04!L243*'Eske-str'!H$5+Vask04!M243*'Eske-str'!I$5</f>
        <v>22</v>
      </c>
      <c r="Q243" s="112">
        <f t="shared" si="3"/>
        <v>390018435</v>
      </c>
    </row>
    <row r="244" spans="1:17" x14ac:dyDescent="0.25">
      <c r="A244" s="37">
        <f>Vask03!A244</f>
        <v>390018284</v>
      </c>
      <c r="B244" s="37">
        <f>Vask03!B244</f>
        <v>5918</v>
      </c>
      <c r="C244" s="37" t="str">
        <f>Vask03!C244</f>
        <v>FREKHAUG</v>
      </c>
      <c r="D244" s="14">
        <f>Vask03!D244</f>
        <v>56531</v>
      </c>
      <c r="E244" s="37" t="str">
        <f>Vask03!E244</f>
        <v>Frekhaug Legekontor</v>
      </c>
      <c r="F244" s="37">
        <f>Vask03!F244</f>
        <v>1</v>
      </c>
      <c r="G244" s="37">
        <f>Vask03!G244</f>
        <v>0</v>
      </c>
      <c r="H244" s="37">
        <f>Vask03!H244</f>
        <v>0</v>
      </c>
      <c r="I244" s="37">
        <f>Vask03!I244</f>
        <v>0</v>
      </c>
      <c r="J244" s="37">
        <f>Vask03!J244</f>
        <v>0</v>
      </c>
      <c r="K244" s="37">
        <f>Vask03!K244</f>
        <v>0</v>
      </c>
      <c r="L244" s="37">
        <f>Vask03!L244</f>
        <v>5</v>
      </c>
      <c r="M244" s="37">
        <f>Vask03!M244</f>
        <v>0</v>
      </c>
      <c r="N244" s="37">
        <f>Vask03!N244</f>
        <v>6</v>
      </c>
      <c r="O244" s="37">
        <f>Vask04!F244*'Eske-str'!B$4+Vask04!G244*'Eske-str'!C$4+Vask04!H244*'Eske-str'!D$4+Vask04!I244*'Eske-str'!E$4+Vask04!J244*'Eske-str'!F$4+Vask04!K244*'Eske-str'!G$4+Vask04!L244*'Eske-str'!H$4+Vask04!M244*'Eske-str'!I$4</f>
        <v>73.61</v>
      </c>
      <c r="P244" s="37">
        <f>F244*'Eske-str'!B$5+G244*'Eske-str'!C$5+H244*'Eske-str'!D$5+Vask04!I244*'Eske-str'!E$5+Vask04!J244*'Eske-str'!F$5+Vask04!K244*'Eske-str'!G$5+Vask04!L244*'Eske-str'!H$5+Vask04!M244*'Eske-str'!I$5</f>
        <v>16</v>
      </c>
      <c r="Q244" s="112">
        <f t="shared" si="3"/>
        <v>390018284</v>
      </c>
    </row>
    <row r="245" spans="1:17" x14ac:dyDescent="0.25">
      <c r="A245" s="37">
        <f>Vask03!A245</f>
        <v>390018289</v>
      </c>
      <c r="B245" s="37">
        <f>Vask03!B245</f>
        <v>5936</v>
      </c>
      <c r="C245" s="37" t="str">
        <f>Vask03!C245</f>
        <v>MANGER</v>
      </c>
      <c r="D245" s="14">
        <f>Vask03!D245</f>
        <v>71191</v>
      </c>
      <c r="E245" s="37" t="str">
        <f>Vask03!E245</f>
        <v>Radøy legesenter</v>
      </c>
      <c r="F245" s="37">
        <f>Vask03!F245</f>
        <v>0</v>
      </c>
      <c r="G245" s="37">
        <f>Vask03!G245</f>
        <v>1</v>
      </c>
      <c r="H245" s="37">
        <f>Vask03!H245</f>
        <v>0</v>
      </c>
      <c r="I245" s="37">
        <f>Vask03!I245</f>
        <v>0</v>
      </c>
      <c r="J245" s="37">
        <f>Vask03!J245</f>
        <v>0</v>
      </c>
      <c r="K245" s="37">
        <f>Vask03!K245</f>
        <v>0</v>
      </c>
      <c r="L245" s="37">
        <f>Vask03!L245</f>
        <v>3</v>
      </c>
      <c r="M245" s="37">
        <f>Vask03!M245</f>
        <v>0</v>
      </c>
      <c r="N245" s="37">
        <f>Vask03!N245</f>
        <v>4</v>
      </c>
      <c r="O245" s="37">
        <f>Vask04!F245*'Eske-str'!B$4+Vask04!G245*'Eske-str'!C$4+Vask04!H245*'Eske-str'!D$4+Vask04!I245*'Eske-str'!E$4+Vask04!J245*'Eske-str'!F$4+Vask04!K245*'Eske-str'!G$4+Vask04!L245*'Eske-str'!H$4+Vask04!M245*'Eske-str'!I$4</f>
        <v>51.95</v>
      </c>
      <c r="P245" s="37">
        <f>F245*'Eske-str'!B$5+G245*'Eske-str'!C$5+H245*'Eske-str'!D$5+Vask04!I245*'Eske-str'!E$5+Vask04!J245*'Eske-str'!F$5+Vask04!K245*'Eske-str'!G$5+Vask04!L245*'Eske-str'!H$5+Vask04!M245*'Eske-str'!I$5</f>
        <v>11</v>
      </c>
      <c r="Q245" s="112">
        <f t="shared" si="3"/>
        <v>390018289</v>
      </c>
    </row>
    <row r="246" spans="1:17" x14ac:dyDescent="0.25">
      <c r="A246" s="37">
        <f>Vask03!A246</f>
        <v>390018564</v>
      </c>
      <c r="B246" s="37">
        <f>Vask03!B246</f>
        <v>5943</v>
      </c>
      <c r="C246" s="37" t="str">
        <f>Vask03!C246</f>
        <v>AUSTRHEIM</v>
      </c>
      <c r="D246" s="14">
        <f>Vask03!D246</f>
        <v>640</v>
      </c>
      <c r="E246" s="37" t="str">
        <f>Vask03!E246</f>
        <v>Austrheim legekontor</v>
      </c>
      <c r="F246" s="37">
        <f>Vask03!F246</f>
        <v>0</v>
      </c>
      <c r="G246" s="37">
        <f>Vask03!G246</f>
        <v>0</v>
      </c>
      <c r="H246" s="37">
        <f>Vask03!H246</f>
        <v>0</v>
      </c>
      <c r="I246" s="37">
        <f>Vask03!I246</f>
        <v>0</v>
      </c>
      <c r="J246" s="37">
        <f>Vask03!J246</f>
        <v>0</v>
      </c>
      <c r="K246" s="37">
        <f>Vask03!K246</f>
        <v>0</v>
      </c>
      <c r="L246" s="37">
        <f>Vask03!L246</f>
        <v>2</v>
      </c>
      <c r="M246" s="37">
        <f>Vask03!M246</f>
        <v>0</v>
      </c>
      <c r="N246" s="37">
        <f>Vask03!N246</f>
        <v>2</v>
      </c>
      <c r="O246" s="37">
        <f>Vask04!F246*'Eske-str'!B$4+Vask04!G246*'Eske-str'!C$4+Vask04!H246*'Eske-str'!D$4+Vask04!I246*'Eske-str'!E$4+Vask04!J246*'Eske-str'!F$4+Vask04!K246*'Eske-str'!G$4+Vask04!L246*'Eske-str'!H$4+Vask04!M246*'Eske-str'!I$4</f>
        <v>27.3</v>
      </c>
      <c r="P246" s="37">
        <f>F246*'Eske-str'!B$5+G246*'Eske-str'!C$5+H246*'Eske-str'!D$5+Vask04!I246*'Eske-str'!E$5+Vask04!J246*'Eske-str'!F$5+Vask04!K246*'Eske-str'!G$5+Vask04!L246*'Eske-str'!H$5+Vask04!M246*'Eske-str'!I$5</f>
        <v>6</v>
      </c>
      <c r="Q246" s="112">
        <f t="shared" si="3"/>
        <v>390018564</v>
      </c>
    </row>
    <row r="247" spans="1:17" x14ac:dyDescent="0.25">
      <c r="A247" s="37">
        <f>Vask03!A247</f>
        <v>390018723</v>
      </c>
      <c r="B247" s="37">
        <f>Vask03!B247</f>
        <v>5966</v>
      </c>
      <c r="C247" s="37" t="str">
        <f>Vask03!C247</f>
        <v>EIVINDVIK</v>
      </c>
      <c r="D247" s="14">
        <f>Vask03!D247</f>
        <v>47902</v>
      </c>
      <c r="E247" s="37" t="str">
        <f>Vask03!E247</f>
        <v>Eivindvik legekontor</v>
      </c>
      <c r="F247" s="37">
        <f>Vask03!F247</f>
        <v>0</v>
      </c>
      <c r="G247" s="37">
        <f>Vask03!G247</f>
        <v>1</v>
      </c>
      <c r="H247" s="37">
        <f>Vask03!H247</f>
        <v>0</v>
      </c>
      <c r="I247" s="37">
        <f>Vask03!I247</f>
        <v>0</v>
      </c>
      <c r="J247" s="37">
        <f>Vask03!J247</f>
        <v>0</v>
      </c>
      <c r="K247" s="37">
        <f>Vask03!K247</f>
        <v>0</v>
      </c>
      <c r="L247" s="37">
        <f>Vask03!L247</f>
        <v>1</v>
      </c>
      <c r="M247" s="37">
        <f>Vask03!M247</f>
        <v>0</v>
      </c>
      <c r="N247" s="37">
        <f>Vask03!N247</f>
        <v>2</v>
      </c>
      <c r="O247" s="37">
        <f>Vask04!F247*'Eske-str'!B$4+Vask04!G247*'Eske-str'!C$4+Vask04!H247*'Eske-str'!D$4+Vask04!I247*'Eske-str'!E$4+Vask04!J247*'Eske-str'!F$4+Vask04!K247*'Eske-str'!G$4+Vask04!L247*'Eske-str'!H$4+Vask04!M247*'Eske-str'!I$4</f>
        <v>24.65</v>
      </c>
      <c r="P247" s="37">
        <f>F247*'Eske-str'!B$5+G247*'Eske-str'!C$5+H247*'Eske-str'!D$5+Vask04!I247*'Eske-str'!E$5+Vask04!J247*'Eske-str'!F$5+Vask04!K247*'Eske-str'!G$5+Vask04!L247*'Eske-str'!H$5+Vask04!M247*'Eske-str'!I$5</f>
        <v>5</v>
      </c>
      <c r="Q247" s="112">
        <f t="shared" si="3"/>
        <v>390018723</v>
      </c>
    </row>
    <row r="248" spans="1:17" x14ac:dyDescent="0.25">
      <c r="A248" s="37">
        <f>Vask03!A248</f>
        <v>390018565</v>
      </c>
      <c r="B248" s="37">
        <f>Vask03!B248</f>
        <v>5986</v>
      </c>
      <c r="C248" s="37" t="str">
        <f>Vask03!C248</f>
        <v>HOSTELAND</v>
      </c>
      <c r="D248" s="14">
        <f>Vask03!D248</f>
        <v>32003</v>
      </c>
      <c r="E248" s="37" t="str">
        <f>Vask03!E248</f>
        <v>Masfjorden  helsestasjon</v>
      </c>
      <c r="F248" s="37">
        <f>Vask03!F248</f>
        <v>0</v>
      </c>
      <c r="G248" s="37">
        <f>Vask03!G248</f>
        <v>1</v>
      </c>
      <c r="H248" s="37">
        <f>Vask03!H248</f>
        <v>0</v>
      </c>
      <c r="I248" s="37">
        <f>Vask03!I248</f>
        <v>0</v>
      </c>
      <c r="J248" s="37">
        <f>Vask03!J248</f>
        <v>0</v>
      </c>
      <c r="K248" s="37">
        <f>Vask03!K248</f>
        <v>0</v>
      </c>
      <c r="L248" s="37">
        <f>Vask03!L248</f>
        <v>1</v>
      </c>
      <c r="M248" s="37">
        <f>Vask03!M248</f>
        <v>0</v>
      </c>
      <c r="N248" s="37">
        <f>Vask03!N248</f>
        <v>2</v>
      </c>
      <c r="O248" s="37">
        <f>Vask04!F248*'Eske-str'!B$4+Vask04!G248*'Eske-str'!C$4+Vask04!H248*'Eske-str'!D$4+Vask04!I248*'Eske-str'!E$4+Vask04!J248*'Eske-str'!F$4+Vask04!K248*'Eske-str'!G$4+Vask04!L248*'Eske-str'!H$4+Vask04!M248*'Eske-str'!I$4</f>
        <v>24.65</v>
      </c>
      <c r="P248" s="37">
        <f>F248*'Eske-str'!B$5+G248*'Eske-str'!C$5+H248*'Eske-str'!D$5+Vask04!I248*'Eske-str'!E$5+Vask04!J248*'Eske-str'!F$5+Vask04!K248*'Eske-str'!G$5+Vask04!L248*'Eske-str'!H$5+Vask04!M248*'Eske-str'!I$5</f>
        <v>5</v>
      </c>
      <c r="Q248" s="112">
        <f t="shared" si="3"/>
        <v>390018565</v>
      </c>
    </row>
    <row r="249" spans="1:17" x14ac:dyDescent="0.25">
      <c r="A249" s="37">
        <f>Vask03!A249</f>
        <v>390018495</v>
      </c>
      <c r="B249" s="37">
        <f>Vask03!B249</f>
        <v>6003</v>
      </c>
      <c r="C249" s="37" t="str">
        <f>Vask03!C249</f>
        <v>ÅLESUND</v>
      </c>
      <c r="D249" s="14">
        <f>Vask03!D249</f>
        <v>104217</v>
      </c>
      <c r="E249" s="37" t="str">
        <f>Vask03!E249</f>
        <v>Ålesund kommune</v>
      </c>
      <c r="F249" s="37">
        <f>Vask03!F249</f>
        <v>0</v>
      </c>
      <c r="G249" s="37">
        <f>Vask03!G249</f>
        <v>1</v>
      </c>
      <c r="H249" s="37">
        <f>Vask03!H249</f>
        <v>0</v>
      </c>
      <c r="I249" s="37">
        <f>Vask03!I249</f>
        <v>0</v>
      </c>
      <c r="J249" s="37">
        <f>Vask03!J249</f>
        <v>0</v>
      </c>
      <c r="K249" s="37">
        <f>Vask03!K249</f>
        <v>0</v>
      </c>
      <c r="L249" s="37">
        <f>Vask03!L249</f>
        <v>20</v>
      </c>
      <c r="M249" s="37">
        <f>Vask03!M249</f>
        <v>0</v>
      </c>
      <c r="N249" s="37">
        <f>Vask03!N249</f>
        <v>21</v>
      </c>
      <c r="O249" s="37">
        <f>Vask04!F249*'Eske-str'!B$4+Vask04!G249*'Eske-str'!C$4+Vask04!H249*'Eske-str'!D$4+Vask04!I249*'Eske-str'!E$4+Vask04!J249*'Eske-str'!F$4+Vask04!K249*'Eske-str'!G$4+Vask04!L249*'Eske-str'!H$4+Vask04!M249*'Eske-str'!I$4</f>
        <v>284</v>
      </c>
      <c r="P249" s="37">
        <f>F249*'Eske-str'!B$5+G249*'Eske-str'!C$5+H249*'Eske-str'!D$5+Vask04!I249*'Eske-str'!E$5+Vask04!J249*'Eske-str'!F$5+Vask04!K249*'Eske-str'!G$5+Vask04!L249*'Eske-str'!H$5+Vask04!M249*'Eske-str'!I$5</f>
        <v>62</v>
      </c>
      <c r="Q249" s="112">
        <f t="shared" si="3"/>
        <v>390018495</v>
      </c>
    </row>
    <row r="250" spans="1:17" x14ac:dyDescent="0.25">
      <c r="A250" s="37">
        <f>Vask03!A250</f>
        <v>390018360</v>
      </c>
      <c r="B250" s="37">
        <f>Vask03!B250</f>
        <v>6017</v>
      </c>
      <c r="C250" s="37" t="str">
        <f>Vask03!C250</f>
        <v>ÅLESUND</v>
      </c>
      <c r="D250" s="14">
        <f>Vask03!D250</f>
        <v>26708</v>
      </c>
      <c r="E250" s="37" t="str">
        <f>Vask03!E250</f>
        <v>Sykehusapoteket Ålesund avd Ålesund</v>
      </c>
      <c r="F250" s="37">
        <f>Vask03!F250</f>
        <v>0</v>
      </c>
      <c r="G250" s="37">
        <f>Vask03!G250</f>
        <v>1</v>
      </c>
      <c r="H250" s="37">
        <f>Vask03!H250</f>
        <v>0</v>
      </c>
      <c r="I250" s="37">
        <f>Vask03!I250</f>
        <v>0</v>
      </c>
      <c r="J250" s="37">
        <f>Vask03!J250</f>
        <v>0</v>
      </c>
      <c r="K250" s="37">
        <f>Vask03!K250</f>
        <v>0</v>
      </c>
      <c r="L250" s="37">
        <f>Vask03!L250</f>
        <v>8</v>
      </c>
      <c r="M250" s="37">
        <f>Vask03!M250</f>
        <v>0</v>
      </c>
      <c r="N250" s="37">
        <f>Vask03!N250</f>
        <v>9</v>
      </c>
      <c r="O250" s="37">
        <f>Vask04!F250*'Eske-str'!B$4+Vask04!G250*'Eske-str'!C$4+Vask04!H250*'Eske-str'!D$4+Vask04!I250*'Eske-str'!E$4+Vask04!J250*'Eske-str'!F$4+Vask04!K250*'Eske-str'!G$4+Vask04!L250*'Eske-str'!H$4+Vask04!M250*'Eske-str'!I$4</f>
        <v>120.2</v>
      </c>
      <c r="P250" s="37">
        <f>F250*'Eske-str'!B$5+G250*'Eske-str'!C$5+H250*'Eske-str'!D$5+Vask04!I250*'Eske-str'!E$5+Vask04!J250*'Eske-str'!F$5+Vask04!K250*'Eske-str'!G$5+Vask04!L250*'Eske-str'!H$5+Vask04!M250*'Eske-str'!I$5</f>
        <v>26</v>
      </c>
      <c r="Q250" s="112">
        <f t="shared" si="3"/>
        <v>390018360</v>
      </c>
    </row>
    <row r="251" spans="1:17" x14ac:dyDescent="0.25">
      <c r="A251" s="37">
        <f>Vask03!A251</f>
        <v>390018390</v>
      </c>
      <c r="B251" s="37">
        <f>Vask03!B251</f>
        <v>6030</v>
      </c>
      <c r="C251" s="37" t="str">
        <f>Vask03!C251</f>
        <v>LANGEVÅG</v>
      </c>
      <c r="D251" s="14">
        <f>Vask03!D251</f>
        <v>59253</v>
      </c>
      <c r="E251" s="37" t="str">
        <f>Vask03!E251</f>
        <v>Kommunelegekontoret i Sula</v>
      </c>
      <c r="F251" s="37">
        <f>Vask03!F251</f>
        <v>0</v>
      </c>
      <c r="G251" s="37">
        <f>Vask03!G251</f>
        <v>0</v>
      </c>
      <c r="H251" s="37">
        <f>Vask03!H251</f>
        <v>0</v>
      </c>
      <c r="I251" s="37">
        <f>Vask03!I251</f>
        <v>0</v>
      </c>
      <c r="J251" s="37">
        <f>Vask03!J251</f>
        <v>0</v>
      </c>
      <c r="K251" s="37">
        <f>Vask03!K251</f>
        <v>0</v>
      </c>
      <c r="L251" s="37">
        <f>Vask03!L251</f>
        <v>4</v>
      </c>
      <c r="M251" s="37">
        <f>Vask03!M251</f>
        <v>0</v>
      </c>
      <c r="N251" s="37">
        <f>Vask03!N251</f>
        <v>4</v>
      </c>
      <c r="O251" s="37">
        <f>Vask04!F251*'Eske-str'!B$4+Vask04!G251*'Eske-str'!C$4+Vask04!H251*'Eske-str'!D$4+Vask04!I251*'Eske-str'!E$4+Vask04!J251*'Eske-str'!F$4+Vask04!K251*'Eske-str'!G$4+Vask04!L251*'Eske-str'!H$4+Vask04!M251*'Eske-str'!I$4</f>
        <v>54.6</v>
      </c>
      <c r="P251" s="37">
        <f>F251*'Eske-str'!B$5+G251*'Eske-str'!C$5+H251*'Eske-str'!D$5+Vask04!I251*'Eske-str'!E$5+Vask04!J251*'Eske-str'!F$5+Vask04!K251*'Eske-str'!G$5+Vask04!L251*'Eske-str'!H$5+Vask04!M251*'Eske-str'!I$5</f>
        <v>12</v>
      </c>
      <c r="Q251" s="112">
        <f t="shared" si="3"/>
        <v>390018390</v>
      </c>
    </row>
    <row r="252" spans="1:17" x14ac:dyDescent="0.25">
      <c r="A252" s="37">
        <f>Vask03!A252</f>
        <v>390018433</v>
      </c>
      <c r="B252" s="37">
        <f>Vask03!B252</f>
        <v>6050</v>
      </c>
      <c r="C252" s="37" t="str">
        <f>Vask03!C252</f>
        <v>VALDERØYA</v>
      </c>
      <c r="D252" s="14">
        <f>Vask03!D252</f>
        <v>103704</v>
      </c>
      <c r="E252" s="37" t="str">
        <f>Vask03!E252</f>
        <v>Legekontoret i Giske AS</v>
      </c>
      <c r="F252" s="37">
        <f>Vask03!F252</f>
        <v>0</v>
      </c>
      <c r="G252" s="37">
        <f>Vask03!G252</f>
        <v>1</v>
      </c>
      <c r="H252" s="37">
        <f>Vask03!H252</f>
        <v>0</v>
      </c>
      <c r="I252" s="37">
        <f>Vask03!I252</f>
        <v>0</v>
      </c>
      <c r="J252" s="37">
        <f>Vask03!J252</f>
        <v>0</v>
      </c>
      <c r="K252" s="37">
        <f>Vask03!K252</f>
        <v>0</v>
      </c>
      <c r="L252" s="37">
        <f>Vask03!L252</f>
        <v>4</v>
      </c>
      <c r="M252" s="37">
        <f>Vask03!M252</f>
        <v>0</v>
      </c>
      <c r="N252" s="37">
        <f>Vask03!N252</f>
        <v>5</v>
      </c>
      <c r="O252" s="37">
        <f>Vask04!F252*'Eske-str'!B$4+Vask04!G252*'Eske-str'!C$4+Vask04!H252*'Eske-str'!D$4+Vask04!I252*'Eske-str'!E$4+Vask04!J252*'Eske-str'!F$4+Vask04!K252*'Eske-str'!G$4+Vask04!L252*'Eske-str'!H$4+Vask04!M252*'Eske-str'!I$4</f>
        <v>65.599999999999994</v>
      </c>
      <c r="P252" s="37">
        <f>F252*'Eske-str'!B$5+G252*'Eske-str'!C$5+H252*'Eske-str'!D$5+Vask04!I252*'Eske-str'!E$5+Vask04!J252*'Eske-str'!F$5+Vask04!K252*'Eske-str'!G$5+Vask04!L252*'Eske-str'!H$5+Vask04!M252*'Eske-str'!I$5</f>
        <v>14</v>
      </c>
      <c r="Q252" s="112">
        <f t="shared" si="3"/>
        <v>390018433</v>
      </c>
    </row>
    <row r="253" spans="1:17" x14ac:dyDescent="0.25">
      <c r="A253" s="37">
        <f>Vask03!A253</f>
        <v>390018582</v>
      </c>
      <c r="B253" s="37">
        <f>Vask03!B253</f>
        <v>6060</v>
      </c>
      <c r="C253" s="37" t="str">
        <f>Vask03!C253</f>
        <v>HAREID</v>
      </c>
      <c r="D253" s="14">
        <f>Vask03!D253</f>
        <v>84418</v>
      </c>
      <c r="E253" s="37" t="str">
        <f>Vask03!E253</f>
        <v>Hareid helsestasjon</v>
      </c>
      <c r="F253" s="37">
        <f>Vask03!F253</f>
        <v>0</v>
      </c>
      <c r="G253" s="37">
        <f>Vask03!G253</f>
        <v>0</v>
      </c>
      <c r="H253" s="37">
        <f>Vask03!H253</f>
        <v>0</v>
      </c>
      <c r="I253" s="37">
        <f>Vask03!I253</f>
        <v>0</v>
      </c>
      <c r="J253" s="37">
        <f>Vask03!J253</f>
        <v>0</v>
      </c>
      <c r="K253" s="37">
        <f>Vask03!K253</f>
        <v>0</v>
      </c>
      <c r="L253" s="37">
        <f>Vask03!L253</f>
        <v>3</v>
      </c>
      <c r="M253" s="37">
        <f>Vask03!M253</f>
        <v>0</v>
      </c>
      <c r="N253" s="37">
        <f>Vask03!N253</f>
        <v>3</v>
      </c>
      <c r="O253" s="37">
        <f>Vask04!F253*'Eske-str'!B$4+Vask04!G253*'Eske-str'!C$4+Vask04!H253*'Eske-str'!D$4+Vask04!I253*'Eske-str'!E$4+Vask04!J253*'Eske-str'!F$4+Vask04!K253*'Eske-str'!G$4+Vask04!L253*'Eske-str'!H$4+Vask04!M253*'Eske-str'!I$4</f>
        <v>40.950000000000003</v>
      </c>
      <c r="P253" s="37">
        <f>F253*'Eske-str'!B$5+G253*'Eske-str'!C$5+H253*'Eske-str'!D$5+Vask04!I253*'Eske-str'!E$5+Vask04!J253*'Eske-str'!F$5+Vask04!K253*'Eske-str'!G$5+Vask04!L253*'Eske-str'!H$5+Vask04!M253*'Eske-str'!I$5</f>
        <v>9</v>
      </c>
      <c r="Q253" s="112">
        <f t="shared" si="3"/>
        <v>390018582</v>
      </c>
    </row>
    <row r="254" spans="1:17" x14ac:dyDescent="0.25">
      <c r="A254" s="37">
        <f>Vask03!A254</f>
        <v>390018347</v>
      </c>
      <c r="B254" s="37">
        <f>Vask03!B254</f>
        <v>6065</v>
      </c>
      <c r="C254" s="37" t="str">
        <f>Vask03!C254</f>
        <v>ULSTEINVIK</v>
      </c>
      <c r="D254" s="14">
        <f>Vask03!D254</f>
        <v>2301</v>
      </c>
      <c r="E254" s="37" t="str">
        <f>Vask03!E254</f>
        <v>Ulstein helsestasjon</v>
      </c>
      <c r="F254" s="37">
        <f>Vask03!F254</f>
        <v>0</v>
      </c>
      <c r="G254" s="37">
        <f>Vask03!G254</f>
        <v>0</v>
      </c>
      <c r="H254" s="37">
        <f>Vask03!H254</f>
        <v>0</v>
      </c>
      <c r="I254" s="37">
        <f>Vask03!I254</f>
        <v>0</v>
      </c>
      <c r="J254" s="37">
        <f>Vask03!J254</f>
        <v>0</v>
      </c>
      <c r="K254" s="37">
        <f>Vask03!K254</f>
        <v>0</v>
      </c>
      <c r="L254" s="37">
        <f>Vask03!L254</f>
        <v>3</v>
      </c>
      <c r="M254" s="37">
        <f>Vask03!M254</f>
        <v>0</v>
      </c>
      <c r="N254" s="37">
        <f>Vask03!N254</f>
        <v>3</v>
      </c>
      <c r="O254" s="37">
        <f>Vask04!F254*'Eske-str'!B$4+Vask04!G254*'Eske-str'!C$4+Vask04!H254*'Eske-str'!D$4+Vask04!I254*'Eske-str'!E$4+Vask04!J254*'Eske-str'!F$4+Vask04!K254*'Eske-str'!G$4+Vask04!L254*'Eske-str'!H$4+Vask04!M254*'Eske-str'!I$4</f>
        <v>40.950000000000003</v>
      </c>
      <c r="P254" s="37">
        <f>F254*'Eske-str'!B$5+G254*'Eske-str'!C$5+H254*'Eske-str'!D$5+Vask04!I254*'Eske-str'!E$5+Vask04!J254*'Eske-str'!F$5+Vask04!K254*'Eske-str'!G$5+Vask04!L254*'Eske-str'!H$5+Vask04!M254*'Eske-str'!I$5</f>
        <v>9</v>
      </c>
      <c r="Q254" s="112">
        <f t="shared" si="3"/>
        <v>390018347</v>
      </c>
    </row>
    <row r="255" spans="1:17" x14ac:dyDescent="0.25">
      <c r="A255" s="37">
        <f>Vask03!A255</f>
        <v>390018439</v>
      </c>
      <c r="B255" s="37">
        <f>Vask03!B255</f>
        <v>6084</v>
      </c>
      <c r="C255" s="37" t="str">
        <f>Vask03!C255</f>
        <v>LARSNES</v>
      </c>
      <c r="D255" s="14">
        <f>Vask03!D255</f>
        <v>697</v>
      </c>
      <c r="E255" s="37" t="str">
        <f>Vask03!E255</f>
        <v>Sande helsestasjon</v>
      </c>
      <c r="F255" s="37">
        <f>Vask03!F255</f>
        <v>0</v>
      </c>
      <c r="G255" s="37">
        <f>Vask03!G255</f>
        <v>0</v>
      </c>
      <c r="H255" s="37">
        <f>Vask03!H255</f>
        <v>0</v>
      </c>
      <c r="I255" s="37">
        <f>Vask03!I255</f>
        <v>0</v>
      </c>
      <c r="J255" s="37">
        <f>Vask03!J255</f>
        <v>0</v>
      </c>
      <c r="K255" s="37">
        <f>Vask03!K255</f>
        <v>0</v>
      </c>
      <c r="L255" s="37">
        <f>Vask03!L255</f>
        <v>2</v>
      </c>
      <c r="M255" s="37">
        <f>Vask03!M255</f>
        <v>0</v>
      </c>
      <c r="N255" s="37">
        <f>Vask03!N255</f>
        <v>2</v>
      </c>
      <c r="O255" s="37">
        <f>Vask04!F255*'Eske-str'!B$4+Vask04!G255*'Eske-str'!C$4+Vask04!H255*'Eske-str'!D$4+Vask04!I255*'Eske-str'!E$4+Vask04!J255*'Eske-str'!F$4+Vask04!K255*'Eske-str'!G$4+Vask04!L255*'Eske-str'!H$4+Vask04!M255*'Eske-str'!I$4</f>
        <v>27.3</v>
      </c>
      <c r="P255" s="37">
        <f>F255*'Eske-str'!B$5+G255*'Eske-str'!C$5+H255*'Eske-str'!D$5+Vask04!I255*'Eske-str'!E$5+Vask04!J255*'Eske-str'!F$5+Vask04!K255*'Eske-str'!G$5+Vask04!L255*'Eske-str'!H$5+Vask04!M255*'Eske-str'!I$5</f>
        <v>6</v>
      </c>
      <c r="Q255" s="112">
        <f t="shared" si="3"/>
        <v>390018439</v>
      </c>
    </row>
    <row r="256" spans="1:17" x14ac:dyDescent="0.25">
      <c r="A256" s="37">
        <f>Vask03!A256</f>
        <v>390018290</v>
      </c>
      <c r="B256" s="37">
        <f>Vask03!B256</f>
        <v>6092</v>
      </c>
      <c r="C256" s="37" t="str">
        <f>Vask03!C256</f>
        <v>FOSNAVÅG</v>
      </c>
      <c r="D256" s="14">
        <f>Vask03!D256</f>
        <v>30700</v>
      </c>
      <c r="E256" s="37" t="str">
        <f>Vask03!E256</f>
        <v>Herøy helsestasjon</v>
      </c>
      <c r="F256" s="37">
        <f>Vask03!F256</f>
        <v>0</v>
      </c>
      <c r="G256" s="37">
        <f>Vask03!G256</f>
        <v>0</v>
      </c>
      <c r="H256" s="37">
        <f>Vask03!H256</f>
        <v>0</v>
      </c>
      <c r="I256" s="37">
        <f>Vask03!I256</f>
        <v>0</v>
      </c>
      <c r="J256" s="37">
        <f>Vask03!J256</f>
        <v>0</v>
      </c>
      <c r="K256" s="37">
        <f>Vask03!K256</f>
        <v>0</v>
      </c>
      <c r="L256" s="37">
        <f>Vask03!L256</f>
        <v>6</v>
      </c>
      <c r="M256" s="37">
        <f>Vask03!M256</f>
        <v>0</v>
      </c>
      <c r="N256" s="37">
        <f>Vask03!N256</f>
        <v>6</v>
      </c>
      <c r="O256" s="37">
        <f>Vask04!F256*'Eske-str'!B$4+Vask04!G256*'Eske-str'!C$4+Vask04!H256*'Eske-str'!D$4+Vask04!I256*'Eske-str'!E$4+Vask04!J256*'Eske-str'!F$4+Vask04!K256*'Eske-str'!G$4+Vask04!L256*'Eske-str'!H$4+Vask04!M256*'Eske-str'!I$4</f>
        <v>81.900000000000006</v>
      </c>
      <c r="P256" s="37">
        <f>F256*'Eske-str'!B$5+G256*'Eske-str'!C$5+H256*'Eske-str'!D$5+Vask04!I256*'Eske-str'!E$5+Vask04!J256*'Eske-str'!F$5+Vask04!K256*'Eske-str'!G$5+Vask04!L256*'Eske-str'!H$5+Vask04!M256*'Eske-str'!I$5</f>
        <v>18</v>
      </c>
      <c r="Q256" s="112">
        <f t="shared" si="3"/>
        <v>390018290</v>
      </c>
    </row>
    <row r="257" spans="1:17" x14ac:dyDescent="0.25">
      <c r="A257" s="37">
        <f>Vask03!A257</f>
        <v>390018301</v>
      </c>
      <c r="B257" s="37">
        <f>Vask03!B257</f>
        <v>6100</v>
      </c>
      <c r="C257" s="37" t="str">
        <f>Vask03!C257</f>
        <v>VOLDA</v>
      </c>
      <c r="D257" s="14">
        <f>Vask03!D257</f>
        <v>13714</v>
      </c>
      <c r="E257" s="37" t="str">
        <f>Vask03!E257</f>
        <v>Volda helsestasjon</v>
      </c>
      <c r="F257" s="37">
        <f>Vask03!F257</f>
        <v>1</v>
      </c>
      <c r="G257" s="37">
        <f>Vask03!G257</f>
        <v>0</v>
      </c>
      <c r="H257" s="37">
        <f>Vask03!H257</f>
        <v>0</v>
      </c>
      <c r="I257" s="37">
        <f>Vask03!I257</f>
        <v>0</v>
      </c>
      <c r="J257" s="37">
        <f>Vask03!J257</f>
        <v>0</v>
      </c>
      <c r="K257" s="37">
        <f>Vask03!K257</f>
        <v>0</v>
      </c>
      <c r="L257" s="37">
        <f>Vask03!L257</f>
        <v>5</v>
      </c>
      <c r="M257" s="37">
        <f>Vask03!M257</f>
        <v>0</v>
      </c>
      <c r="N257" s="37">
        <f>Vask03!N257</f>
        <v>6</v>
      </c>
      <c r="O257" s="37">
        <f>Vask04!F257*'Eske-str'!B$4+Vask04!G257*'Eske-str'!C$4+Vask04!H257*'Eske-str'!D$4+Vask04!I257*'Eske-str'!E$4+Vask04!J257*'Eske-str'!F$4+Vask04!K257*'Eske-str'!G$4+Vask04!L257*'Eske-str'!H$4+Vask04!M257*'Eske-str'!I$4</f>
        <v>73.61</v>
      </c>
      <c r="P257" s="37">
        <f>F257*'Eske-str'!B$5+G257*'Eske-str'!C$5+H257*'Eske-str'!D$5+Vask04!I257*'Eske-str'!E$5+Vask04!J257*'Eske-str'!F$5+Vask04!K257*'Eske-str'!G$5+Vask04!L257*'Eske-str'!H$5+Vask04!M257*'Eske-str'!I$5</f>
        <v>16</v>
      </c>
      <c r="Q257" s="112">
        <f t="shared" si="3"/>
        <v>390018301</v>
      </c>
    </row>
    <row r="258" spans="1:17" x14ac:dyDescent="0.25">
      <c r="A258" s="37">
        <f>Vask03!A258</f>
        <v>390018677</v>
      </c>
      <c r="B258" s="37">
        <f>Vask03!B258</f>
        <v>6143</v>
      </c>
      <c r="C258" s="37" t="str">
        <f>Vask03!C258</f>
        <v>FISKÅ</v>
      </c>
      <c r="D258" s="14">
        <f>Vask03!D258</f>
        <v>85654</v>
      </c>
      <c r="E258" s="37" t="str">
        <f>Vask03!E258</f>
        <v>Vanylven helsestasjon</v>
      </c>
      <c r="F258" s="37">
        <f>Vask03!F258</f>
        <v>1</v>
      </c>
      <c r="G258" s="37">
        <f>Vask03!G258</f>
        <v>0</v>
      </c>
      <c r="H258" s="37">
        <f>Vask03!H258</f>
        <v>0</v>
      </c>
      <c r="I258" s="37">
        <f>Vask03!I258</f>
        <v>0</v>
      </c>
      <c r="J258" s="37">
        <f>Vask03!J258</f>
        <v>0</v>
      </c>
      <c r="K258" s="37">
        <f>Vask03!K258</f>
        <v>0</v>
      </c>
      <c r="L258" s="37">
        <f>Vask03!L258</f>
        <v>2</v>
      </c>
      <c r="M258" s="37">
        <f>Vask03!M258</f>
        <v>0</v>
      </c>
      <c r="N258" s="37">
        <f>Vask03!N258</f>
        <v>3</v>
      </c>
      <c r="O258" s="37">
        <f>Vask04!F258*'Eske-str'!B$4+Vask04!G258*'Eske-str'!C$4+Vask04!H258*'Eske-str'!D$4+Vask04!I258*'Eske-str'!E$4+Vask04!J258*'Eske-str'!F$4+Vask04!K258*'Eske-str'!G$4+Vask04!L258*'Eske-str'!H$4+Vask04!M258*'Eske-str'!I$4</f>
        <v>32.660000000000004</v>
      </c>
      <c r="P258" s="37">
        <f>F258*'Eske-str'!B$5+G258*'Eske-str'!C$5+H258*'Eske-str'!D$5+Vask04!I258*'Eske-str'!E$5+Vask04!J258*'Eske-str'!F$5+Vask04!K258*'Eske-str'!G$5+Vask04!L258*'Eske-str'!H$5+Vask04!M258*'Eske-str'!I$5</f>
        <v>7</v>
      </c>
      <c r="Q258" s="112">
        <f t="shared" si="3"/>
        <v>390018677</v>
      </c>
    </row>
    <row r="259" spans="1:17" x14ac:dyDescent="0.25">
      <c r="A259" s="37">
        <f>Vask03!A259</f>
        <v>390018335</v>
      </c>
      <c r="B259" s="37">
        <f>Vask03!B259</f>
        <v>6153</v>
      </c>
      <c r="C259" s="37" t="str">
        <f>Vask03!C259</f>
        <v>ØRSTA</v>
      </c>
      <c r="D259" s="14">
        <f>Vask03!D259</f>
        <v>95323</v>
      </c>
      <c r="E259" s="37" t="str">
        <f>Vask03!E259</f>
        <v>Ørsta helsestasjon</v>
      </c>
      <c r="F259" s="37">
        <f>Vask03!F259</f>
        <v>0</v>
      </c>
      <c r="G259" s="37">
        <f>Vask03!G259</f>
        <v>0</v>
      </c>
      <c r="H259" s="37">
        <f>Vask03!H259</f>
        <v>0</v>
      </c>
      <c r="I259" s="37">
        <f>Vask03!I259</f>
        <v>0</v>
      </c>
      <c r="J259" s="37">
        <f>Vask03!J259</f>
        <v>0</v>
      </c>
      <c r="K259" s="37">
        <f>Vask03!K259</f>
        <v>0</v>
      </c>
      <c r="L259" s="37">
        <f>Vask03!L259</f>
        <v>6</v>
      </c>
      <c r="M259" s="37">
        <f>Vask03!M259</f>
        <v>0</v>
      </c>
      <c r="N259" s="37">
        <f>Vask03!N259</f>
        <v>6</v>
      </c>
      <c r="O259" s="37">
        <f>Vask04!F259*'Eske-str'!B$4+Vask04!G259*'Eske-str'!C$4+Vask04!H259*'Eske-str'!D$4+Vask04!I259*'Eske-str'!E$4+Vask04!J259*'Eske-str'!F$4+Vask04!K259*'Eske-str'!G$4+Vask04!L259*'Eske-str'!H$4+Vask04!M259*'Eske-str'!I$4</f>
        <v>81.900000000000006</v>
      </c>
      <c r="P259" s="37">
        <f>F259*'Eske-str'!B$5+G259*'Eske-str'!C$5+H259*'Eske-str'!D$5+Vask04!I259*'Eske-str'!E$5+Vask04!J259*'Eske-str'!F$5+Vask04!K259*'Eske-str'!G$5+Vask04!L259*'Eske-str'!H$5+Vask04!M259*'Eske-str'!I$5</f>
        <v>18</v>
      </c>
      <c r="Q259" s="112">
        <f t="shared" si="3"/>
        <v>390018335</v>
      </c>
    </row>
    <row r="260" spans="1:17" x14ac:dyDescent="0.25">
      <c r="A260" s="37">
        <f>Vask03!A260</f>
        <v>390018373</v>
      </c>
      <c r="B260" s="37">
        <f>Vask03!B260</f>
        <v>6200</v>
      </c>
      <c r="C260" s="37" t="str">
        <f>Vask03!C260</f>
        <v>STRANDA</v>
      </c>
      <c r="D260" s="14">
        <f>Vask03!D260</f>
        <v>95653</v>
      </c>
      <c r="E260" s="37" t="str">
        <f>Vask03!E260</f>
        <v>Stranda legekontor</v>
      </c>
      <c r="F260" s="37">
        <f>Vask03!F260</f>
        <v>1</v>
      </c>
      <c r="G260" s="37">
        <f>Vask03!G260</f>
        <v>0</v>
      </c>
      <c r="H260" s="37">
        <f>Vask03!H260</f>
        <v>0</v>
      </c>
      <c r="I260" s="37">
        <f>Vask03!I260</f>
        <v>0</v>
      </c>
      <c r="J260" s="37">
        <f>Vask03!J260</f>
        <v>0</v>
      </c>
      <c r="K260" s="37">
        <f>Vask03!K260</f>
        <v>0</v>
      </c>
      <c r="L260" s="37">
        <f>Vask03!L260</f>
        <v>3</v>
      </c>
      <c r="M260" s="37">
        <f>Vask03!M260</f>
        <v>0</v>
      </c>
      <c r="N260" s="37">
        <f>Vask03!N260</f>
        <v>4</v>
      </c>
      <c r="O260" s="37">
        <f>Vask04!F260*'Eske-str'!B$4+Vask04!G260*'Eske-str'!C$4+Vask04!H260*'Eske-str'!D$4+Vask04!I260*'Eske-str'!E$4+Vask04!J260*'Eske-str'!F$4+Vask04!K260*'Eske-str'!G$4+Vask04!L260*'Eske-str'!H$4+Vask04!M260*'Eske-str'!I$4</f>
        <v>46.31</v>
      </c>
      <c r="P260" s="37">
        <f>F260*'Eske-str'!B$5+G260*'Eske-str'!C$5+H260*'Eske-str'!D$5+Vask04!I260*'Eske-str'!E$5+Vask04!J260*'Eske-str'!F$5+Vask04!K260*'Eske-str'!G$5+Vask04!L260*'Eske-str'!H$5+Vask04!M260*'Eske-str'!I$5</f>
        <v>10</v>
      </c>
      <c r="Q260" s="112">
        <f t="shared" ref="Q260:Q323" si="4">A260</f>
        <v>390018373</v>
      </c>
    </row>
    <row r="261" spans="1:17" x14ac:dyDescent="0.25">
      <c r="A261" s="37">
        <f>Vask03!A261</f>
        <v>390018461</v>
      </c>
      <c r="B261" s="37">
        <f>Vask03!B261</f>
        <v>6230</v>
      </c>
      <c r="C261" s="37" t="str">
        <f>Vask03!C261</f>
        <v>SYKKYLVEN</v>
      </c>
      <c r="D261" s="14">
        <f>Vask03!D261</f>
        <v>84764</v>
      </c>
      <c r="E261" s="37" t="str">
        <f>Vask03!E261</f>
        <v>Sykkylven helsestasjon</v>
      </c>
      <c r="F261" s="37">
        <f>Vask03!F261</f>
        <v>1</v>
      </c>
      <c r="G261" s="37">
        <f>Vask03!G261</f>
        <v>0</v>
      </c>
      <c r="H261" s="37">
        <f>Vask03!H261</f>
        <v>0</v>
      </c>
      <c r="I261" s="37">
        <f>Vask03!I261</f>
        <v>0</v>
      </c>
      <c r="J261" s="37">
        <f>Vask03!J261</f>
        <v>0</v>
      </c>
      <c r="K261" s="37">
        <f>Vask03!K261</f>
        <v>0</v>
      </c>
      <c r="L261" s="37">
        <f>Vask03!L261</f>
        <v>2</v>
      </c>
      <c r="M261" s="37">
        <f>Vask03!M261</f>
        <v>0</v>
      </c>
      <c r="N261" s="37">
        <f>Vask03!N261</f>
        <v>3</v>
      </c>
      <c r="O261" s="37">
        <f>Vask04!F261*'Eske-str'!B$4+Vask04!G261*'Eske-str'!C$4+Vask04!H261*'Eske-str'!D$4+Vask04!I261*'Eske-str'!E$4+Vask04!J261*'Eske-str'!F$4+Vask04!K261*'Eske-str'!G$4+Vask04!L261*'Eske-str'!H$4+Vask04!M261*'Eske-str'!I$4</f>
        <v>32.660000000000004</v>
      </c>
      <c r="P261" s="37">
        <f>F261*'Eske-str'!B$5+G261*'Eske-str'!C$5+H261*'Eske-str'!D$5+Vask04!I261*'Eske-str'!E$5+Vask04!J261*'Eske-str'!F$5+Vask04!K261*'Eske-str'!G$5+Vask04!L261*'Eske-str'!H$5+Vask04!M261*'Eske-str'!I$5</f>
        <v>7</v>
      </c>
      <c r="Q261" s="112">
        <f t="shared" si="4"/>
        <v>390018461</v>
      </c>
    </row>
    <row r="262" spans="1:17" x14ac:dyDescent="0.25">
      <c r="A262" s="37">
        <f>Vask03!A262</f>
        <v>390018476</v>
      </c>
      <c r="B262" s="37">
        <f>Vask03!B262</f>
        <v>6240</v>
      </c>
      <c r="C262" s="37" t="str">
        <f>Vask03!C262</f>
        <v>ØRSKOG</v>
      </c>
      <c r="D262" s="14">
        <f>Vask03!D262</f>
        <v>5165</v>
      </c>
      <c r="E262" s="37" t="str">
        <f>Vask03!E262</f>
        <v>Ørskog legekontor</v>
      </c>
      <c r="F262" s="37">
        <f>Vask03!F262</f>
        <v>0</v>
      </c>
      <c r="G262" s="37">
        <f>Vask03!G262</f>
        <v>0</v>
      </c>
      <c r="H262" s="37">
        <f>Vask03!H262</f>
        <v>0</v>
      </c>
      <c r="I262" s="37">
        <f>Vask03!I262</f>
        <v>0</v>
      </c>
      <c r="J262" s="37">
        <f>Vask03!J262</f>
        <v>0</v>
      </c>
      <c r="K262" s="37">
        <f>Vask03!K262</f>
        <v>0</v>
      </c>
      <c r="L262" s="37">
        <f>Vask03!L262</f>
        <v>2</v>
      </c>
      <c r="M262" s="37">
        <f>Vask03!M262</f>
        <v>0</v>
      </c>
      <c r="N262" s="37">
        <f>Vask03!N262</f>
        <v>2</v>
      </c>
      <c r="O262" s="37">
        <f>Vask04!F262*'Eske-str'!B$4+Vask04!G262*'Eske-str'!C$4+Vask04!H262*'Eske-str'!D$4+Vask04!I262*'Eske-str'!E$4+Vask04!J262*'Eske-str'!F$4+Vask04!K262*'Eske-str'!G$4+Vask04!L262*'Eske-str'!H$4+Vask04!M262*'Eske-str'!I$4</f>
        <v>27.3</v>
      </c>
      <c r="P262" s="37">
        <f>F262*'Eske-str'!B$5+G262*'Eske-str'!C$5+H262*'Eske-str'!D$5+Vask04!I262*'Eske-str'!E$5+Vask04!J262*'Eske-str'!F$5+Vask04!K262*'Eske-str'!G$5+Vask04!L262*'Eske-str'!H$5+Vask04!M262*'Eske-str'!I$5</f>
        <v>6</v>
      </c>
      <c r="Q262" s="112">
        <f t="shared" si="4"/>
        <v>390018476</v>
      </c>
    </row>
    <row r="263" spans="1:17" x14ac:dyDescent="0.25">
      <c r="A263" s="37">
        <f>Vask03!A263</f>
        <v>390018330</v>
      </c>
      <c r="B263" s="37">
        <f>Vask03!B263</f>
        <v>6250</v>
      </c>
      <c r="C263" s="37" t="str">
        <f>Vask03!C263</f>
        <v>STORDAL</v>
      </c>
      <c r="D263" s="14">
        <f>Vask03!D263</f>
        <v>91793</v>
      </c>
      <c r="E263" s="37" t="str">
        <f>Vask03!E263</f>
        <v>Kommunelegekontoret i Stordal</v>
      </c>
      <c r="F263" s="37">
        <f>Vask03!F263</f>
        <v>0</v>
      </c>
      <c r="G263" s="37">
        <f>Vask03!G263</f>
        <v>0</v>
      </c>
      <c r="H263" s="37">
        <f>Vask03!H263</f>
        <v>0</v>
      </c>
      <c r="I263" s="37">
        <f>Vask03!I263</f>
        <v>0</v>
      </c>
      <c r="J263" s="37">
        <f>Vask03!J263</f>
        <v>0</v>
      </c>
      <c r="K263" s="37">
        <f>Vask03!K263</f>
        <v>0</v>
      </c>
      <c r="L263" s="37">
        <f>Vask03!L263</f>
        <v>1</v>
      </c>
      <c r="M263" s="37">
        <f>Vask03!M263</f>
        <v>0</v>
      </c>
      <c r="N263" s="37">
        <f>Vask03!N263</f>
        <v>1</v>
      </c>
      <c r="O263" s="37">
        <f>Vask04!F263*'Eske-str'!B$4+Vask04!G263*'Eske-str'!C$4+Vask04!H263*'Eske-str'!D$4+Vask04!I263*'Eske-str'!E$4+Vask04!J263*'Eske-str'!F$4+Vask04!K263*'Eske-str'!G$4+Vask04!L263*'Eske-str'!H$4+Vask04!M263*'Eske-str'!I$4</f>
        <v>13.65</v>
      </c>
      <c r="P263" s="37">
        <f>F263*'Eske-str'!B$5+G263*'Eske-str'!C$5+H263*'Eske-str'!D$5+Vask04!I263*'Eske-str'!E$5+Vask04!J263*'Eske-str'!F$5+Vask04!K263*'Eske-str'!G$5+Vask04!L263*'Eske-str'!H$5+Vask04!M263*'Eske-str'!I$5</f>
        <v>3</v>
      </c>
      <c r="Q263" s="112">
        <f t="shared" si="4"/>
        <v>390018330</v>
      </c>
    </row>
    <row r="264" spans="1:17" x14ac:dyDescent="0.25">
      <c r="A264" s="37">
        <f>Vask03!A264</f>
        <v>390018446</v>
      </c>
      <c r="B264" s="37">
        <f>Vask03!B264</f>
        <v>6260</v>
      </c>
      <c r="C264" s="37" t="str">
        <f>Vask03!C264</f>
        <v>SKODJE</v>
      </c>
      <c r="D264" s="14">
        <f>Vask03!D264</f>
        <v>49346</v>
      </c>
      <c r="E264" s="37" t="str">
        <f>Vask03!E264</f>
        <v>Kommunelegekontoret i Skodje</v>
      </c>
      <c r="F264" s="37">
        <f>Vask03!F264</f>
        <v>0</v>
      </c>
      <c r="G264" s="37">
        <f>Vask03!G264</f>
        <v>1</v>
      </c>
      <c r="H264" s="37">
        <f>Vask03!H264</f>
        <v>0</v>
      </c>
      <c r="I264" s="37">
        <f>Vask03!I264</f>
        <v>0</v>
      </c>
      <c r="J264" s="37">
        <f>Vask03!J264</f>
        <v>0</v>
      </c>
      <c r="K264" s="37">
        <f>Vask03!K264</f>
        <v>0</v>
      </c>
      <c r="L264" s="37">
        <f>Vask03!L264</f>
        <v>2</v>
      </c>
      <c r="M264" s="37">
        <f>Vask03!M264</f>
        <v>0</v>
      </c>
      <c r="N264" s="37">
        <f>Vask03!N264</f>
        <v>3</v>
      </c>
      <c r="O264" s="37">
        <f>Vask04!F264*'Eske-str'!B$4+Vask04!G264*'Eske-str'!C$4+Vask04!H264*'Eske-str'!D$4+Vask04!I264*'Eske-str'!E$4+Vask04!J264*'Eske-str'!F$4+Vask04!K264*'Eske-str'!G$4+Vask04!L264*'Eske-str'!H$4+Vask04!M264*'Eske-str'!I$4</f>
        <v>38.299999999999997</v>
      </c>
      <c r="P264" s="37">
        <f>F264*'Eske-str'!B$5+G264*'Eske-str'!C$5+H264*'Eske-str'!D$5+Vask04!I264*'Eske-str'!E$5+Vask04!J264*'Eske-str'!F$5+Vask04!K264*'Eske-str'!G$5+Vask04!L264*'Eske-str'!H$5+Vask04!M264*'Eske-str'!I$5</f>
        <v>8</v>
      </c>
      <c r="Q264" s="112">
        <f t="shared" si="4"/>
        <v>390018446</v>
      </c>
    </row>
    <row r="265" spans="1:17" x14ac:dyDescent="0.25">
      <c r="A265" s="37">
        <f>Vask03!A265</f>
        <v>390018681</v>
      </c>
      <c r="B265" s="37">
        <f>Vask03!B265</f>
        <v>6300</v>
      </c>
      <c r="C265" s="37" t="str">
        <f>Vask03!C265</f>
        <v>ÅNDALSNES</v>
      </c>
      <c r="D265" s="14">
        <f>Vask03!D265</f>
        <v>59022</v>
      </c>
      <c r="E265" s="37" t="str">
        <f>Vask03!E265</f>
        <v>Rauma legesenter</v>
      </c>
      <c r="F265" s="37">
        <f>Vask03!F265</f>
        <v>1</v>
      </c>
      <c r="G265" s="37">
        <f>Vask03!G265</f>
        <v>0</v>
      </c>
      <c r="H265" s="37">
        <f>Vask03!H265</f>
        <v>0</v>
      </c>
      <c r="I265" s="37">
        <f>Vask03!I265</f>
        <v>0</v>
      </c>
      <c r="J265" s="37">
        <f>Vask03!J265</f>
        <v>0</v>
      </c>
      <c r="K265" s="37">
        <f>Vask03!K265</f>
        <v>0</v>
      </c>
      <c r="L265" s="37">
        <f>Vask03!L265</f>
        <v>4</v>
      </c>
      <c r="M265" s="37">
        <f>Vask03!M265</f>
        <v>0</v>
      </c>
      <c r="N265" s="37">
        <f>Vask03!N265</f>
        <v>5</v>
      </c>
      <c r="O265" s="37">
        <f>Vask04!F265*'Eske-str'!B$4+Vask04!G265*'Eske-str'!C$4+Vask04!H265*'Eske-str'!D$4+Vask04!I265*'Eske-str'!E$4+Vask04!J265*'Eske-str'!F$4+Vask04!K265*'Eske-str'!G$4+Vask04!L265*'Eske-str'!H$4+Vask04!M265*'Eske-str'!I$4</f>
        <v>59.96</v>
      </c>
      <c r="P265" s="37">
        <f>F265*'Eske-str'!B$5+G265*'Eske-str'!C$5+H265*'Eske-str'!D$5+Vask04!I265*'Eske-str'!E$5+Vask04!J265*'Eske-str'!F$5+Vask04!K265*'Eske-str'!G$5+Vask04!L265*'Eske-str'!H$5+Vask04!M265*'Eske-str'!I$5</f>
        <v>13</v>
      </c>
      <c r="Q265" s="112">
        <f t="shared" si="4"/>
        <v>390018681</v>
      </c>
    </row>
    <row r="266" spans="1:17" x14ac:dyDescent="0.25">
      <c r="A266" s="37">
        <f>Vask03!A266</f>
        <v>390018427</v>
      </c>
      <c r="B266" s="37">
        <f>Vask03!B266</f>
        <v>6390</v>
      </c>
      <c r="C266" s="37" t="str">
        <f>Vask03!C266</f>
        <v>VESTNES</v>
      </c>
      <c r="D266" s="14">
        <f>Vask03!D266</f>
        <v>62315</v>
      </c>
      <c r="E266" s="37" t="str">
        <f>Vask03!E266</f>
        <v>Vestnes legesenter</v>
      </c>
      <c r="F266" s="37">
        <f>Vask03!F266</f>
        <v>0</v>
      </c>
      <c r="G266" s="37">
        <f>Vask03!G266</f>
        <v>0</v>
      </c>
      <c r="H266" s="37">
        <f>Vask03!H266</f>
        <v>0</v>
      </c>
      <c r="I266" s="37">
        <f>Vask03!I266</f>
        <v>0</v>
      </c>
      <c r="J266" s="37">
        <f>Vask03!J266</f>
        <v>0</v>
      </c>
      <c r="K266" s="37">
        <f>Vask03!K266</f>
        <v>0</v>
      </c>
      <c r="L266" s="37">
        <f>Vask03!L266</f>
        <v>4</v>
      </c>
      <c r="M266" s="37">
        <f>Vask03!M266</f>
        <v>0</v>
      </c>
      <c r="N266" s="37">
        <f>Vask03!N266</f>
        <v>4</v>
      </c>
      <c r="O266" s="37">
        <f>Vask04!F266*'Eske-str'!B$4+Vask04!G266*'Eske-str'!C$4+Vask04!H266*'Eske-str'!D$4+Vask04!I266*'Eske-str'!E$4+Vask04!J266*'Eske-str'!F$4+Vask04!K266*'Eske-str'!G$4+Vask04!L266*'Eske-str'!H$4+Vask04!M266*'Eske-str'!I$4</f>
        <v>54.6</v>
      </c>
      <c r="P266" s="37">
        <f>F266*'Eske-str'!B$5+G266*'Eske-str'!C$5+H266*'Eske-str'!D$5+Vask04!I266*'Eske-str'!E$5+Vask04!J266*'Eske-str'!F$5+Vask04!K266*'Eske-str'!G$5+Vask04!L266*'Eske-str'!H$5+Vask04!M266*'Eske-str'!I$5</f>
        <v>12</v>
      </c>
      <c r="Q266" s="112">
        <f t="shared" si="4"/>
        <v>390018427</v>
      </c>
    </row>
    <row r="267" spans="1:17" x14ac:dyDescent="0.25">
      <c r="A267" s="37">
        <f>Vask03!A267</f>
        <v>390018384</v>
      </c>
      <c r="B267" s="37">
        <f>Vask03!B267</f>
        <v>6412</v>
      </c>
      <c r="C267" s="37" t="str">
        <f>Vask03!C267</f>
        <v>MOLDE</v>
      </c>
      <c r="D267" s="14">
        <f>Vask03!D267</f>
        <v>24364</v>
      </c>
      <c r="E267" s="37" t="str">
        <f>Vask03!E267</f>
        <v>Sykehusapoteket Molde</v>
      </c>
      <c r="F267" s="37">
        <f>Vask03!F267</f>
        <v>1</v>
      </c>
      <c r="G267" s="37">
        <f>Vask03!G267</f>
        <v>0</v>
      </c>
      <c r="H267" s="37">
        <f>Vask03!H267</f>
        <v>0</v>
      </c>
      <c r="I267" s="37">
        <f>Vask03!I267</f>
        <v>0</v>
      </c>
      <c r="J267" s="37">
        <f>Vask03!J267</f>
        <v>0</v>
      </c>
      <c r="K267" s="37">
        <f>Vask03!K267</f>
        <v>0</v>
      </c>
      <c r="L267" s="37">
        <f>Vask03!L267</f>
        <v>4</v>
      </c>
      <c r="M267" s="37">
        <f>Vask03!M267</f>
        <v>0</v>
      </c>
      <c r="N267" s="37">
        <f>Vask03!N267</f>
        <v>5</v>
      </c>
      <c r="O267" s="37">
        <f>Vask04!F267*'Eske-str'!B$4+Vask04!G267*'Eske-str'!C$4+Vask04!H267*'Eske-str'!D$4+Vask04!I267*'Eske-str'!E$4+Vask04!J267*'Eske-str'!F$4+Vask04!K267*'Eske-str'!G$4+Vask04!L267*'Eske-str'!H$4+Vask04!M267*'Eske-str'!I$4</f>
        <v>59.96</v>
      </c>
      <c r="P267" s="37">
        <f>F267*'Eske-str'!B$5+G267*'Eske-str'!C$5+H267*'Eske-str'!D$5+Vask04!I267*'Eske-str'!E$5+Vask04!J267*'Eske-str'!F$5+Vask04!K267*'Eske-str'!G$5+Vask04!L267*'Eske-str'!H$5+Vask04!M267*'Eske-str'!I$5</f>
        <v>13</v>
      </c>
      <c r="Q267" s="112">
        <f t="shared" si="4"/>
        <v>390018384</v>
      </c>
    </row>
    <row r="268" spans="1:17" x14ac:dyDescent="0.25">
      <c r="A268" s="37">
        <f>Vask03!A268</f>
        <v>390018426</v>
      </c>
      <c r="B268" s="37">
        <f>Vask03!B268</f>
        <v>6413</v>
      </c>
      <c r="C268" s="37" t="str">
        <f>Vask03!C268</f>
        <v>MOLDE</v>
      </c>
      <c r="D268" s="14">
        <f>Vask03!D268</f>
        <v>13417</v>
      </c>
      <c r="E268" s="37" t="str">
        <f>Vask03!E268</f>
        <v>Molde kommune</v>
      </c>
      <c r="F268" s="37">
        <f>Vask03!F268</f>
        <v>0</v>
      </c>
      <c r="G268" s="37">
        <f>Vask03!G268</f>
        <v>0</v>
      </c>
      <c r="H268" s="37">
        <f>Vask03!H268</f>
        <v>0</v>
      </c>
      <c r="I268" s="37">
        <f>Vask03!I268</f>
        <v>0</v>
      </c>
      <c r="J268" s="37">
        <f>Vask03!J268</f>
        <v>0</v>
      </c>
      <c r="K268" s="37">
        <f>Vask03!K268</f>
        <v>1</v>
      </c>
      <c r="L268" s="37">
        <f>Vask03!L268</f>
        <v>16</v>
      </c>
      <c r="M268" s="37">
        <f>Vask03!M268</f>
        <v>0</v>
      </c>
      <c r="N268" s="37">
        <f>Vask03!N268</f>
        <v>17</v>
      </c>
      <c r="O268" s="37">
        <f>Vask04!F268*'Eske-str'!B$4+Vask04!G268*'Eske-str'!C$4+Vask04!H268*'Eske-str'!D$4+Vask04!I268*'Eske-str'!E$4+Vask04!J268*'Eske-str'!F$4+Vask04!K268*'Eske-str'!G$4+Vask04!L268*'Eske-str'!H$4+Vask04!M268*'Eske-str'!I$4</f>
        <v>243.33</v>
      </c>
      <c r="P268" s="37">
        <f>F268*'Eske-str'!B$5+G268*'Eske-str'!C$5+H268*'Eske-str'!D$5+Vask04!I268*'Eske-str'!E$5+Vask04!J268*'Eske-str'!F$5+Vask04!K268*'Eske-str'!G$5+Vask04!L268*'Eske-str'!H$5+Vask04!M268*'Eske-str'!I$5</f>
        <v>56</v>
      </c>
      <c r="Q268" s="112">
        <f t="shared" si="4"/>
        <v>390018426</v>
      </c>
    </row>
    <row r="269" spans="1:17" x14ac:dyDescent="0.25">
      <c r="A269" s="37">
        <f>Vask03!A269</f>
        <v>390018402</v>
      </c>
      <c r="B269" s="37">
        <f>Vask03!B269</f>
        <v>6440</v>
      </c>
      <c r="C269" s="37" t="str">
        <f>Vask03!C269</f>
        <v>ELNESVÅGEN</v>
      </c>
      <c r="D269" s="14">
        <f>Vask03!D269</f>
        <v>1035</v>
      </c>
      <c r="E269" s="37" t="str">
        <f>Vask03!E269</f>
        <v>Fræna helsestasjon</v>
      </c>
      <c r="F269" s="37">
        <f>Vask03!F269</f>
        <v>0</v>
      </c>
      <c r="G269" s="37">
        <f>Vask03!G269</f>
        <v>1</v>
      </c>
      <c r="H269" s="37">
        <f>Vask03!H269</f>
        <v>0</v>
      </c>
      <c r="I269" s="37">
        <f>Vask03!I269</f>
        <v>0</v>
      </c>
      <c r="J269" s="37">
        <f>Vask03!J269</f>
        <v>0</v>
      </c>
      <c r="K269" s="37">
        <f>Vask03!K269</f>
        <v>0</v>
      </c>
      <c r="L269" s="37">
        <f>Vask03!L269</f>
        <v>3</v>
      </c>
      <c r="M269" s="37">
        <f>Vask03!M269</f>
        <v>0</v>
      </c>
      <c r="N269" s="37">
        <f>Vask03!N269</f>
        <v>4</v>
      </c>
      <c r="O269" s="37">
        <f>Vask04!F269*'Eske-str'!B$4+Vask04!G269*'Eske-str'!C$4+Vask04!H269*'Eske-str'!D$4+Vask04!I269*'Eske-str'!E$4+Vask04!J269*'Eske-str'!F$4+Vask04!K269*'Eske-str'!G$4+Vask04!L269*'Eske-str'!H$4+Vask04!M269*'Eske-str'!I$4</f>
        <v>51.95</v>
      </c>
      <c r="P269" s="37">
        <f>F269*'Eske-str'!B$5+G269*'Eske-str'!C$5+H269*'Eske-str'!D$5+Vask04!I269*'Eske-str'!E$5+Vask04!J269*'Eske-str'!F$5+Vask04!K269*'Eske-str'!G$5+Vask04!L269*'Eske-str'!H$5+Vask04!M269*'Eske-str'!I$5</f>
        <v>11</v>
      </c>
      <c r="Q269" s="112">
        <f t="shared" si="4"/>
        <v>390018402</v>
      </c>
    </row>
    <row r="270" spans="1:17" x14ac:dyDescent="0.25">
      <c r="A270" s="37">
        <f>Vask03!A270</f>
        <v>390018451</v>
      </c>
      <c r="B270" s="37">
        <f>Vask03!B270</f>
        <v>6460</v>
      </c>
      <c r="C270" s="37" t="str">
        <f>Vask03!C270</f>
        <v>EIDSVÅG I ROMSDAL</v>
      </c>
      <c r="D270" s="14">
        <f>Vask03!D270</f>
        <v>27748</v>
      </c>
      <c r="E270" s="37" t="str">
        <f>Vask03!E270</f>
        <v>Nesset helsestasjon</v>
      </c>
      <c r="F270" s="37">
        <f>Vask03!F270</f>
        <v>1</v>
      </c>
      <c r="G270" s="37">
        <f>Vask03!G270</f>
        <v>0</v>
      </c>
      <c r="H270" s="37">
        <f>Vask03!H270</f>
        <v>0</v>
      </c>
      <c r="I270" s="37">
        <f>Vask03!I270</f>
        <v>0</v>
      </c>
      <c r="J270" s="37">
        <f>Vask03!J270</f>
        <v>0</v>
      </c>
      <c r="K270" s="37">
        <f>Vask03!K270</f>
        <v>0</v>
      </c>
      <c r="L270" s="37">
        <f>Vask03!L270</f>
        <v>2</v>
      </c>
      <c r="M270" s="37">
        <f>Vask03!M270</f>
        <v>0</v>
      </c>
      <c r="N270" s="37">
        <f>Vask03!N270</f>
        <v>3</v>
      </c>
      <c r="O270" s="37">
        <f>Vask04!F270*'Eske-str'!B$4+Vask04!G270*'Eske-str'!C$4+Vask04!H270*'Eske-str'!D$4+Vask04!I270*'Eske-str'!E$4+Vask04!J270*'Eske-str'!F$4+Vask04!K270*'Eske-str'!G$4+Vask04!L270*'Eske-str'!H$4+Vask04!M270*'Eske-str'!I$4</f>
        <v>32.660000000000004</v>
      </c>
      <c r="P270" s="37">
        <f>F270*'Eske-str'!B$5+G270*'Eske-str'!C$5+H270*'Eske-str'!D$5+Vask04!I270*'Eske-str'!E$5+Vask04!J270*'Eske-str'!F$5+Vask04!K270*'Eske-str'!G$5+Vask04!L270*'Eske-str'!H$5+Vask04!M270*'Eske-str'!I$5</f>
        <v>7</v>
      </c>
      <c r="Q270" s="112">
        <f t="shared" si="4"/>
        <v>390018451</v>
      </c>
    </row>
    <row r="271" spans="1:17" x14ac:dyDescent="0.25">
      <c r="A271" s="37">
        <f>Vask03!A271</f>
        <v>390018305</v>
      </c>
      <c r="B271" s="37">
        <f>Vask03!B271</f>
        <v>6475</v>
      </c>
      <c r="C271" s="37" t="str">
        <f>Vask03!C271</f>
        <v>MIDSUND</v>
      </c>
      <c r="D271" s="14">
        <f>Vask03!D271</f>
        <v>98319</v>
      </c>
      <c r="E271" s="37" t="str">
        <f>Vask03!E271</f>
        <v>Kommunelegekontoret i Midsund</v>
      </c>
      <c r="F271" s="37">
        <f>Vask03!F271</f>
        <v>0</v>
      </c>
      <c r="G271" s="37">
        <f>Vask03!G271</f>
        <v>0</v>
      </c>
      <c r="H271" s="37">
        <f>Vask03!H271</f>
        <v>0</v>
      </c>
      <c r="I271" s="37">
        <f>Vask03!I271</f>
        <v>0</v>
      </c>
      <c r="J271" s="37">
        <f>Vask03!J271</f>
        <v>0</v>
      </c>
      <c r="K271" s="37">
        <f>Vask03!K271</f>
        <v>0</v>
      </c>
      <c r="L271" s="37">
        <f>Vask03!L271</f>
        <v>2</v>
      </c>
      <c r="M271" s="37">
        <f>Vask03!M271</f>
        <v>0</v>
      </c>
      <c r="N271" s="37">
        <f>Vask03!N271</f>
        <v>2</v>
      </c>
      <c r="O271" s="37">
        <f>Vask04!F271*'Eske-str'!B$4+Vask04!G271*'Eske-str'!C$4+Vask04!H271*'Eske-str'!D$4+Vask04!I271*'Eske-str'!E$4+Vask04!J271*'Eske-str'!F$4+Vask04!K271*'Eske-str'!G$4+Vask04!L271*'Eske-str'!H$4+Vask04!M271*'Eske-str'!I$4</f>
        <v>27.3</v>
      </c>
      <c r="P271" s="37">
        <f>F271*'Eske-str'!B$5+G271*'Eske-str'!C$5+H271*'Eske-str'!D$5+Vask04!I271*'Eske-str'!E$5+Vask04!J271*'Eske-str'!F$5+Vask04!K271*'Eske-str'!G$5+Vask04!L271*'Eske-str'!H$5+Vask04!M271*'Eske-str'!I$5</f>
        <v>6</v>
      </c>
      <c r="Q271" s="112">
        <f t="shared" si="4"/>
        <v>390018305</v>
      </c>
    </row>
    <row r="272" spans="1:17" x14ac:dyDescent="0.25">
      <c r="A272" s="37">
        <f>Vask03!A272</f>
        <v>390018359</v>
      </c>
      <c r="B272" s="37">
        <f>Vask03!B272</f>
        <v>6480</v>
      </c>
      <c r="C272" s="37" t="str">
        <f>Vask03!C272</f>
        <v>AUKRA</v>
      </c>
      <c r="D272" s="14">
        <f>Vask03!D272</f>
        <v>83683</v>
      </c>
      <c r="E272" s="37" t="str">
        <f>Vask03!E272</f>
        <v>Aukra legekontor</v>
      </c>
      <c r="F272" s="37">
        <f>Vask03!F272</f>
        <v>1</v>
      </c>
      <c r="G272" s="37">
        <f>Vask03!G272</f>
        <v>0</v>
      </c>
      <c r="H272" s="37">
        <f>Vask03!H272</f>
        <v>0</v>
      </c>
      <c r="I272" s="37">
        <f>Vask03!I272</f>
        <v>0</v>
      </c>
      <c r="J272" s="37">
        <f>Vask03!J272</f>
        <v>0</v>
      </c>
      <c r="K272" s="37">
        <f>Vask03!K272</f>
        <v>0</v>
      </c>
      <c r="L272" s="37">
        <f>Vask03!L272</f>
        <v>3</v>
      </c>
      <c r="M272" s="37">
        <f>Vask03!M272</f>
        <v>0</v>
      </c>
      <c r="N272" s="37">
        <f>Vask03!N272</f>
        <v>4</v>
      </c>
      <c r="O272" s="37">
        <f>Vask04!F272*'Eske-str'!B$4+Vask04!G272*'Eske-str'!C$4+Vask04!H272*'Eske-str'!D$4+Vask04!I272*'Eske-str'!E$4+Vask04!J272*'Eske-str'!F$4+Vask04!K272*'Eske-str'!G$4+Vask04!L272*'Eske-str'!H$4+Vask04!M272*'Eske-str'!I$4</f>
        <v>46.31</v>
      </c>
      <c r="P272" s="37">
        <f>F272*'Eske-str'!B$5+G272*'Eske-str'!C$5+H272*'Eske-str'!D$5+Vask04!I272*'Eske-str'!E$5+Vask04!J272*'Eske-str'!F$5+Vask04!K272*'Eske-str'!G$5+Vask04!L272*'Eske-str'!H$5+Vask04!M272*'Eske-str'!I$5</f>
        <v>10</v>
      </c>
      <c r="Q272" s="112">
        <f t="shared" si="4"/>
        <v>390018359</v>
      </c>
    </row>
    <row r="273" spans="1:17" x14ac:dyDescent="0.25">
      <c r="A273" s="37">
        <f>Vask03!A273</f>
        <v>390018567</v>
      </c>
      <c r="B273" s="37">
        <f>Vask03!B273</f>
        <v>6490</v>
      </c>
      <c r="C273" s="37" t="str">
        <f>Vask03!C273</f>
        <v>EIDE</v>
      </c>
      <c r="D273" s="14">
        <f>Vask03!D273</f>
        <v>84004</v>
      </c>
      <c r="E273" s="37" t="str">
        <f>Vask03!E273</f>
        <v>Eide helsestasjon</v>
      </c>
      <c r="F273" s="37">
        <f>Vask03!F273</f>
        <v>1</v>
      </c>
      <c r="G273" s="37">
        <f>Vask03!G273</f>
        <v>0</v>
      </c>
      <c r="H273" s="37">
        <f>Vask03!H273</f>
        <v>0</v>
      </c>
      <c r="I273" s="37">
        <f>Vask03!I273</f>
        <v>0</v>
      </c>
      <c r="J273" s="37">
        <f>Vask03!J273</f>
        <v>0</v>
      </c>
      <c r="K273" s="37">
        <f>Vask03!K273</f>
        <v>0</v>
      </c>
      <c r="L273" s="37">
        <f>Vask03!L273</f>
        <v>2</v>
      </c>
      <c r="M273" s="37">
        <f>Vask03!M273</f>
        <v>0</v>
      </c>
      <c r="N273" s="37">
        <f>Vask03!N273</f>
        <v>3</v>
      </c>
      <c r="O273" s="37">
        <f>Vask04!F273*'Eske-str'!B$4+Vask04!G273*'Eske-str'!C$4+Vask04!H273*'Eske-str'!D$4+Vask04!I273*'Eske-str'!E$4+Vask04!J273*'Eske-str'!F$4+Vask04!K273*'Eske-str'!G$4+Vask04!L273*'Eske-str'!H$4+Vask04!M273*'Eske-str'!I$4</f>
        <v>32.660000000000004</v>
      </c>
      <c r="P273" s="37">
        <f>F273*'Eske-str'!B$5+G273*'Eske-str'!C$5+H273*'Eske-str'!D$5+Vask04!I273*'Eske-str'!E$5+Vask04!J273*'Eske-str'!F$5+Vask04!K273*'Eske-str'!G$5+Vask04!L273*'Eske-str'!H$5+Vask04!M273*'Eske-str'!I$5</f>
        <v>7</v>
      </c>
      <c r="Q273" s="112">
        <f t="shared" si="4"/>
        <v>390018567</v>
      </c>
    </row>
    <row r="274" spans="1:17" x14ac:dyDescent="0.25">
      <c r="A274" s="37">
        <f>Vask03!A274</f>
        <v>390018454</v>
      </c>
      <c r="B274" s="37">
        <f>Vask03!B274</f>
        <v>6508</v>
      </c>
      <c r="C274" s="37" t="str">
        <f>Vask03!C274</f>
        <v>KRISTIANSUND N</v>
      </c>
      <c r="D274" s="14">
        <f>Vask03!D274</f>
        <v>69336</v>
      </c>
      <c r="E274" s="37" t="str">
        <f>Vask03!E274</f>
        <v>Sykehusapoteket Kristiansund</v>
      </c>
      <c r="F274" s="37">
        <f>Vask03!F274</f>
        <v>1</v>
      </c>
      <c r="G274" s="37">
        <f>Vask03!G274</f>
        <v>0</v>
      </c>
      <c r="H274" s="37">
        <f>Vask03!H274</f>
        <v>0</v>
      </c>
      <c r="I274" s="37">
        <f>Vask03!I274</f>
        <v>0</v>
      </c>
      <c r="J274" s="37">
        <f>Vask03!J274</f>
        <v>0</v>
      </c>
      <c r="K274" s="37">
        <f>Vask03!K274</f>
        <v>0</v>
      </c>
      <c r="L274" s="37">
        <f>Vask03!L274</f>
        <v>2</v>
      </c>
      <c r="M274" s="37">
        <f>Vask03!M274</f>
        <v>0</v>
      </c>
      <c r="N274" s="37">
        <f>Vask03!N274</f>
        <v>3</v>
      </c>
      <c r="O274" s="37">
        <f>Vask04!F274*'Eske-str'!B$4+Vask04!G274*'Eske-str'!C$4+Vask04!H274*'Eske-str'!D$4+Vask04!I274*'Eske-str'!E$4+Vask04!J274*'Eske-str'!F$4+Vask04!K274*'Eske-str'!G$4+Vask04!L274*'Eske-str'!H$4+Vask04!M274*'Eske-str'!I$4</f>
        <v>32.660000000000004</v>
      </c>
      <c r="P274" s="37">
        <f>F274*'Eske-str'!B$5+G274*'Eske-str'!C$5+H274*'Eske-str'!D$5+Vask04!I274*'Eske-str'!E$5+Vask04!J274*'Eske-str'!F$5+Vask04!K274*'Eske-str'!G$5+Vask04!L274*'Eske-str'!H$5+Vask04!M274*'Eske-str'!I$5</f>
        <v>7</v>
      </c>
      <c r="Q274" s="112">
        <f t="shared" si="4"/>
        <v>390018454</v>
      </c>
    </row>
    <row r="275" spans="1:17" x14ac:dyDescent="0.25">
      <c r="A275" s="37">
        <f>Vask03!A275</f>
        <v>390018566</v>
      </c>
      <c r="B275" s="37">
        <f>Vask03!B275</f>
        <v>6509</v>
      </c>
      <c r="C275" s="37" t="str">
        <f>Vask03!C275</f>
        <v>KRISTIANSUND N</v>
      </c>
      <c r="D275" s="14">
        <f>Vask03!D275</f>
        <v>47522</v>
      </c>
      <c r="E275" s="37" t="str">
        <f>Vask03!E275</f>
        <v>Vaksinasjonskontoret Kristiansund</v>
      </c>
      <c r="F275" s="37">
        <f>Vask03!F275</f>
        <v>0</v>
      </c>
      <c r="G275" s="37">
        <f>Vask03!G275</f>
        <v>0</v>
      </c>
      <c r="H275" s="37">
        <f>Vask03!H275</f>
        <v>0</v>
      </c>
      <c r="I275" s="37">
        <f>Vask03!I275</f>
        <v>0</v>
      </c>
      <c r="J275" s="37">
        <f>Vask03!J275</f>
        <v>0</v>
      </c>
      <c r="K275" s="37">
        <f>Vask03!K275</f>
        <v>0</v>
      </c>
      <c r="L275" s="37">
        <f>Vask03!L275</f>
        <v>13</v>
      </c>
      <c r="M275" s="37">
        <f>Vask03!M275</f>
        <v>0</v>
      </c>
      <c r="N275" s="37">
        <f>Vask03!N275</f>
        <v>13</v>
      </c>
      <c r="O275" s="37">
        <f>Vask04!F275*'Eske-str'!B$4+Vask04!G275*'Eske-str'!C$4+Vask04!H275*'Eske-str'!D$4+Vask04!I275*'Eske-str'!E$4+Vask04!J275*'Eske-str'!F$4+Vask04!K275*'Eske-str'!G$4+Vask04!L275*'Eske-str'!H$4+Vask04!M275*'Eske-str'!I$4</f>
        <v>177.45000000000002</v>
      </c>
      <c r="P275" s="37">
        <f>F275*'Eske-str'!B$5+G275*'Eske-str'!C$5+H275*'Eske-str'!D$5+Vask04!I275*'Eske-str'!E$5+Vask04!J275*'Eske-str'!F$5+Vask04!K275*'Eske-str'!G$5+Vask04!L275*'Eske-str'!H$5+Vask04!M275*'Eske-str'!I$5</f>
        <v>39</v>
      </c>
      <c r="Q275" s="112">
        <f t="shared" si="4"/>
        <v>390018566</v>
      </c>
    </row>
    <row r="276" spans="1:17" x14ac:dyDescent="0.25">
      <c r="A276" s="37">
        <f>Vask03!A276</f>
        <v>390018375</v>
      </c>
      <c r="B276" s="37">
        <f>Vask03!B276</f>
        <v>6530</v>
      </c>
      <c r="C276" s="37" t="str">
        <f>Vask03!C276</f>
        <v>AVERØY</v>
      </c>
      <c r="D276" s="14">
        <f>Vask03!D276</f>
        <v>78030</v>
      </c>
      <c r="E276" s="37" t="str">
        <f>Vask03!E276</f>
        <v>Averøy helsestasjon</v>
      </c>
      <c r="F276" s="37">
        <f>Vask03!F276</f>
        <v>0</v>
      </c>
      <c r="G276" s="37">
        <f>Vask03!G276</f>
        <v>0</v>
      </c>
      <c r="H276" s="37">
        <f>Vask03!H276</f>
        <v>0</v>
      </c>
      <c r="I276" s="37">
        <f>Vask03!I276</f>
        <v>0</v>
      </c>
      <c r="J276" s="37">
        <f>Vask03!J276</f>
        <v>0</v>
      </c>
      <c r="K276" s="37">
        <f>Vask03!K276</f>
        <v>0</v>
      </c>
      <c r="L276" s="37">
        <f>Vask03!L276</f>
        <v>3</v>
      </c>
      <c r="M276" s="37">
        <f>Vask03!M276</f>
        <v>0</v>
      </c>
      <c r="N276" s="37">
        <f>Vask03!N276</f>
        <v>3</v>
      </c>
      <c r="O276" s="37">
        <f>Vask04!F276*'Eske-str'!B$4+Vask04!G276*'Eske-str'!C$4+Vask04!H276*'Eske-str'!D$4+Vask04!I276*'Eske-str'!E$4+Vask04!J276*'Eske-str'!F$4+Vask04!K276*'Eske-str'!G$4+Vask04!L276*'Eske-str'!H$4+Vask04!M276*'Eske-str'!I$4</f>
        <v>40.950000000000003</v>
      </c>
      <c r="P276" s="37">
        <f>F276*'Eske-str'!B$5+G276*'Eske-str'!C$5+H276*'Eske-str'!D$5+Vask04!I276*'Eske-str'!E$5+Vask04!J276*'Eske-str'!F$5+Vask04!K276*'Eske-str'!G$5+Vask04!L276*'Eske-str'!H$5+Vask04!M276*'Eske-str'!I$5</f>
        <v>9</v>
      </c>
      <c r="Q276" s="112">
        <f t="shared" si="4"/>
        <v>390018375</v>
      </c>
    </row>
    <row r="277" spans="1:17" x14ac:dyDescent="0.25">
      <c r="A277" s="37">
        <f>Vask03!A277</f>
        <v>390018691</v>
      </c>
      <c r="B277" s="37">
        <f>Vask03!B277</f>
        <v>6570</v>
      </c>
      <c r="C277" s="37" t="str">
        <f>Vask03!C277</f>
        <v>SMØLA</v>
      </c>
      <c r="D277" s="14">
        <f>Vask03!D277</f>
        <v>80986</v>
      </c>
      <c r="E277" s="37" t="str">
        <f>Vask03!E277</f>
        <v>Smøla helsestasjon</v>
      </c>
      <c r="F277" s="37">
        <f>Vask03!F277</f>
        <v>0</v>
      </c>
      <c r="G277" s="37">
        <f>Vask03!G277</f>
        <v>0</v>
      </c>
      <c r="H277" s="37">
        <f>Vask03!H277</f>
        <v>0</v>
      </c>
      <c r="I277" s="37">
        <f>Vask03!I277</f>
        <v>0</v>
      </c>
      <c r="J277" s="37">
        <f>Vask03!J277</f>
        <v>0</v>
      </c>
      <c r="K277" s="37">
        <f>Vask03!K277</f>
        <v>0</v>
      </c>
      <c r="L277" s="37">
        <f>Vask03!L277</f>
        <v>2</v>
      </c>
      <c r="M277" s="37">
        <f>Vask03!M277</f>
        <v>0</v>
      </c>
      <c r="N277" s="37">
        <f>Vask03!N277</f>
        <v>2</v>
      </c>
      <c r="O277" s="37">
        <f>Vask04!F277*'Eske-str'!B$4+Vask04!G277*'Eske-str'!C$4+Vask04!H277*'Eske-str'!D$4+Vask04!I277*'Eske-str'!E$4+Vask04!J277*'Eske-str'!F$4+Vask04!K277*'Eske-str'!G$4+Vask04!L277*'Eske-str'!H$4+Vask04!M277*'Eske-str'!I$4</f>
        <v>27.3</v>
      </c>
      <c r="P277" s="37">
        <f>F277*'Eske-str'!B$5+G277*'Eske-str'!C$5+H277*'Eske-str'!D$5+Vask04!I277*'Eske-str'!E$5+Vask04!J277*'Eske-str'!F$5+Vask04!K277*'Eske-str'!G$5+Vask04!L277*'Eske-str'!H$5+Vask04!M277*'Eske-str'!I$5</f>
        <v>6</v>
      </c>
      <c r="Q277" s="112">
        <f t="shared" si="4"/>
        <v>390018691</v>
      </c>
    </row>
    <row r="278" spans="1:17" x14ac:dyDescent="0.25">
      <c r="A278" s="37">
        <f>Vask03!A278</f>
        <v>390018357</v>
      </c>
      <c r="B278" s="37">
        <f>Vask03!B278</f>
        <v>6600</v>
      </c>
      <c r="C278" s="37" t="str">
        <f>Vask03!C278</f>
        <v>SUNNDALSØRA</v>
      </c>
      <c r="D278" s="14">
        <f>Vask03!D278</f>
        <v>31617</v>
      </c>
      <c r="E278" s="37" t="str">
        <f>Vask03!E278</f>
        <v>Sunndal helsestasjon</v>
      </c>
      <c r="F278" s="37">
        <f>Vask03!F278</f>
        <v>0</v>
      </c>
      <c r="G278" s="37">
        <f>Vask03!G278</f>
        <v>0</v>
      </c>
      <c r="H278" s="37">
        <f>Vask03!H278</f>
        <v>0</v>
      </c>
      <c r="I278" s="37">
        <f>Vask03!I278</f>
        <v>0</v>
      </c>
      <c r="J278" s="37">
        <f>Vask03!J278</f>
        <v>0</v>
      </c>
      <c r="K278" s="37">
        <f>Vask03!K278</f>
        <v>1</v>
      </c>
      <c r="L278" s="37">
        <f>Vask03!L278</f>
        <v>5</v>
      </c>
      <c r="M278" s="37">
        <f>Vask03!M278</f>
        <v>0</v>
      </c>
      <c r="N278" s="37">
        <f>Vask03!N278</f>
        <v>6</v>
      </c>
      <c r="O278" s="37">
        <f>Vask04!F278*'Eske-str'!B$4+Vask04!G278*'Eske-str'!C$4+Vask04!H278*'Eske-str'!D$4+Vask04!I278*'Eske-str'!E$4+Vask04!J278*'Eske-str'!F$4+Vask04!K278*'Eske-str'!G$4+Vask04!L278*'Eske-str'!H$4+Vask04!M278*'Eske-str'!I$4</f>
        <v>93.18</v>
      </c>
      <c r="P278" s="37">
        <f>F278*'Eske-str'!B$5+G278*'Eske-str'!C$5+H278*'Eske-str'!D$5+Vask04!I278*'Eske-str'!E$5+Vask04!J278*'Eske-str'!F$5+Vask04!K278*'Eske-str'!G$5+Vask04!L278*'Eske-str'!H$5+Vask04!M278*'Eske-str'!I$5</f>
        <v>23</v>
      </c>
      <c r="Q278" s="112">
        <f t="shared" si="4"/>
        <v>390018357</v>
      </c>
    </row>
    <row r="279" spans="1:17" x14ac:dyDescent="0.25">
      <c r="A279" s="37">
        <f>Vask03!A279</f>
        <v>390018509</v>
      </c>
      <c r="B279" s="37">
        <f>Vask03!B279</f>
        <v>6630</v>
      </c>
      <c r="C279" s="37" t="str">
        <f>Vask03!C279</f>
        <v>TINGVOLL</v>
      </c>
      <c r="D279" s="14">
        <f>Vask03!D279</f>
        <v>106487</v>
      </c>
      <c r="E279" s="37" t="str">
        <f>Vask03!E279</f>
        <v>Tingvoll Legesenter</v>
      </c>
      <c r="F279" s="37">
        <f>Vask03!F279</f>
        <v>1</v>
      </c>
      <c r="G279" s="37">
        <f>Vask03!G279</f>
        <v>0</v>
      </c>
      <c r="H279" s="37">
        <f>Vask03!H279</f>
        <v>0</v>
      </c>
      <c r="I279" s="37">
        <f>Vask03!I279</f>
        <v>0</v>
      </c>
      <c r="J279" s="37">
        <f>Vask03!J279</f>
        <v>0</v>
      </c>
      <c r="K279" s="37">
        <f>Vask03!K279</f>
        <v>0</v>
      </c>
      <c r="L279" s="37">
        <f>Vask03!L279</f>
        <v>2</v>
      </c>
      <c r="M279" s="37">
        <f>Vask03!M279</f>
        <v>0</v>
      </c>
      <c r="N279" s="37">
        <f>Vask03!N279</f>
        <v>3</v>
      </c>
      <c r="O279" s="37">
        <f>Vask04!F279*'Eske-str'!B$4+Vask04!G279*'Eske-str'!C$4+Vask04!H279*'Eske-str'!D$4+Vask04!I279*'Eske-str'!E$4+Vask04!J279*'Eske-str'!F$4+Vask04!K279*'Eske-str'!G$4+Vask04!L279*'Eske-str'!H$4+Vask04!M279*'Eske-str'!I$4</f>
        <v>32.660000000000004</v>
      </c>
      <c r="P279" s="37">
        <f>F279*'Eske-str'!B$5+G279*'Eske-str'!C$5+H279*'Eske-str'!D$5+Vask04!I279*'Eske-str'!E$5+Vask04!J279*'Eske-str'!F$5+Vask04!K279*'Eske-str'!G$5+Vask04!L279*'Eske-str'!H$5+Vask04!M279*'Eske-str'!I$5</f>
        <v>7</v>
      </c>
      <c r="Q279" s="112">
        <f t="shared" si="4"/>
        <v>390018509</v>
      </c>
    </row>
    <row r="280" spans="1:17" x14ac:dyDescent="0.25">
      <c r="A280" s="37">
        <f>Vask03!A280</f>
        <v>390018298</v>
      </c>
      <c r="B280" s="37">
        <f>Vask03!B280</f>
        <v>6631</v>
      </c>
      <c r="C280" s="37" t="str">
        <f>Vask03!C280</f>
        <v>BATNFJORDSØRA</v>
      </c>
      <c r="D280" s="14">
        <f>Vask03!D280</f>
        <v>53850</v>
      </c>
      <c r="E280" s="37" t="str">
        <f>Vask03!E280</f>
        <v>Gjemnes legesenter</v>
      </c>
      <c r="F280" s="37">
        <f>Vask03!F280</f>
        <v>1</v>
      </c>
      <c r="G280" s="37">
        <f>Vask03!G280</f>
        <v>0</v>
      </c>
      <c r="H280" s="37">
        <f>Vask03!H280</f>
        <v>0</v>
      </c>
      <c r="I280" s="37">
        <f>Vask03!I280</f>
        <v>0</v>
      </c>
      <c r="J280" s="37">
        <f>Vask03!J280</f>
        <v>0</v>
      </c>
      <c r="K280" s="37">
        <f>Vask03!K280</f>
        <v>0</v>
      </c>
      <c r="L280" s="37">
        <f>Vask03!L280</f>
        <v>2</v>
      </c>
      <c r="M280" s="37">
        <f>Vask03!M280</f>
        <v>0</v>
      </c>
      <c r="N280" s="37">
        <f>Vask03!N280</f>
        <v>3</v>
      </c>
      <c r="O280" s="37">
        <f>Vask04!F280*'Eske-str'!B$4+Vask04!G280*'Eske-str'!C$4+Vask04!H280*'Eske-str'!D$4+Vask04!I280*'Eske-str'!E$4+Vask04!J280*'Eske-str'!F$4+Vask04!K280*'Eske-str'!G$4+Vask04!L280*'Eske-str'!H$4+Vask04!M280*'Eske-str'!I$4</f>
        <v>32.660000000000004</v>
      </c>
      <c r="P280" s="37">
        <f>F280*'Eske-str'!B$5+G280*'Eske-str'!C$5+H280*'Eske-str'!D$5+Vask04!I280*'Eske-str'!E$5+Vask04!J280*'Eske-str'!F$5+Vask04!K280*'Eske-str'!G$5+Vask04!L280*'Eske-str'!H$5+Vask04!M280*'Eske-str'!I$5</f>
        <v>7</v>
      </c>
      <c r="Q280" s="112">
        <f t="shared" si="4"/>
        <v>390018298</v>
      </c>
    </row>
    <row r="281" spans="1:17" x14ac:dyDescent="0.25">
      <c r="A281" s="37">
        <f>Vask03!A281</f>
        <v>390018489</v>
      </c>
      <c r="B281" s="37">
        <f>Vask03!B281</f>
        <v>6650</v>
      </c>
      <c r="C281" s="37" t="str">
        <f>Vask03!C281</f>
        <v>SURNADAL</v>
      </c>
      <c r="D281" s="14">
        <f>Vask03!D281</f>
        <v>78956</v>
      </c>
      <c r="E281" s="37" t="str">
        <f>Vask03!E281</f>
        <v>Surnadal helsestasjon</v>
      </c>
      <c r="F281" s="37">
        <f>Vask03!F281</f>
        <v>0</v>
      </c>
      <c r="G281" s="37">
        <f>Vask03!G281</f>
        <v>1</v>
      </c>
      <c r="H281" s="37">
        <f>Vask03!H281</f>
        <v>0</v>
      </c>
      <c r="I281" s="37">
        <f>Vask03!I281</f>
        <v>0</v>
      </c>
      <c r="J281" s="37">
        <f>Vask03!J281</f>
        <v>0</v>
      </c>
      <c r="K281" s="37">
        <f>Vask03!K281</f>
        <v>0</v>
      </c>
      <c r="L281" s="37">
        <f>Vask03!L281</f>
        <v>3</v>
      </c>
      <c r="M281" s="37">
        <f>Vask03!M281</f>
        <v>0</v>
      </c>
      <c r="N281" s="37">
        <f>Vask03!N281</f>
        <v>4</v>
      </c>
      <c r="O281" s="37">
        <f>Vask04!F281*'Eske-str'!B$4+Vask04!G281*'Eske-str'!C$4+Vask04!H281*'Eske-str'!D$4+Vask04!I281*'Eske-str'!E$4+Vask04!J281*'Eske-str'!F$4+Vask04!K281*'Eske-str'!G$4+Vask04!L281*'Eske-str'!H$4+Vask04!M281*'Eske-str'!I$4</f>
        <v>51.95</v>
      </c>
      <c r="P281" s="37">
        <f>F281*'Eske-str'!B$5+G281*'Eske-str'!C$5+H281*'Eske-str'!D$5+Vask04!I281*'Eske-str'!E$5+Vask04!J281*'Eske-str'!F$5+Vask04!K281*'Eske-str'!G$5+Vask04!L281*'Eske-str'!H$5+Vask04!M281*'Eske-str'!I$5</f>
        <v>11</v>
      </c>
      <c r="Q281" s="112">
        <f t="shared" si="4"/>
        <v>390018489</v>
      </c>
    </row>
    <row r="282" spans="1:17" x14ac:dyDescent="0.25">
      <c r="A282" s="37">
        <f>Vask03!A282</f>
        <v>390018479</v>
      </c>
      <c r="B282" s="37">
        <f>Vask03!B282</f>
        <v>6657</v>
      </c>
      <c r="C282" s="37" t="str">
        <f>Vask03!C282</f>
        <v>RINDAL</v>
      </c>
      <c r="D282" s="14">
        <f>Vask03!D282</f>
        <v>24794</v>
      </c>
      <c r="E282" s="37" t="str">
        <f>Vask03!E282</f>
        <v>Kommunelegekontoret i Rindal</v>
      </c>
      <c r="F282" s="37">
        <f>Vask03!F282</f>
        <v>0</v>
      </c>
      <c r="G282" s="37">
        <f>Vask03!G282</f>
        <v>0</v>
      </c>
      <c r="H282" s="37">
        <f>Vask03!H282</f>
        <v>0</v>
      </c>
      <c r="I282" s="37">
        <f>Vask03!I282</f>
        <v>0</v>
      </c>
      <c r="J282" s="37">
        <f>Vask03!J282</f>
        <v>0</v>
      </c>
      <c r="K282" s="37">
        <f>Vask03!K282</f>
        <v>0</v>
      </c>
      <c r="L282" s="37">
        <f>Vask03!L282</f>
        <v>2</v>
      </c>
      <c r="M282" s="37">
        <f>Vask03!M282</f>
        <v>0</v>
      </c>
      <c r="N282" s="37">
        <f>Vask03!N282</f>
        <v>2</v>
      </c>
      <c r="O282" s="37">
        <f>Vask04!F282*'Eske-str'!B$4+Vask04!G282*'Eske-str'!C$4+Vask04!H282*'Eske-str'!D$4+Vask04!I282*'Eske-str'!E$4+Vask04!J282*'Eske-str'!F$4+Vask04!K282*'Eske-str'!G$4+Vask04!L282*'Eske-str'!H$4+Vask04!M282*'Eske-str'!I$4</f>
        <v>27.3</v>
      </c>
      <c r="P282" s="37">
        <f>F282*'Eske-str'!B$5+G282*'Eske-str'!C$5+H282*'Eske-str'!D$5+Vask04!I282*'Eske-str'!E$5+Vask04!J282*'Eske-str'!F$5+Vask04!K282*'Eske-str'!G$5+Vask04!L282*'Eske-str'!H$5+Vask04!M282*'Eske-str'!I$5</f>
        <v>6</v>
      </c>
      <c r="Q282" s="112">
        <f t="shared" si="4"/>
        <v>390018479</v>
      </c>
    </row>
    <row r="283" spans="1:17" x14ac:dyDescent="0.25">
      <c r="A283" s="37">
        <f>Vask03!A283</f>
        <v>390018380</v>
      </c>
      <c r="B283" s="37">
        <f>Vask03!B283</f>
        <v>6683</v>
      </c>
      <c r="C283" s="37" t="str">
        <f>Vask03!C283</f>
        <v>VÅGLAND</v>
      </c>
      <c r="D283" s="14">
        <f>Vask03!D283</f>
        <v>102308</v>
      </c>
      <c r="E283" s="37" t="str">
        <f>Vask03!E283</f>
        <v>Halsa legekontor</v>
      </c>
      <c r="F283" s="37">
        <f>Vask03!F283</f>
        <v>0</v>
      </c>
      <c r="G283" s="37">
        <f>Vask03!G283</f>
        <v>0</v>
      </c>
      <c r="H283" s="37">
        <f>Vask03!H283</f>
        <v>0</v>
      </c>
      <c r="I283" s="37">
        <f>Vask03!I283</f>
        <v>0</v>
      </c>
      <c r="J283" s="37">
        <f>Vask03!J283</f>
        <v>0</v>
      </c>
      <c r="K283" s="37">
        <f>Vask03!K283</f>
        <v>0</v>
      </c>
      <c r="L283" s="37">
        <f>Vask03!L283</f>
        <v>2</v>
      </c>
      <c r="M283" s="37">
        <f>Vask03!M283</f>
        <v>0</v>
      </c>
      <c r="N283" s="37">
        <f>Vask03!N283</f>
        <v>2</v>
      </c>
      <c r="O283" s="37">
        <f>Vask04!F283*'Eske-str'!B$4+Vask04!G283*'Eske-str'!C$4+Vask04!H283*'Eske-str'!D$4+Vask04!I283*'Eske-str'!E$4+Vask04!J283*'Eske-str'!F$4+Vask04!K283*'Eske-str'!G$4+Vask04!L283*'Eske-str'!H$4+Vask04!M283*'Eske-str'!I$4</f>
        <v>27.3</v>
      </c>
      <c r="P283" s="37">
        <f>F283*'Eske-str'!B$5+G283*'Eske-str'!C$5+H283*'Eske-str'!D$5+Vask04!I283*'Eske-str'!E$5+Vask04!J283*'Eske-str'!F$5+Vask04!K283*'Eske-str'!G$5+Vask04!L283*'Eske-str'!H$5+Vask04!M283*'Eske-str'!I$5</f>
        <v>6</v>
      </c>
      <c r="Q283" s="112">
        <f t="shared" si="4"/>
        <v>390018380</v>
      </c>
    </row>
    <row r="284" spans="1:17" x14ac:dyDescent="0.25">
      <c r="A284" s="37">
        <f>Vask03!A284</f>
        <v>390018653</v>
      </c>
      <c r="B284" s="37">
        <f>Vask03!B284</f>
        <v>6690</v>
      </c>
      <c r="C284" s="37" t="str">
        <f>Vask03!C284</f>
        <v>AURE</v>
      </c>
      <c r="D284" s="14">
        <f>Vask03!D284</f>
        <v>79780</v>
      </c>
      <c r="E284" s="37" t="str">
        <f>Vask03!E284</f>
        <v>Aure helsestasjon</v>
      </c>
      <c r="F284" s="37">
        <f>Vask03!F284</f>
        <v>0</v>
      </c>
      <c r="G284" s="37">
        <f>Vask03!G284</f>
        <v>0</v>
      </c>
      <c r="H284" s="37">
        <f>Vask03!H284</f>
        <v>0</v>
      </c>
      <c r="I284" s="37">
        <f>Vask03!I284</f>
        <v>0</v>
      </c>
      <c r="J284" s="37">
        <f>Vask03!J284</f>
        <v>0</v>
      </c>
      <c r="K284" s="37">
        <f>Vask03!K284</f>
        <v>0</v>
      </c>
      <c r="L284" s="37">
        <f>Vask03!L284</f>
        <v>3</v>
      </c>
      <c r="M284" s="37">
        <f>Vask03!M284</f>
        <v>0</v>
      </c>
      <c r="N284" s="37">
        <f>Vask03!N284</f>
        <v>3</v>
      </c>
      <c r="O284" s="37">
        <f>Vask04!F284*'Eske-str'!B$4+Vask04!G284*'Eske-str'!C$4+Vask04!H284*'Eske-str'!D$4+Vask04!I284*'Eske-str'!E$4+Vask04!J284*'Eske-str'!F$4+Vask04!K284*'Eske-str'!G$4+Vask04!L284*'Eske-str'!H$4+Vask04!M284*'Eske-str'!I$4</f>
        <v>40.950000000000003</v>
      </c>
      <c r="P284" s="37">
        <f>F284*'Eske-str'!B$5+G284*'Eske-str'!C$5+H284*'Eske-str'!D$5+Vask04!I284*'Eske-str'!E$5+Vask04!J284*'Eske-str'!F$5+Vask04!K284*'Eske-str'!G$5+Vask04!L284*'Eske-str'!H$5+Vask04!M284*'Eske-str'!I$5</f>
        <v>9</v>
      </c>
      <c r="Q284" s="112">
        <f t="shared" si="4"/>
        <v>390018653</v>
      </c>
    </row>
    <row r="285" spans="1:17" x14ac:dyDescent="0.25">
      <c r="A285" s="37">
        <f>Vask03!A285</f>
        <v>390018624</v>
      </c>
      <c r="B285" s="37">
        <f>Vask03!B285</f>
        <v>6700</v>
      </c>
      <c r="C285" s="37" t="str">
        <f>Vask03!C285</f>
        <v>MÅLØY</v>
      </c>
      <c r="D285" s="14">
        <f>Vask03!D285</f>
        <v>87627</v>
      </c>
      <c r="E285" s="37" t="str">
        <f>Vask03!E285</f>
        <v>Måløy legekontor</v>
      </c>
      <c r="F285" s="37">
        <f>Vask03!F285</f>
        <v>0</v>
      </c>
      <c r="G285" s="37">
        <f>Vask03!G285</f>
        <v>1</v>
      </c>
      <c r="H285" s="37">
        <f>Vask03!H285</f>
        <v>0</v>
      </c>
      <c r="I285" s="37">
        <f>Vask03!I285</f>
        <v>0</v>
      </c>
      <c r="J285" s="37">
        <f>Vask03!J285</f>
        <v>0</v>
      </c>
      <c r="K285" s="37">
        <f>Vask03!K285</f>
        <v>0</v>
      </c>
      <c r="L285" s="37">
        <f>Vask03!L285</f>
        <v>3</v>
      </c>
      <c r="M285" s="37">
        <f>Vask03!M285</f>
        <v>0</v>
      </c>
      <c r="N285" s="37">
        <f>Vask03!N285</f>
        <v>4</v>
      </c>
      <c r="O285" s="37">
        <f>Vask04!F285*'Eske-str'!B$4+Vask04!G285*'Eske-str'!C$4+Vask04!H285*'Eske-str'!D$4+Vask04!I285*'Eske-str'!E$4+Vask04!J285*'Eske-str'!F$4+Vask04!K285*'Eske-str'!G$4+Vask04!L285*'Eske-str'!H$4+Vask04!M285*'Eske-str'!I$4</f>
        <v>51.95</v>
      </c>
      <c r="P285" s="37">
        <f>F285*'Eske-str'!B$5+G285*'Eske-str'!C$5+H285*'Eske-str'!D$5+Vask04!I285*'Eske-str'!E$5+Vask04!J285*'Eske-str'!F$5+Vask04!K285*'Eske-str'!G$5+Vask04!L285*'Eske-str'!H$5+Vask04!M285*'Eske-str'!I$5</f>
        <v>11</v>
      </c>
      <c r="Q285" s="112">
        <f t="shared" si="4"/>
        <v>390018624</v>
      </c>
    </row>
    <row r="286" spans="1:17" x14ac:dyDescent="0.25">
      <c r="A286" s="37">
        <f>Vask03!A286</f>
        <v>390018690</v>
      </c>
      <c r="B286" s="37">
        <f>Vask03!B286</f>
        <v>6723</v>
      </c>
      <c r="C286" s="37" t="str">
        <f>Vask03!C286</f>
        <v>SVELGEN</v>
      </c>
      <c r="D286" s="14">
        <f>Vask03!D286</f>
        <v>1541</v>
      </c>
      <c r="E286" s="37" t="str">
        <f>Vask03!E286</f>
        <v>Bremanger kommune</v>
      </c>
      <c r="F286" s="37">
        <f>Vask03!F286</f>
        <v>1</v>
      </c>
      <c r="G286" s="37">
        <f>Vask03!G286</f>
        <v>0</v>
      </c>
      <c r="H286" s="37">
        <f>Vask03!H286</f>
        <v>0</v>
      </c>
      <c r="I286" s="37">
        <f>Vask03!I286</f>
        <v>0</v>
      </c>
      <c r="J286" s="37">
        <f>Vask03!J286</f>
        <v>0</v>
      </c>
      <c r="K286" s="37">
        <f>Vask03!K286</f>
        <v>0</v>
      </c>
      <c r="L286" s="37">
        <f>Vask03!L286</f>
        <v>2</v>
      </c>
      <c r="M286" s="37">
        <f>Vask03!M286</f>
        <v>0</v>
      </c>
      <c r="N286" s="37">
        <f>Vask03!N286</f>
        <v>3</v>
      </c>
      <c r="O286" s="37">
        <f>Vask04!F286*'Eske-str'!B$4+Vask04!G286*'Eske-str'!C$4+Vask04!H286*'Eske-str'!D$4+Vask04!I286*'Eske-str'!E$4+Vask04!J286*'Eske-str'!F$4+Vask04!K286*'Eske-str'!G$4+Vask04!L286*'Eske-str'!H$4+Vask04!M286*'Eske-str'!I$4</f>
        <v>32.660000000000004</v>
      </c>
      <c r="P286" s="37">
        <f>F286*'Eske-str'!B$5+G286*'Eske-str'!C$5+H286*'Eske-str'!D$5+Vask04!I286*'Eske-str'!E$5+Vask04!J286*'Eske-str'!F$5+Vask04!K286*'Eske-str'!G$5+Vask04!L286*'Eske-str'!H$5+Vask04!M286*'Eske-str'!I$5</f>
        <v>7</v>
      </c>
      <c r="Q286" s="112">
        <f t="shared" si="4"/>
        <v>390018690</v>
      </c>
    </row>
    <row r="287" spans="1:17" x14ac:dyDescent="0.25">
      <c r="A287" s="37">
        <f>Vask03!A287</f>
        <v>390018588</v>
      </c>
      <c r="B287" s="37">
        <f>Vask03!B287</f>
        <v>6740</v>
      </c>
      <c r="C287" s="37" t="str">
        <f>Vask03!C287</f>
        <v>SELJE</v>
      </c>
      <c r="D287" s="14">
        <f>Vask03!D287</f>
        <v>42911</v>
      </c>
      <c r="E287" s="37" t="str">
        <f>Vask03!E287</f>
        <v>Selje legekontor</v>
      </c>
      <c r="F287" s="37">
        <f>Vask03!F287</f>
        <v>0</v>
      </c>
      <c r="G287" s="37">
        <f>Vask03!G287</f>
        <v>1</v>
      </c>
      <c r="H287" s="37">
        <f>Vask03!H287</f>
        <v>0</v>
      </c>
      <c r="I287" s="37">
        <f>Vask03!I287</f>
        <v>0</v>
      </c>
      <c r="J287" s="37">
        <f>Vask03!J287</f>
        <v>0</v>
      </c>
      <c r="K287" s="37">
        <f>Vask03!K287</f>
        <v>0</v>
      </c>
      <c r="L287" s="37">
        <f>Vask03!L287</f>
        <v>1</v>
      </c>
      <c r="M287" s="37">
        <f>Vask03!M287</f>
        <v>0</v>
      </c>
      <c r="N287" s="37">
        <f>Vask03!N287</f>
        <v>2</v>
      </c>
      <c r="O287" s="37">
        <f>Vask04!F287*'Eske-str'!B$4+Vask04!G287*'Eske-str'!C$4+Vask04!H287*'Eske-str'!D$4+Vask04!I287*'Eske-str'!E$4+Vask04!J287*'Eske-str'!F$4+Vask04!K287*'Eske-str'!G$4+Vask04!L287*'Eske-str'!H$4+Vask04!M287*'Eske-str'!I$4</f>
        <v>24.65</v>
      </c>
      <c r="P287" s="37">
        <f>F287*'Eske-str'!B$5+G287*'Eske-str'!C$5+H287*'Eske-str'!D$5+Vask04!I287*'Eske-str'!E$5+Vask04!J287*'Eske-str'!F$5+Vask04!K287*'Eske-str'!G$5+Vask04!L287*'Eske-str'!H$5+Vask04!M287*'Eske-str'!I$5</f>
        <v>5</v>
      </c>
      <c r="Q287" s="112">
        <f t="shared" si="4"/>
        <v>390018588</v>
      </c>
    </row>
    <row r="288" spans="1:17" x14ac:dyDescent="0.25">
      <c r="A288" s="37">
        <f>Vask03!A288</f>
        <v>390018714</v>
      </c>
      <c r="B288" s="37">
        <f>Vask03!B288</f>
        <v>6763</v>
      </c>
      <c r="C288" s="37" t="str">
        <f>Vask03!C288</f>
        <v>HORNINDAL</v>
      </c>
      <c r="D288" s="14">
        <f>Vask03!D288</f>
        <v>19372</v>
      </c>
      <c r="E288" s="37" t="str">
        <f>Vask03!E288</f>
        <v>Kommunelegekontoret i Hornindal</v>
      </c>
      <c r="F288" s="37">
        <f>Vask03!F288</f>
        <v>0</v>
      </c>
      <c r="G288" s="37">
        <f>Vask03!G288</f>
        <v>0</v>
      </c>
      <c r="H288" s="37">
        <f>Vask03!H288</f>
        <v>0</v>
      </c>
      <c r="I288" s="37">
        <f>Vask03!I288</f>
        <v>0</v>
      </c>
      <c r="J288" s="37">
        <f>Vask03!J288</f>
        <v>0</v>
      </c>
      <c r="K288" s="37">
        <f>Vask03!K288</f>
        <v>0</v>
      </c>
      <c r="L288" s="37">
        <f>Vask03!L288</f>
        <v>1</v>
      </c>
      <c r="M288" s="37">
        <f>Vask03!M288</f>
        <v>0</v>
      </c>
      <c r="N288" s="37">
        <f>Vask03!N288</f>
        <v>1</v>
      </c>
      <c r="O288" s="37">
        <f>Vask04!F288*'Eske-str'!B$4+Vask04!G288*'Eske-str'!C$4+Vask04!H288*'Eske-str'!D$4+Vask04!I288*'Eske-str'!E$4+Vask04!J288*'Eske-str'!F$4+Vask04!K288*'Eske-str'!G$4+Vask04!L288*'Eske-str'!H$4+Vask04!M288*'Eske-str'!I$4</f>
        <v>13.65</v>
      </c>
      <c r="P288" s="37">
        <f>F288*'Eske-str'!B$5+G288*'Eske-str'!C$5+H288*'Eske-str'!D$5+Vask04!I288*'Eske-str'!E$5+Vask04!J288*'Eske-str'!F$5+Vask04!K288*'Eske-str'!G$5+Vask04!L288*'Eske-str'!H$5+Vask04!M288*'Eske-str'!I$5</f>
        <v>3</v>
      </c>
      <c r="Q288" s="112">
        <f t="shared" si="4"/>
        <v>390018714</v>
      </c>
    </row>
    <row r="289" spans="1:17" x14ac:dyDescent="0.25">
      <c r="A289" s="37">
        <f>Vask03!A289</f>
        <v>390018462</v>
      </c>
      <c r="B289" s="37">
        <f>Vask03!B289</f>
        <v>6770</v>
      </c>
      <c r="C289" s="37" t="str">
        <f>Vask03!C289</f>
        <v>NORDFJORDEID</v>
      </c>
      <c r="D289" s="14">
        <f>Vask03!D289</f>
        <v>105178</v>
      </c>
      <c r="E289" s="37" t="str">
        <f>Vask03!E289</f>
        <v>Eid legekontor</v>
      </c>
      <c r="F289" s="37">
        <f>Vask03!F289</f>
        <v>0</v>
      </c>
      <c r="G289" s="37">
        <f>Vask03!G289</f>
        <v>1</v>
      </c>
      <c r="H289" s="37">
        <f>Vask03!H289</f>
        <v>0</v>
      </c>
      <c r="I289" s="37">
        <f>Vask03!I289</f>
        <v>0</v>
      </c>
      <c r="J289" s="37">
        <f>Vask03!J289</f>
        <v>0</v>
      </c>
      <c r="K289" s="37">
        <f>Vask03!K289</f>
        <v>0</v>
      </c>
      <c r="L289" s="37">
        <f>Vask03!L289</f>
        <v>3</v>
      </c>
      <c r="M289" s="37">
        <f>Vask03!M289</f>
        <v>0</v>
      </c>
      <c r="N289" s="37">
        <f>Vask03!N289</f>
        <v>4</v>
      </c>
      <c r="O289" s="37">
        <f>Vask04!F289*'Eske-str'!B$4+Vask04!G289*'Eske-str'!C$4+Vask04!H289*'Eske-str'!D$4+Vask04!I289*'Eske-str'!E$4+Vask04!J289*'Eske-str'!F$4+Vask04!K289*'Eske-str'!G$4+Vask04!L289*'Eske-str'!H$4+Vask04!M289*'Eske-str'!I$4</f>
        <v>51.95</v>
      </c>
      <c r="P289" s="37">
        <f>F289*'Eske-str'!B$5+G289*'Eske-str'!C$5+H289*'Eske-str'!D$5+Vask04!I289*'Eske-str'!E$5+Vask04!J289*'Eske-str'!F$5+Vask04!K289*'Eske-str'!G$5+Vask04!L289*'Eske-str'!H$5+Vask04!M289*'Eske-str'!I$5</f>
        <v>11</v>
      </c>
      <c r="Q289" s="112">
        <f t="shared" si="4"/>
        <v>390018462</v>
      </c>
    </row>
    <row r="290" spans="1:17" x14ac:dyDescent="0.25">
      <c r="A290" s="37">
        <f>Vask03!A290</f>
        <v>390018694</v>
      </c>
      <c r="B290" s="37">
        <f>Vask03!B290</f>
        <v>6783</v>
      </c>
      <c r="C290" s="37" t="str">
        <f>Vask03!C290</f>
        <v>STRYN</v>
      </c>
      <c r="D290" s="14">
        <f>Vask03!D290</f>
        <v>102273</v>
      </c>
      <c r="E290" s="37" t="str">
        <f>Vask03!E290</f>
        <v>Kommunelegekontoret i Stryn</v>
      </c>
      <c r="F290" s="37">
        <f>Vask03!F290</f>
        <v>0</v>
      </c>
      <c r="G290" s="37">
        <f>Vask03!G290</f>
        <v>0</v>
      </c>
      <c r="H290" s="37">
        <f>Vask03!H290</f>
        <v>0</v>
      </c>
      <c r="I290" s="37">
        <f>Vask03!I290</f>
        <v>0</v>
      </c>
      <c r="J290" s="37">
        <f>Vask03!J290</f>
        <v>0</v>
      </c>
      <c r="K290" s="37">
        <f>Vask03!K290</f>
        <v>0</v>
      </c>
      <c r="L290" s="37">
        <f>Vask03!L290</f>
        <v>4</v>
      </c>
      <c r="M290" s="37">
        <f>Vask03!M290</f>
        <v>0</v>
      </c>
      <c r="N290" s="37">
        <f>Vask03!N290</f>
        <v>4</v>
      </c>
      <c r="O290" s="37">
        <f>Vask04!F290*'Eske-str'!B$4+Vask04!G290*'Eske-str'!C$4+Vask04!H290*'Eske-str'!D$4+Vask04!I290*'Eske-str'!E$4+Vask04!J290*'Eske-str'!F$4+Vask04!K290*'Eske-str'!G$4+Vask04!L290*'Eske-str'!H$4+Vask04!M290*'Eske-str'!I$4</f>
        <v>54.6</v>
      </c>
      <c r="P290" s="37">
        <f>F290*'Eske-str'!B$5+G290*'Eske-str'!C$5+H290*'Eske-str'!D$5+Vask04!I290*'Eske-str'!E$5+Vask04!J290*'Eske-str'!F$5+Vask04!K290*'Eske-str'!G$5+Vask04!L290*'Eske-str'!H$5+Vask04!M290*'Eske-str'!I$5</f>
        <v>12</v>
      </c>
      <c r="Q290" s="112">
        <f t="shared" si="4"/>
        <v>390018694</v>
      </c>
    </row>
    <row r="291" spans="1:17" x14ac:dyDescent="0.25">
      <c r="A291" s="37">
        <f>Vask03!A291</f>
        <v>390018617</v>
      </c>
      <c r="B291" s="37">
        <f>Vask03!B291</f>
        <v>6800</v>
      </c>
      <c r="C291" s="37" t="str">
        <f>Vask03!C291</f>
        <v>FØRDE</v>
      </c>
      <c r="D291" s="14">
        <f>Vask03!D291</f>
        <v>20163</v>
      </c>
      <c r="E291" s="37" t="str">
        <f>Vask03!E291</f>
        <v>Førde Sentralsjukehus</v>
      </c>
      <c r="F291" s="37">
        <f>Vask03!F291</f>
        <v>0</v>
      </c>
      <c r="G291" s="37">
        <f>Vask03!G291</f>
        <v>1</v>
      </c>
      <c r="H291" s="37">
        <f>Vask03!H291</f>
        <v>0</v>
      </c>
      <c r="I291" s="37">
        <f>Vask03!I291</f>
        <v>0</v>
      </c>
      <c r="J291" s="37">
        <f>Vask03!J291</f>
        <v>0</v>
      </c>
      <c r="K291" s="37">
        <f>Vask03!K291</f>
        <v>0</v>
      </c>
      <c r="L291" s="37">
        <f>Vask03!L291</f>
        <v>6</v>
      </c>
      <c r="M291" s="37">
        <f>Vask03!M291</f>
        <v>0</v>
      </c>
      <c r="N291" s="37">
        <f>Vask03!N291</f>
        <v>7</v>
      </c>
      <c r="O291" s="37">
        <f>Vask04!F291*'Eske-str'!B$4+Vask04!G291*'Eske-str'!C$4+Vask04!H291*'Eske-str'!D$4+Vask04!I291*'Eske-str'!E$4+Vask04!J291*'Eske-str'!F$4+Vask04!K291*'Eske-str'!G$4+Vask04!L291*'Eske-str'!H$4+Vask04!M291*'Eske-str'!I$4</f>
        <v>92.9</v>
      </c>
      <c r="P291" s="37">
        <f>F291*'Eske-str'!B$5+G291*'Eske-str'!C$5+H291*'Eske-str'!D$5+Vask04!I291*'Eske-str'!E$5+Vask04!J291*'Eske-str'!F$5+Vask04!K291*'Eske-str'!G$5+Vask04!L291*'Eske-str'!H$5+Vask04!M291*'Eske-str'!I$5</f>
        <v>20</v>
      </c>
      <c r="Q291" s="112">
        <f t="shared" si="4"/>
        <v>390018617</v>
      </c>
    </row>
    <row r="292" spans="1:17" x14ac:dyDescent="0.25">
      <c r="A292" s="37">
        <f>Vask03!A292</f>
        <v>390018300</v>
      </c>
      <c r="B292" s="37">
        <f>Vask03!B292</f>
        <v>6800</v>
      </c>
      <c r="C292" s="37" t="str">
        <f>Vask03!C292</f>
        <v>FØRDE</v>
      </c>
      <c r="D292" s="14">
        <f>Vask03!D292</f>
        <v>99671</v>
      </c>
      <c r="E292" s="37" t="str">
        <f>Vask03!E292</f>
        <v>Førde legesenter</v>
      </c>
      <c r="F292" s="37">
        <f>Vask03!F292</f>
        <v>0</v>
      </c>
      <c r="G292" s="37">
        <f>Vask03!G292</f>
        <v>0</v>
      </c>
      <c r="H292" s="37">
        <f>Vask03!H292</f>
        <v>0</v>
      </c>
      <c r="I292" s="37">
        <f>Vask03!I292</f>
        <v>0</v>
      </c>
      <c r="J292" s="37">
        <f>Vask03!J292</f>
        <v>0</v>
      </c>
      <c r="K292" s="37">
        <f>Vask03!K292</f>
        <v>0</v>
      </c>
      <c r="L292" s="37">
        <f>Vask03!L292</f>
        <v>8</v>
      </c>
      <c r="M292" s="37">
        <f>Vask03!M292</f>
        <v>0</v>
      </c>
      <c r="N292" s="37">
        <f>Vask03!N292</f>
        <v>8</v>
      </c>
      <c r="O292" s="37">
        <f>Vask04!F292*'Eske-str'!B$4+Vask04!G292*'Eske-str'!C$4+Vask04!H292*'Eske-str'!D$4+Vask04!I292*'Eske-str'!E$4+Vask04!J292*'Eske-str'!F$4+Vask04!K292*'Eske-str'!G$4+Vask04!L292*'Eske-str'!H$4+Vask04!M292*'Eske-str'!I$4</f>
        <v>109.2</v>
      </c>
      <c r="P292" s="37">
        <f>F292*'Eske-str'!B$5+G292*'Eske-str'!C$5+H292*'Eske-str'!D$5+Vask04!I292*'Eske-str'!E$5+Vask04!J292*'Eske-str'!F$5+Vask04!K292*'Eske-str'!G$5+Vask04!L292*'Eske-str'!H$5+Vask04!M292*'Eske-str'!I$5</f>
        <v>24</v>
      </c>
      <c r="Q292" s="112">
        <f t="shared" si="4"/>
        <v>390018300</v>
      </c>
    </row>
    <row r="293" spans="1:17" x14ac:dyDescent="0.25">
      <c r="A293" s="37">
        <f>Vask03!A293</f>
        <v>390018356</v>
      </c>
      <c r="B293" s="37">
        <f>Vask03!B293</f>
        <v>6817</v>
      </c>
      <c r="C293" s="37" t="str">
        <f>Vask03!C293</f>
        <v>NAUSTDAL</v>
      </c>
      <c r="D293" s="14">
        <f>Vask03!D293</f>
        <v>87866</v>
      </c>
      <c r="E293" s="37" t="str">
        <f>Vask03!E293</f>
        <v>Naustdal helsesenter</v>
      </c>
      <c r="F293" s="37">
        <f>Vask03!F293</f>
        <v>1</v>
      </c>
      <c r="G293" s="37">
        <f>Vask03!G293</f>
        <v>0</v>
      </c>
      <c r="H293" s="37">
        <f>Vask03!H293</f>
        <v>0</v>
      </c>
      <c r="I293" s="37">
        <f>Vask03!I293</f>
        <v>0</v>
      </c>
      <c r="J293" s="37">
        <f>Vask03!J293</f>
        <v>0</v>
      </c>
      <c r="K293" s="37">
        <f>Vask03!K293</f>
        <v>0</v>
      </c>
      <c r="L293" s="37">
        <f>Vask03!L293</f>
        <v>2</v>
      </c>
      <c r="M293" s="37">
        <f>Vask03!M293</f>
        <v>0</v>
      </c>
      <c r="N293" s="37">
        <f>Vask03!N293</f>
        <v>3</v>
      </c>
      <c r="O293" s="37">
        <f>Vask04!F293*'Eske-str'!B$4+Vask04!G293*'Eske-str'!C$4+Vask04!H293*'Eske-str'!D$4+Vask04!I293*'Eske-str'!E$4+Vask04!J293*'Eske-str'!F$4+Vask04!K293*'Eske-str'!G$4+Vask04!L293*'Eske-str'!H$4+Vask04!M293*'Eske-str'!I$4</f>
        <v>32.660000000000004</v>
      </c>
      <c r="P293" s="37">
        <f>F293*'Eske-str'!B$5+G293*'Eske-str'!C$5+H293*'Eske-str'!D$5+Vask04!I293*'Eske-str'!E$5+Vask04!J293*'Eske-str'!F$5+Vask04!K293*'Eske-str'!G$5+Vask04!L293*'Eske-str'!H$5+Vask04!M293*'Eske-str'!I$5</f>
        <v>7</v>
      </c>
      <c r="Q293" s="112">
        <f t="shared" si="4"/>
        <v>390018356</v>
      </c>
    </row>
    <row r="294" spans="1:17" x14ac:dyDescent="0.25">
      <c r="A294" s="37">
        <f>Vask03!A294</f>
        <v>390018716</v>
      </c>
      <c r="B294" s="37">
        <f>Vask03!B294</f>
        <v>6823</v>
      </c>
      <c r="C294" s="37" t="str">
        <f>Vask03!C294</f>
        <v>SANDANE</v>
      </c>
      <c r="D294" s="14">
        <f>Vask03!D294</f>
        <v>55632</v>
      </c>
      <c r="E294" s="37" t="str">
        <f>Vask03!E294</f>
        <v>Gloppen legesenter</v>
      </c>
      <c r="F294" s="37">
        <f>Vask03!F294</f>
        <v>0</v>
      </c>
      <c r="G294" s="37">
        <f>Vask03!G294</f>
        <v>0</v>
      </c>
      <c r="H294" s="37">
        <f>Vask03!H294</f>
        <v>0</v>
      </c>
      <c r="I294" s="37">
        <f>Vask03!I294</f>
        <v>0</v>
      </c>
      <c r="J294" s="37">
        <f>Vask03!J294</f>
        <v>0</v>
      </c>
      <c r="K294" s="37">
        <f>Vask03!K294</f>
        <v>0</v>
      </c>
      <c r="L294" s="37">
        <f>Vask03!L294</f>
        <v>4</v>
      </c>
      <c r="M294" s="37">
        <f>Vask03!M294</f>
        <v>0</v>
      </c>
      <c r="N294" s="37">
        <f>Vask03!N294</f>
        <v>4</v>
      </c>
      <c r="O294" s="37">
        <f>Vask04!F294*'Eske-str'!B$4+Vask04!G294*'Eske-str'!C$4+Vask04!H294*'Eske-str'!D$4+Vask04!I294*'Eske-str'!E$4+Vask04!J294*'Eske-str'!F$4+Vask04!K294*'Eske-str'!G$4+Vask04!L294*'Eske-str'!H$4+Vask04!M294*'Eske-str'!I$4</f>
        <v>54.6</v>
      </c>
      <c r="P294" s="37">
        <f>F294*'Eske-str'!B$5+G294*'Eske-str'!C$5+H294*'Eske-str'!D$5+Vask04!I294*'Eske-str'!E$5+Vask04!J294*'Eske-str'!F$5+Vask04!K294*'Eske-str'!G$5+Vask04!L294*'Eske-str'!H$5+Vask04!M294*'Eske-str'!I$5</f>
        <v>12</v>
      </c>
      <c r="Q294" s="112">
        <f t="shared" si="4"/>
        <v>390018716</v>
      </c>
    </row>
    <row r="295" spans="1:17" x14ac:dyDescent="0.25">
      <c r="A295" s="37">
        <f>Vask03!A295</f>
        <v>390018325</v>
      </c>
      <c r="B295" s="37">
        <f>Vask03!B295</f>
        <v>6843</v>
      </c>
      <c r="C295" s="37" t="str">
        <f>Vask03!C295</f>
        <v>SKEI I JØLSTER</v>
      </c>
      <c r="D295" s="14">
        <f>Vask03!D295</f>
        <v>106177</v>
      </c>
      <c r="E295" s="37" t="str">
        <f>Vask03!E295</f>
        <v>Jølster legekontor</v>
      </c>
      <c r="F295" s="37">
        <f>Vask03!F295</f>
        <v>0</v>
      </c>
      <c r="G295" s="37">
        <f>Vask03!G295</f>
        <v>0</v>
      </c>
      <c r="H295" s="37">
        <f>Vask03!H295</f>
        <v>0</v>
      </c>
      <c r="I295" s="37">
        <f>Vask03!I295</f>
        <v>0</v>
      </c>
      <c r="J295" s="37">
        <f>Vask03!J295</f>
        <v>0</v>
      </c>
      <c r="K295" s="37">
        <f>Vask03!K295</f>
        <v>0</v>
      </c>
      <c r="L295" s="37">
        <f>Vask03!L295</f>
        <v>2</v>
      </c>
      <c r="M295" s="37">
        <f>Vask03!M295</f>
        <v>0</v>
      </c>
      <c r="N295" s="37">
        <f>Vask03!N295</f>
        <v>2</v>
      </c>
      <c r="O295" s="37">
        <f>Vask04!F295*'Eske-str'!B$4+Vask04!G295*'Eske-str'!C$4+Vask04!H295*'Eske-str'!D$4+Vask04!I295*'Eske-str'!E$4+Vask04!J295*'Eske-str'!F$4+Vask04!K295*'Eske-str'!G$4+Vask04!L295*'Eske-str'!H$4+Vask04!M295*'Eske-str'!I$4</f>
        <v>27.3</v>
      </c>
      <c r="P295" s="37">
        <f>F295*'Eske-str'!B$5+G295*'Eske-str'!C$5+H295*'Eske-str'!D$5+Vask04!I295*'Eske-str'!E$5+Vask04!J295*'Eske-str'!F$5+Vask04!K295*'Eske-str'!G$5+Vask04!L295*'Eske-str'!H$5+Vask04!M295*'Eske-str'!I$5</f>
        <v>6</v>
      </c>
      <c r="Q295" s="112">
        <f t="shared" si="4"/>
        <v>390018325</v>
      </c>
    </row>
    <row r="296" spans="1:17" x14ac:dyDescent="0.25">
      <c r="A296" s="37">
        <f>Vask03!A296</f>
        <v>390018469</v>
      </c>
      <c r="B296" s="37">
        <f>Vask03!B296</f>
        <v>6856</v>
      </c>
      <c r="C296" s="37" t="str">
        <f>Vask03!C296</f>
        <v>SOGNDAL</v>
      </c>
      <c r="D296" s="14">
        <f>Vask03!D296</f>
        <v>95976</v>
      </c>
      <c r="E296" s="37" t="str">
        <f>Vask03!E296</f>
        <v>Sogndal legesenter</v>
      </c>
      <c r="F296" s="37">
        <f>Vask03!F296</f>
        <v>0</v>
      </c>
      <c r="G296" s="37">
        <f>Vask03!G296</f>
        <v>1</v>
      </c>
      <c r="H296" s="37">
        <f>Vask03!H296</f>
        <v>0</v>
      </c>
      <c r="I296" s="37">
        <f>Vask03!I296</f>
        <v>0</v>
      </c>
      <c r="J296" s="37">
        <f>Vask03!J296</f>
        <v>0</v>
      </c>
      <c r="K296" s="37">
        <f>Vask03!K296</f>
        <v>0</v>
      </c>
      <c r="L296" s="37">
        <f>Vask03!L296</f>
        <v>3</v>
      </c>
      <c r="M296" s="37">
        <f>Vask03!M296</f>
        <v>0</v>
      </c>
      <c r="N296" s="37">
        <f>Vask03!N296</f>
        <v>4</v>
      </c>
      <c r="O296" s="37">
        <f>Vask04!F296*'Eske-str'!B$4+Vask04!G296*'Eske-str'!C$4+Vask04!H296*'Eske-str'!D$4+Vask04!I296*'Eske-str'!E$4+Vask04!J296*'Eske-str'!F$4+Vask04!K296*'Eske-str'!G$4+Vask04!L296*'Eske-str'!H$4+Vask04!M296*'Eske-str'!I$4</f>
        <v>51.95</v>
      </c>
      <c r="P296" s="37">
        <f>F296*'Eske-str'!B$5+G296*'Eske-str'!C$5+H296*'Eske-str'!D$5+Vask04!I296*'Eske-str'!E$5+Vask04!J296*'Eske-str'!F$5+Vask04!K296*'Eske-str'!G$5+Vask04!L296*'Eske-str'!H$5+Vask04!M296*'Eske-str'!I$5</f>
        <v>11</v>
      </c>
      <c r="Q296" s="112">
        <f t="shared" si="4"/>
        <v>390018469</v>
      </c>
    </row>
    <row r="297" spans="1:17" x14ac:dyDescent="0.25">
      <c r="A297" s="37">
        <f>Vask03!A297</f>
        <v>390018362</v>
      </c>
      <c r="B297" s="37">
        <f>Vask03!B297</f>
        <v>6863</v>
      </c>
      <c r="C297" s="37" t="str">
        <f>Vask03!C297</f>
        <v>LEIKANGER</v>
      </c>
      <c r="D297" s="14">
        <f>Vask03!D297</f>
        <v>78576</v>
      </c>
      <c r="E297" s="37" t="str">
        <f>Vask03!E297</f>
        <v>Leikanger helsestasjon</v>
      </c>
      <c r="F297" s="37">
        <f>Vask03!F297</f>
        <v>1</v>
      </c>
      <c r="G297" s="37">
        <f>Vask03!G297</f>
        <v>0</v>
      </c>
      <c r="H297" s="37">
        <f>Vask03!H297</f>
        <v>0</v>
      </c>
      <c r="I297" s="37">
        <f>Vask03!I297</f>
        <v>0</v>
      </c>
      <c r="J297" s="37">
        <f>Vask03!J297</f>
        <v>0</v>
      </c>
      <c r="K297" s="37">
        <f>Vask03!K297</f>
        <v>0</v>
      </c>
      <c r="L297" s="37">
        <f>Vask03!L297</f>
        <v>2</v>
      </c>
      <c r="M297" s="37">
        <f>Vask03!M297</f>
        <v>0</v>
      </c>
      <c r="N297" s="37">
        <f>Vask03!N297</f>
        <v>3</v>
      </c>
      <c r="O297" s="37">
        <f>Vask04!F297*'Eske-str'!B$4+Vask04!G297*'Eske-str'!C$4+Vask04!H297*'Eske-str'!D$4+Vask04!I297*'Eske-str'!E$4+Vask04!J297*'Eske-str'!F$4+Vask04!K297*'Eske-str'!G$4+Vask04!L297*'Eske-str'!H$4+Vask04!M297*'Eske-str'!I$4</f>
        <v>32.660000000000004</v>
      </c>
      <c r="P297" s="37">
        <f>F297*'Eske-str'!B$5+G297*'Eske-str'!C$5+H297*'Eske-str'!D$5+Vask04!I297*'Eske-str'!E$5+Vask04!J297*'Eske-str'!F$5+Vask04!K297*'Eske-str'!G$5+Vask04!L297*'Eske-str'!H$5+Vask04!M297*'Eske-str'!I$5</f>
        <v>7</v>
      </c>
      <c r="Q297" s="112">
        <f t="shared" si="4"/>
        <v>390018362</v>
      </c>
    </row>
    <row r="298" spans="1:17" x14ac:dyDescent="0.25">
      <c r="A298" s="37">
        <f>Vask03!A298</f>
        <v>390018431</v>
      </c>
      <c r="B298" s="37">
        <f>Vask03!B298</f>
        <v>6868</v>
      </c>
      <c r="C298" s="37" t="str">
        <f>Vask03!C298</f>
        <v>GAUPNE</v>
      </c>
      <c r="D298" s="14">
        <f>Vask03!D298</f>
        <v>85472</v>
      </c>
      <c r="E298" s="37" t="str">
        <f>Vask03!E298</f>
        <v>Luster helsestasjon</v>
      </c>
      <c r="F298" s="37">
        <f>Vask03!F298</f>
        <v>0</v>
      </c>
      <c r="G298" s="37">
        <f>Vask03!G298</f>
        <v>1</v>
      </c>
      <c r="H298" s="37">
        <f>Vask03!H298</f>
        <v>0</v>
      </c>
      <c r="I298" s="37">
        <f>Vask03!I298</f>
        <v>0</v>
      </c>
      <c r="J298" s="37">
        <f>Vask03!J298</f>
        <v>0</v>
      </c>
      <c r="K298" s="37">
        <f>Vask03!K298</f>
        <v>0</v>
      </c>
      <c r="L298" s="37">
        <f>Vask03!L298</f>
        <v>4</v>
      </c>
      <c r="M298" s="37">
        <f>Vask03!M298</f>
        <v>0</v>
      </c>
      <c r="N298" s="37">
        <f>Vask03!N298</f>
        <v>5</v>
      </c>
      <c r="O298" s="37">
        <f>Vask04!F298*'Eske-str'!B$4+Vask04!G298*'Eske-str'!C$4+Vask04!H298*'Eske-str'!D$4+Vask04!I298*'Eske-str'!E$4+Vask04!J298*'Eske-str'!F$4+Vask04!K298*'Eske-str'!G$4+Vask04!L298*'Eske-str'!H$4+Vask04!M298*'Eske-str'!I$4</f>
        <v>65.599999999999994</v>
      </c>
      <c r="P298" s="37">
        <f>F298*'Eske-str'!B$5+G298*'Eske-str'!C$5+H298*'Eske-str'!D$5+Vask04!I298*'Eske-str'!E$5+Vask04!J298*'Eske-str'!F$5+Vask04!K298*'Eske-str'!G$5+Vask04!L298*'Eske-str'!H$5+Vask04!M298*'Eske-str'!I$5</f>
        <v>14</v>
      </c>
      <c r="Q298" s="112">
        <f t="shared" si="4"/>
        <v>390018431</v>
      </c>
    </row>
    <row r="299" spans="1:17" x14ac:dyDescent="0.25">
      <c r="A299" s="37">
        <f>Vask03!A299</f>
        <v>390018339</v>
      </c>
      <c r="B299" s="37">
        <f>Vask03!B299</f>
        <v>6884</v>
      </c>
      <c r="C299" s="37" t="str">
        <f>Vask03!C299</f>
        <v>ØVRE ÅRDAL</v>
      </c>
      <c r="D299" s="14">
        <f>Vask03!D299</f>
        <v>31864</v>
      </c>
      <c r="E299" s="37" t="str">
        <f>Vask03!E299</f>
        <v>Årdal helsestasjon</v>
      </c>
      <c r="F299" s="37">
        <f>Vask03!F299</f>
        <v>0</v>
      </c>
      <c r="G299" s="37">
        <f>Vask03!G299</f>
        <v>1</v>
      </c>
      <c r="H299" s="37">
        <f>Vask03!H299</f>
        <v>0</v>
      </c>
      <c r="I299" s="37">
        <f>Vask03!I299</f>
        <v>0</v>
      </c>
      <c r="J299" s="37">
        <f>Vask03!J299</f>
        <v>0</v>
      </c>
      <c r="K299" s="37">
        <f>Vask03!K299</f>
        <v>0</v>
      </c>
      <c r="L299" s="37">
        <f>Vask03!L299</f>
        <v>4</v>
      </c>
      <c r="M299" s="37">
        <f>Vask03!M299</f>
        <v>0</v>
      </c>
      <c r="N299" s="37">
        <f>Vask03!N299</f>
        <v>5</v>
      </c>
      <c r="O299" s="37">
        <f>Vask04!F299*'Eske-str'!B$4+Vask04!G299*'Eske-str'!C$4+Vask04!H299*'Eske-str'!D$4+Vask04!I299*'Eske-str'!E$4+Vask04!J299*'Eske-str'!F$4+Vask04!K299*'Eske-str'!G$4+Vask04!L299*'Eske-str'!H$4+Vask04!M299*'Eske-str'!I$4</f>
        <v>65.599999999999994</v>
      </c>
      <c r="P299" s="37">
        <f>F299*'Eske-str'!B$5+G299*'Eske-str'!C$5+H299*'Eske-str'!D$5+Vask04!I299*'Eske-str'!E$5+Vask04!J299*'Eske-str'!F$5+Vask04!K299*'Eske-str'!G$5+Vask04!L299*'Eske-str'!H$5+Vask04!M299*'Eske-str'!I$5</f>
        <v>14</v>
      </c>
      <c r="Q299" s="112">
        <f t="shared" si="4"/>
        <v>390018339</v>
      </c>
    </row>
    <row r="300" spans="1:17" x14ac:dyDescent="0.25">
      <c r="A300" s="37">
        <f>Vask03!A300</f>
        <v>390018443</v>
      </c>
      <c r="B300" s="37">
        <f>Vask03!B300</f>
        <v>6893</v>
      </c>
      <c r="C300" s="37" t="str">
        <f>Vask03!C300</f>
        <v>VIK I SOGN</v>
      </c>
      <c r="D300" s="14">
        <f>Vask03!D300</f>
        <v>22640</v>
      </c>
      <c r="E300" s="37" t="str">
        <f>Vask03!E300</f>
        <v>Vik legekontor</v>
      </c>
      <c r="F300" s="37">
        <f>Vask03!F300</f>
        <v>0</v>
      </c>
      <c r="G300" s="37">
        <f>Vask03!G300</f>
        <v>0</v>
      </c>
      <c r="H300" s="37">
        <f>Vask03!H300</f>
        <v>0</v>
      </c>
      <c r="I300" s="37">
        <f>Vask03!I300</f>
        <v>0</v>
      </c>
      <c r="J300" s="37">
        <f>Vask03!J300</f>
        <v>0</v>
      </c>
      <c r="K300" s="37">
        <f>Vask03!K300</f>
        <v>0</v>
      </c>
      <c r="L300" s="37">
        <f>Vask03!L300</f>
        <v>3</v>
      </c>
      <c r="M300" s="37">
        <f>Vask03!M300</f>
        <v>0</v>
      </c>
      <c r="N300" s="37">
        <f>Vask03!N300</f>
        <v>3</v>
      </c>
      <c r="O300" s="37">
        <f>Vask04!F300*'Eske-str'!B$4+Vask04!G300*'Eske-str'!C$4+Vask04!H300*'Eske-str'!D$4+Vask04!I300*'Eske-str'!E$4+Vask04!J300*'Eske-str'!F$4+Vask04!K300*'Eske-str'!G$4+Vask04!L300*'Eske-str'!H$4+Vask04!M300*'Eske-str'!I$4</f>
        <v>40.950000000000003</v>
      </c>
      <c r="P300" s="37">
        <f>F300*'Eske-str'!B$5+G300*'Eske-str'!C$5+H300*'Eske-str'!D$5+Vask04!I300*'Eske-str'!E$5+Vask04!J300*'Eske-str'!F$5+Vask04!K300*'Eske-str'!G$5+Vask04!L300*'Eske-str'!H$5+Vask04!M300*'Eske-str'!I$5</f>
        <v>9</v>
      </c>
      <c r="Q300" s="112">
        <f t="shared" si="4"/>
        <v>390018443</v>
      </c>
    </row>
    <row r="301" spans="1:17" x14ac:dyDescent="0.25">
      <c r="A301" s="37">
        <f>Vask03!A301</f>
        <v>390018358</v>
      </c>
      <c r="B301" s="37">
        <f>Vask03!B301</f>
        <v>6899</v>
      </c>
      <c r="C301" s="37" t="str">
        <f>Vask03!C301</f>
        <v>BALESTRAND</v>
      </c>
      <c r="D301" s="14">
        <f>Vask03!D301</f>
        <v>27524</v>
      </c>
      <c r="E301" s="37" t="str">
        <f>Vask03!E301</f>
        <v>Balestrand helsestasjon</v>
      </c>
      <c r="F301" s="37">
        <f>Vask03!F301</f>
        <v>0</v>
      </c>
      <c r="G301" s="37">
        <f>Vask03!G301</f>
        <v>1</v>
      </c>
      <c r="H301" s="37">
        <f>Vask03!H301</f>
        <v>0</v>
      </c>
      <c r="I301" s="37">
        <f>Vask03!I301</f>
        <v>0</v>
      </c>
      <c r="J301" s="37">
        <f>Vask03!J301</f>
        <v>0</v>
      </c>
      <c r="K301" s="37">
        <f>Vask03!K301</f>
        <v>0</v>
      </c>
      <c r="L301" s="37">
        <f>Vask03!L301</f>
        <v>1</v>
      </c>
      <c r="M301" s="37">
        <f>Vask03!M301</f>
        <v>0</v>
      </c>
      <c r="N301" s="37">
        <f>Vask03!N301</f>
        <v>2</v>
      </c>
      <c r="O301" s="37">
        <f>Vask04!F301*'Eske-str'!B$4+Vask04!G301*'Eske-str'!C$4+Vask04!H301*'Eske-str'!D$4+Vask04!I301*'Eske-str'!E$4+Vask04!J301*'Eske-str'!F$4+Vask04!K301*'Eske-str'!G$4+Vask04!L301*'Eske-str'!H$4+Vask04!M301*'Eske-str'!I$4</f>
        <v>24.65</v>
      </c>
      <c r="P301" s="37">
        <f>F301*'Eske-str'!B$5+G301*'Eske-str'!C$5+H301*'Eske-str'!D$5+Vask04!I301*'Eske-str'!E$5+Vask04!J301*'Eske-str'!F$5+Vask04!K301*'Eske-str'!G$5+Vask04!L301*'Eske-str'!H$5+Vask04!M301*'Eske-str'!I$5</f>
        <v>5</v>
      </c>
      <c r="Q301" s="112">
        <f t="shared" si="4"/>
        <v>390018358</v>
      </c>
    </row>
    <row r="302" spans="1:17" x14ac:dyDescent="0.25">
      <c r="A302" s="37">
        <f>Vask03!A302</f>
        <v>390018302</v>
      </c>
      <c r="B302" s="37">
        <f>Vask03!B302</f>
        <v>6905</v>
      </c>
      <c r="C302" s="37" t="str">
        <f>Vask03!C302</f>
        <v>FLORØ</v>
      </c>
      <c r="D302" s="14">
        <f>Vask03!D302</f>
        <v>103357</v>
      </c>
      <c r="E302" s="37" t="str">
        <f>Vask03!E302</f>
        <v>Legegruppa SMS AS</v>
      </c>
      <c r="F302" s="37">
        <f>Vask03!F302</f>
        <v>0</v>
      </c>
      <c r="G302" s="37">
        <f>Vask03!G302</f>
        <v>0</v>
      </c>
      <c r="H302" s="37">
        <f>Vask03!H302</f>
        <v>1</v>
      </c>
      <c r="I302" s="37">
        <f>Vask03!I302</f>
        <v>0</v>
      </c>
      <c r="J302" s="37">
        <f>Vask03!J302</f>
        <v>0</v>
      </c>
      <c r="K302" s="37">
        <f>Vask03!K302</f>
        <v>0</v>
      </c>
      <c r="L302" s="37">
        <f>Vask03!L302</f>
        <v>5</v>
      </c>
      <c r="M302" s="37">
        <f>Vask03!M302</f>
        <v>0</v>
      </c>
      <c r="N302" s="37">
        <f>Vask03!N302</f>
        <v>6</v>
      </c>
      <c r="O302" s="37">
        <f>Vask04!F302*'Eske-str'!B$4+Vask04!G302*'Eske-str'!C$4+Vask04!H302*'Eske-str'!D$4+Vask04!I302*'Eske-str'!E$4+Vask04!J302*'Eske-str'!F$4+Vask04!K302*'Eske-str'!G$4+Vask04!L302*'Eske-str'!H$4+Vask04!M302*'Eske-str'!I$4</f>
        <v>88.35</v>
      </c>
      <c r="P302" s="37">
        <f>F302*'Eske-str'!B$5+G302*'Eske-str'!C$5+H302*'Eske-str'!D$5+Vask04!I302*'Eske-str'!E$5+Vask04!J302*'Eske-str'!F$5+Vask04!K302*'Eske-str'!G$5+Vask04!L302*'Eske-str'!H$5+Vask04!M302*'Eske-str'!I$5</f>
        <v>18</v>
      </c>
      <c r="Q302" s="112">
        <f t="shared" si="4"/>
        <v>390018302</v>
      </c>
    </row>
    <row r="303" spans="1:17" x14ac:dyDescent="0.25">
      <c r="A303" s="37">
        <f>Vask03!A303</f>
        <v>390018355</v>
      </c>
      <c r="B303" s="37">
        <f>Vask03!B303</f>
        <v>6957</v>
      </c>
      <c r="C303" s="37" t="str">
        <f>Vask03!C303</f>
        <v>HYLLESTAD</v>
      </c>
      <c r="D303" s="14">
        <f>Vask03!D303</f>
        <v>30759</v>
      </c>
      <c r="E303" s="37" t="str">
        <f>Vask03!E303</f>
        <v>Hyllestad legekontor</v>
      </c>
      <c r="F303" s="37">
        <f>Vask03!F303</f>
        <v>1</v>
      </c>
      <c r="G303" s="37">
        <f>Vask03!G303</f>
        <v>0</v>
      </c>
      <c r="H303" s="37">
        <f>Vask03!H303</f>
        <v>0</v>
      </c>
      <c r="I303" s="37">
        <f>Vask03!I303</f>
        <v>0</v>
      </c>
      <c r="J303" s="37">
        <f>Vask03!J303</f>
        <v>0</v>
      </c>
      <c r="K303" s="37">
        <f>Vask03!K303</f>
        <v>0</v>
      </c>
      <c r="L303" s="37">
        <f>Vask03!L303</f>
        <v>1</v>
      </c>
      <c r="M303" s="37">
        <f>Vask03!M303</f>
        <v>0</v>
      </c>
      <c r="N303" s="37">
        <f>Vask03!N303</f>
        <v>2</v>
      </c>
      <c r="O303" s="37">
        <f>Vask04!F303*'Eske-str'!B$4+Vask04!G303*'Eske-str'!C$4+Vask04!H303*'Eske-str'!D$4+Vask04!I303*'Eske-str'!E$4+Vask04!J303*'Eske-str'!F$4+Vask04!K303*'Eske-str'!G$4+Vask04!L303*'Eske-str'!H$4+Vask04!M303*'Eske-str'!I$4</f>
        <v>19.010000000000002</v>
      </c>
      <c r="P303" s="37">
        <f>F303*'Eske-str'!B$5+G303*'Eske-str'!C$5+H303*'Eske-str'!D$5+Vask04!I303*'Eske-str'!E$5+Vask04!J303*'Eske-str'!F$5+Vask04!K303*'Eske-str'!G$5+Vask04!L303*'Eske-str'!H$5+Vask04!M303*'Eske-str'!I$5</f>
        <v>4</v>
      </c>
      <c r="Q303" s="112">
        <f t="shared" si="4"/>
        <v>390018355</v>
      </c>
    </row>
    <row r="304" spans="1:17" x14ac:dyDescent="0.25">
      <c r="A304" s="37">
        <f>Vask03!A304</f>
        <v>390018337</v>
      </c>
      <c r="B304" s="37">
        <f>Vask03!B304</f>
        <v>6963</v>
      </c>
      <c r="C304" s="37" t="str">
        <f>Vask03!C304</f>
        <v>DALE I SUNNFJORD</v>
      </c>
      <c r="D304" s="14">
        <f>Vask03!D304</f>
        <v>53645</v>
      </c>
      <c r="E304" s="37" t="str">
        <f>Vask03!E304</f>
        <v>Kommunelegekontoret i Fjaler</v>
      </c>
      <c r="F304" s="37">
        <f>Vask03!F304</f>
        <v>1</v>
      </c>
      <c r="G304" s="37">
        <f>Vask03!G304</f>
        <v>0</v>
      </c>
      <c r="H304" s="37">
        <f>Vask03!H304</f>
        <v>0</v>
      </c>
      <c r="I304" s="37">
        <f>Vask03!I304</f>
        <v>0</v>
      </c>
      <c r="J304" s="37">
        <f>Vask03!J304</f>
        <v>0</v>
      </c>
      <c r="K304" s="37">
        <f>Vask03!K304</f>
        <v>0</v>
      </c>
      <c r="L304" s="37">
        <f>Vask03!L304</f>
        <v>2</v>
      </c>
      <c r="M304" s="37">
        <f>Vask03!M304</f>
        <v>0</v>
      </c>
      <c r="N304" s="37">
        <f>Vask03!N304</f>
        <v>3</v>
      </c>
      <c r="O304" s="37">
        <f>Vask04!F304*'Eske-str'!B$4+Vask04!G304*'Eske-str'!C$4+Vask04!H304*'Eske-str'!D$4+Vask04!I304*'Eske-str'!E$4+Vask04!J304*'Eske-str'!F$4+Vask04!K304*'Eske-str'!G$4+Vask04!L304*'Eske-str'!H$4+Vask04!M304*'Eske-str'!I$4</f>
        <v>32.660000000000004</v>
      </c>
      <c r="P304" s="37">
        <f>F304*'Eske-str'!B$5+G304*'Eske-str'!C$5+H304*'Eske-str'!D$5+Vask04!I304*'Eske-str'!E$5+Vask04!J304*'Eske-str'!F$5+Vask04!K304*'Eske-str'!G$5+Vask04!L304*'Eske-str'!H$5+Vask04!M304*'Eske-str'!I$5</f>
        <v>7</v>
      </c>
      <c r="Q304" s="112">
        <f t="shared" si="4"/>
        <v>390018337</v>
      </c>
    </row>
    <row r="305" spans="1:17" x14ac:dyDescent="0.25">
      <c r="A305" s="37">
        <f>Vask03!A305</f>
        <v>390018397</v>
      </c>
      <c r="B305" s="37">
        <f>Vask03!B305</f>
        <v>6973</v>
      </c>
      <c r="C305" s="37" t="str">
        <f>Vask03!C305</f>
        <v>SANDE I SUNNFJORD</v>
      </c>
      <c r="D305" s="14">
        <f>Vask03!D305</f>
        <v>87122</v>
      </c>
      <c r="E305" s="37" t="str">
        <f>Vask03!E305</f>
        <v>Kommunelegekontoret i Gaular</v>
      </c>
      <c r="F305" s="37">
        <f>Vask03!F305</f>
        <v>1</v>
      </c>
      <c r="G305" s="37">
        <f>Vask03!G305</f>
        <v>0</v>
      </c>
      <c r="H305" s="37">
        <f>Vask03!H305</f>
        <v>0</v>
      </c>
      <c r="I305" s="37">
        <f>Vask03!I305</f>
        <v>0</v>
      </c>
      <c r="J305" s="37">
        <f>Vask03!J305</f>
        <v>0</v>
      </c>
      <c r="K305" s="37">
        <f>Vask03!K305</f>
        <v>0</v>
      </c>
      <c r="L305" s="37">
        <f>Vask03!L305</f>
        <v>1</v>
      </c>
      <c r="M305" s="37">
        <f>Vask03!M305</f>
        <v>0</v>
      </c>
      <c r="N305" s="37">
        <f>Vask03!N305</f>
        <v>2</v>
      </c>
      <c r="O305" s="37">
        <f>Vask04!F305*'Eske-str'!B$4+Vask04!G305*'Eske-str'!C$4+Vask04!H305*'Eske-str'!D$4+Vask04!I305*'Eske-str'!E$4+Vask04!J305*'Eske-str'!F$4+Vask04!K305*'Eske-str'!G$4+Vask04!L305*'Eske-str'!H$4+Vask04!M305*'Eske-str'!I$4</f>
        <v>19.010000000000002</v>
      </c>
      <c r="P305" s="37">
        <f>F305*'Eske-str'!B$5+G305*'Eske-str'!C$5+H305*'Eske-str'!D$5+Vask04!I305*'Eske-str'!E$5+Vask04!J305*'Eske-str'!F$5+Vask04!K305*'Eske-str'!G$5+Vask04!L305*'Eske-str'!H$5+Vask04!M305*'Eske-str'!I$5</f>
        <v>4</v>
      </c>
      <c r="Q305" s="112">
        <f t="shared" si="4"/>
        <v>390018397</v>
      </c>
    </row>
    <row r="306" spans="1:17" x14ac:dyDescent="0.25">
      <c r="A306" s="37">
        <f>Vask03!A306</f>
        <v>390018313</v>
      </c>
      <c r="B306" s="37">
        <f>Vask03!B306</f>
        <v>6980</v>
      </c>
      <c r="C306" s="37" t="str">
        <f>Vask03!C306</f>
        <v>ASKVOLL</v>
      </c>
      <c r="D306" s="14">
        <f>Vask03!D306</f>
        <v>1238</v>
      </c>
      <c r="E306" s="37" t="str">
        <f>Vask03!E306</f>
        <v>Askvoll legesenter</v>
      </c>
      <c r="F306" s="37">
        <f>Vask03!F306</f>
        <v>0</v>
      </c>
      <c r="G306" s="37">
        <f>Vask03!G306</f>
        <v>1</v>
      </c>
      <c r="H306" s="37">
        <f>Vask03!H306</f>
        <v>0</v>
      </c>
      <c r="I306" s="37">
        <f>Vask03!I306</f>
        <v>0</v>
      </c>
      <c r="J306" s="37">
        <f>Vask03!J306</f>
        <v>0</v>
      </c>
      <c r="K306" s="37">
        <f>Vask03!K306</f>
        <v>0</v>
      </c>
      <c r="L306" s="37">
        <f>Vask03!L306</f>
        <v>2</v>
      </c>
      <c r="M306" s="37">
        <f>Vask03!M306</f>
        <v>0</v>
      </c>
      <c r="N306" s="37">
        <f>Vask03!N306</f>
        <v>3</v>
      </c>
      <c r="O306" s="37">
        <f>Vask04!F306*'Eske-str'!B$4+Vask04!G306*'Eske-str'!C$4+Vask04!H306*'Eske-str'!D$4+Vask04!I306*'Eske-str'!E$4+Vask04!J306*'Eske-str'!F$4+Vask04!K306*'Eske-str'!G$4+Vask04!L306*'Eske-str'!H$4+Vask04!M306*'Eske-str'!I$4</f>
        <v>38.299999999999997</v>
      </c>
      <c r="P306" s="37">
        <f>F306*'Eske-str'!B$5+G306*'Eske-str'!C$5+H306*'Eske-str'!D$5+Vask04!I306*'Eske-str'!E$5+Vask04!J306*'Eske-str'!F$5+Vask04!K306*'Eske-str'!G$5+Vask04!L306*'Eske-str'!H$5+Vask04!M306*'Eske-str'!I$5</f>
        <v>8</v>
      </c>
      <c r="Q306" s="112">
        <f t="shared" si="4"/>
        <v>390018313</v>
      </c>
    </row>
    <row r="307" spans="1:17" x14ac:dyDescent="0.25">
      <c r="A307" s="37">
        <f>Vask03!A307</f>
        <v>390018699</v>
      </c>
      <c r="B307" s="37">
        <f>Vask03!B307</f>
        <v>6993</v>
      </c>
      <c r="C307" s="37" t="str">
        <f>Vask03!C307</f>
        <v>HØYANGER</v>
      </c>
      <c r="D307" s="14">
        <f>Vask03!D307</f>
        <v>85365</v>
      </c>
      <c r="E307" s="37" t="str">
        <f>Vask03!E307</f>
        <v>Høyanger helsestasjon</v>
      </c>
      <c r="F307" s="37">
        <f>Vask03!F307</f>
        <v>1</v>
      </c>
      <c r="G307" s="37">
        <f>Vask03!G307</f>
        <v>0</v>
      </c>
      <c r="H307" s="37">
        <f>Vask03!H307</f>
        <v>0</v>
      </c>
      <c r="I307" s="37">
        <f>Vask03!I307</f>
        <v>0</v>
      </c>
      <c r="J307" s="37">
        <f>Vask03!J307</f>
        <v>0</v>
      </c>
      <c r="K307" s="37">
        <f>Vask03!K307</f>
        <v>0</v>
      </c>
      <c r="L307" s="37">
        <f>Vask03!L307</f>
        <v>3</v>
      </c>
      <c r="M307" s="37">
        <f>Vask03!M307</f>
        <v>0</v>
      </c>
      <c r="N307" s="37">
        <f>Vask03!N307</f>
        <v>4</v>
      </c>
      <c r="O307" s="37">
        <f>Vask04!F307*'Eske-str'!B$4+Vask04!G307*'Eske-str'!C$4+Vask04!H307*'Eske-str'!D$4+Vask04!I307*'Eske-str'!E$4+Vask04!J307*'Eske-str'!F$4+Vask04!K307*'Eske-str'!G$4+Vask04!L307*'Eske-str'!H$4+Vask04!M307*'Eske-str'!I$4</f>
        <v>46.31</v>
      </c>
      <c r="P307" s="37">
        <f>F307*'Eske-str'!B$5+G307*'Eske-str'!C$5+H307*'Eske-str'!D$5+Vask04!I307*'Eske-str'!E$5+Vask04!J307*'Eske-str'!F$5+Vask04!K307*'Eske-str'!G$5+Vask04!L307*'Eske-str'!H$5+Vask04!M307*'Eske-str'!I$5</f>
        <v>10</v>
      </c>
      <c r="Q307" s="112">
        <f t="shared" si="4"/>
        <v>390018699</v>
      </c>
    </row>
    <row r="308" spans="1:17" x14ac:dyDescent="0.25">
      <c r="A308" s="37">
        <f>Vask03!A308</f>
        <v>390018622</v>
      </c>
      <c r="B308" s="37">
        <f>Vask03!B308</f>
        <v>7012</v>
      </c>
      <c r="C308" s="37" t="str">
        <f>Vask03!C308</f>
        <v>TRONDHEIM</v>
      </c>
      <c r="D308" s="14">
        <f>Vask03!D308</f>
        <v>72132</v>
      </c>
      <c r="E308" s="37" t="str">
        <f>Vask03!E308</f>
        <v>Trondheim kommune</v>
      </c>
      <c r="F308" s="37">
        <f>Vask03!F308</f>
        <v>0</v>
      </c>
      <c r="G308" s="37">
        <f>Vask03!G308</f>
        <v>0</v>
      </c>
      <c r="H308" s="37">
        <f>Vask03!H308</f>
        <v>0</v>
      </c>
      <c r="I308" s="37">
        <f>Vask03!I308</f>
        <v>0</v>
      </c>
      <c r="J308" s="37">
        <f>Vask03!J308</f>
        <v>0</v>
      </c>
      <c r="K308" s="37">
        <f>Vask03!K308</f>
        <v>5</v>
      </c>
      <c r="L308" s="37">
        <f>Vask03!L308</f>
        <v>83</v>
      </c>
      <c r="M308" s="37">
        <f>Vask03!M308</f>
        <v>0</v>
      </c>
      <c r="N308" s="37">
        <f>Vask03!N308</f>
        <v>88</v>
      </c>
      <c r="O308" s="37">
        <f>Vask04!F308*'Eske-str'!B$4+Vask04!G308*'Eske-str'!C$4+Vask04!H308*'Eske-str'!D$4+Vask04!I308*'Eske-str'!E$4+Vask04!J308*'Eske-str'!F$4+Vask04!K308*'Eske-str'!G$4+Vask04!L308*'Eske-str'!H$4+Vask04!M308*'Eske-str'!I$4</f>
        <v>1257.6000000000001</v>
      </c>
      <c r="P308" s="37">
        <f>F308*'Eske-str'!B$5+G308*'Eske-str'!C$5+H308*'Eske-str'!D$5+Vask04!I308*'Eske-str'!E$5+Vask04!J308*'Eske-str'!F$5+Vask04!K308*'Eske-str'!G$5+Vask04!L308*'Eske-str'!H$5+Vask04!M308*'Eske-str'!I$5</f>
        <v>289</v>
      </c>
      <c r="Q308" s="112">
        <f t="shared" si="4"/>
        <v>390018622</v>
      </c>
    </row>
    <row r="309" spans="1:17" x14ac:dyDescent="0.25">
      <c r="A309" s="37">
        <f>Vask03!A309</f>
        <v>390018611</v>
      </c>
      <c r="B309" s="37">
        <f>Vask03!B309</f>
        <v>7030</v>
      </c>
      <c r="C309" s="37" t="str">
        <f>Vask03!C309</f>
        <v>TRONDHEIM</v>
      </c>
      <c r="D309" s="14">
        <f>Vask03!D309</f>
        <v>112361</v>
      </c>
      <c r="E309" s="37" t="str">
        <f>Vask03!E309</f>
        <v>St. Olavs Hospital HF BHT</v>
      </c>
      <c r="F309" s="37">
        <f>Vask03!F309</f>
        <v>1</v>
      </c>
      <c r="G309" s="37">
        <f>Vask03!G309</f>
        <v>0</v>
      </c>
      <c r="H309" s="37">
        <f>Vask03!H309</f>
        <v>0</v>
      </c>
      <c r="I309" s="37">
        <f>Vask03!I309</f>
        <v>0</v>
      </c>
      <c r="J309" s="37">
        <f>Vask03!J309</f>
        <v>0</v>
      </c>
      <c r="K309" s="37">
        <f>Vask03!K309</f>
        <v>0</v>
      </c>
      <c r="L309" s="37">
        <f>Vask03!L309</f>
        <v>29</v>
      </c>
      <c r="M309" s="37">
        <f>Vask03!M309</f>
        <v>0</v>
      </c>
      <c r="N309" s="37">
        <f>Vask03!N309</f>
        <v>30</v>
      </c>
      <c r="O309" s="37">
        <f>Vask04!F309*'Eske-str'!B$4+Vask04!G309*'Eske-str'!C$4+Vask04!H309*'Eske-str'!D$4+Vask04!I309*'Eske-str'!E$4+Vask04!J309*'Eske-str'!F$4+Vask04!K309*'Eske-str'!G$4+Vask04!L309*'Eske-str'!H$4+Vask04!M309*'Eske-str'!I$4</f>
        <v>401.21000000000004</v>
      </c>
      <c r="P309" s="37">
        <f>F309*'Eske-str'!B$5+G309*'Eske-str'!C$5+H309*'Eske-str'!D$5+Vask04!I309*'Eske-str'!E$5+Vask04!J309*'Eske-str'!F$5+Vask04!K309*'Eske-str'!G$5+Vask04!L309*'Eske-str'!H$5+Vask04!M309*'Eske-str'!I$5</f>
        <v>88</v>
      </c>
      <c r="Q309" s="112">
        <f t="shared" si="4"/>
        <v>390018611</v>
      </c>
    </row>
    <row r="310" spans="1:17" x14ac:dyDescent="0.25">
      <c r="A310" s="37">
        <f>Vask03!A310</f>
        <v>390018440</v>
      </c>
      <c r="B310" s="37">
        <f>Vask03!B310</f>
        <v>7100</v>
      </c>
      <c r="C310" s="37" t="str">
        <f>Vask03!C310</f>
        <v>RISSA</v>
      </c>
      <c r="D310" s="14">
        <f>Vask03!D310</f>
        <v>113080</v>
      </c>
      <c r="E310" s="37" t="str">
        <f>Vask03!E310</f>
        <v>Indre Fosen legesenter</v>
      </c>
      <c r="F310" s="37">
        <f>Vask03!F310</f>
        <v>0</v>
      </c>
      <c r="G310" s="37">
        <f>Vask03!G310</f>
        <v>0</v>
      </c>
      <c r="H310" s="37">
        <f>Vask03!H310</f>
        <v>0</v>
      </c>
      <c r="I310" s="37">
        <f>Vask03!I310</f>
        <v>0</v>
      </c>
      <c r="J310" s="37">
        <f>Vask03!J310</f>
        <v>0</v>
      </c>
      <c r="K310" s="37">
        <f>Vask03!K310</f>
        <v>0</v>
      </c>
      <c r="L310" s="37">
        <f>Vask03!L310</f>
        <v>5</v>
      </c>
      <c r="M310" s="37">
        <f>Vask03!M310</f>
        <v>0</v>
      </c>
      <c r="N310" s="37">
        <f>Vask03!N310</f>
        <v>5</v>
      </c>
      <c r="O310" s="37">
        <f>Vask04!F310*'Eske-str'!B$4+Vask04!G310*'Eske-str'!C$4+Vask04!H310*'Eske-str'!D$4+Vask04!I310*'Eske-str'!E$4+Vask04!J310*'Eske-str'!F$4+Vask04!K310*'Eske-str'!G$4+Vask04!L310*'Eske-str'!H$4+Vask04!M310*'Eske-str'!I$4</f>
        <v>68.25</v>
      </c>
      <c r="P310" s="37">
        <f>F310*'Eske-str'!B$5+G310*'Eske-str'!C$5+H310*'Eske-str'!D$5+Vask04!I310*'Eske-str'!E$5+Vask04!J310*'Eske-str'!F$5+Vask04!K310*'Eske-str'!G$5+Vask04!L310*'Eske-str'!H$5+Vask04!M310*'Eske-str'!I$5</f>
        <v>15</v>
      </c>
      <c r="Q310" s="112">
        <f t="shared" si="4"/>
        <v>390018440</v>
      </c>
    </row>
    <row r="311" spans="1:17" x14ac:dyDescent="0.25">
      <c r="A311" s="37">
        <f>Vask03!A311</f>
        <v>390018570</v>
      </c>
      <c r="B311" s="37">
        <f>Vask03!B311</f>
        <v>7130</v>
      </c>
      <c r="C311" s="37" t="str">
        <f>Vask03!C311</f>
        <v>BREKSTAD</v>
      </c>
      <c r="D311" s="14">
        <f>Vask03!D311</f>
        <v>1280</v>
      </c>
      <c r="E311" s="37" t="str">
        <f>Vask03!E311</f>
        <v>Ørland legesenter</v>
      </c>
      <c r="F311" s="37">
        <f>Vask03!F311</f>
        <v>1</v>
      </c>
      <c r="G311" s="37">
        <f>Vask03!G311</f>
        <v>0</v>
      </c>
      <c r="H311" s="37">
        <f>Vask03!H311</f>
        <v>0</v>
      </c>
      <c r="I311" s="37">
        <f>Vask03!I311</f>
        <v>0</v>
      </c>
      <c r="J311" s="37">
        <f>Vask03!J311</f>
        <v>0</v>
      </c>
      <c r="K311" s="37">
        <f>Vask03!K311</f>
        <v>0</v>
      </c>
      <c r="L311" s="37">
        <f>Vask03!L311</f>
        <v>2</v>
      </c>
      <c r="M311" s="37">
        <f>Vask03!M311</f>
        <v>0</v>
      </c>
      <c r="N311" s="37">
        <f>Vask03!N311</f>
        <v>3</v>
      </c>
      <c r="O311" s="37">
        <f>Vask04!F311*'Eske-str'!B$4+Vask04!G311*'Eske-str'!C$4+Vask04!H311*'Eske-str'!D$4+Vask04!I311*'Eske-str'!E$4+Vask04!J311*'Eske-str'!F$4+Vask04!K311*'Eske-str'!G$4+Vask04!L311*'Eske-str'!H$4+Vask04!M311*'Eske-str'!I$4</f>
        <v>32.660000000000004</v>
      </c>
      <c r="P311" s="37">
        <f>F311*'Eske-str'!B$5+G311*'Eske-str'!C$5+H311*'Eske-str'!D$5+Vask04!I311*'Eske-str'!E$5+Vask04!J311*'Eske-str'!F$5+Vask04!K311*'Eske-str'!G$5+Vask04!L311*'Eske-str'!H$5+Vask04!M311*'Eske-str'!I$5</f>
        <v>7</v>
      </c>
      <c r="Q311" s="112">
        <f t="shared" si="4"/>
        <v>390018570</v>
      </c>
    </row>
    <row r="312" spans="1:17" x14ac:dyDescent="0.25">
      <c r="A312" s="37">
        <f>Vask03!A312</f>
        <v>390018744</v>
      </c>
      <c r="B312" s="37">
        <f>Vask03!B312</f>
        <v>7160</v>
      </c>
      <c r="C312" s="37" t="str">
        <f>Vask03!C312</f>
        <v>BJUGN</v>
      </c>
      <c r="D312" s="14">
        <f>Vask03!D312</f>
        <v>104351</v>
      </c>
      <c r="E312" s="37" t="str">
        <f>Vask03!E312</f>
        <v>Bjugn Legekontor</v>
      </c>
      <c r="F312" s="37">
        <f>Vask03!F312</f>
        <v>1</v>
      </c>
      <c r="G312" s="37">
        <f>Vask03!G312</f>
        <v>0</v>
      </c>
      <c r="H312" s="37">
        <f>Vask03!H312</f>
        <v>0</v>
      </c>
      <c r="I312" s="37">
        <f>Vask03!I312</f>
        <v>0</v>
      </c>
      <c r="J312" s="37">
        <f>Vask03!J312</f>
        <v>0</v>
      </c>
      <c r="K312" s="37">
        <f>Vask03!K312</f>
        <v>0</v>
      </c>
      <c r="L312" s="37">
        <f>Vask03!L312</f>
        <v>3</v>
      </c>
      <c r="M312" s="37">
        <f>Vask03!M312</f>
        <v>0</v>
      </c>
      <c r="N312" s="37">
        <f>Vask03!N312</f>
        <v>4</v>
      </c>
      <c r="O312" s="37">
        <f>Vask04!F312*'Eske-str'!B$4+Vask04!G312*'Eske-str'!C$4+Vask04!H312*'Eske-str'!D$4+Vask04!I312*'Eske-str'!E$4+Vask04!J312*'Eske-str'!F$4+Vask04!K312*'Eske-str'!G$4+Vask04!L312*'Eske-str'!H$4+Vask04!M312*'Eske-str'!I$4</f>
        <v>46.31</v>
      </c>
      <c r="P312" s="37">
        <f>F312*'Eske-str'!B$5+G312*'Eske-str'!C$5+H312*'Eske-str'!D$5+Vask04!I312*'Eske-str'!E$5+Vask04!J312*'Eske-str'!F$5+Vask04!K312*'Eske-str'!G$5+Vask04!L312*'Eske-str'!H$5+Vask04!M312*'Eske-str'!I$5</f>
        <v>10</v>
      </c>
      <c r="Q312" s="112">
        <f t="shared" si="4"/>
        <v>390018744</v>
      </c>
    </row>
    <row r="313" spans="1:17" x14ac:dyDescent="0.25">
      <c r="A313" s="37">
        <f>Vask03!A313</f>
        <v>390018658</v>
      </c>
      <c r="B313" s="37">
        <f>Vask03!B313</f>
        <v>7170</v>
      </c>
      <c r="C313" s="37" t="str">
        <f>Vask03!C313</f>
        <v>ÅFJORD</v>
      </c>
      <c r="D313" s="14">
        <f>Vask03!D313</f>
        <v>111292</v>
      </c>
      <c r="E313" s="37" t="str">
        <f>Vask03!E313</f>
        <v>Åfjord og Roan legetjeneste</v>
      </c>
      <c r="F313" s="37">
        <f>Vask03!F313</f>
        <v>1</v>
      </c>
      <c r="G313" s="37">
        <f>Vask03!G313</f>
        <v>0</v>
      </c>
      <c r="H313" s="37">
        <f>Vask03!H313</f>
        <v>0</v>
      </c>
      <c r="I313" s="37">
        <f>Vask03!I313</f>
        <v>0</v>
      </c>
      <c r="J313" s="37">
        <f>Vask03!J313</f>
        <v>0</v>
      </c>
      <c r="K313" s="37">
        <f>Vask03!K313</f>
        <v>0</v>
      </c>
      <c r="L313" s="37">
        <f>Vask03!L313</f>
        <v>2</v>
      </c>
      <c r="M313" s="37">
        <f>Vask03!M313</f>
        <v>0</v>
      </c>
      <c r="N313" s="37">
        <f>Vask03!N313</f>
        <v>3</v>
      </c>
      <c r="O313" s="37">
        <f>Vask04!F313*'Eske-str'!B$4+Vask04!G313*'Eske-str'!C$4+Vask04!H313*'Eske-str'!D$4+Vask04!I313*'Eske-str'!E$4+Vask04!J313*'Eske-str'!F$4+Vask04!K313*'Eske-str'!G$4+Vask04!L313*'Eske-str'!H$4+Vask04!M313*'Eske-str'!I$4</f>
        <v>32.660000000000004</v>
      </c>
      <c r="P313" s="37">
        <f>F313*'Eske-str'!B$5+G313*'Eske-str'!C$5+H313*'Eske-str'!D$5+Vask04!I313*'Eske-str'!E$5+Vask04!J313*'Eske-str'!F$5+Vask04!K313*'Eske-str'!G$5+Vask04!L313*'Eske-str'!H$5+Vask04!M313*'Eske-str'!I$5</f>
        <v>7</v>
      </c>
      <c r="Q313" s="112">
        <f t="shared" si="4"/>
        <v>390018658</v>
      </c>
    </row>
    <row r="314" spans="1:17" x14ac:dyDescent="0.25">
      <c r="A314" s="37">
        <f>Vask03!A314</f>
        <v>390018342</v>
      </c>
      <c r="B314" s="37">
        <f>Vask03!B314</f>
        <v>7200</v>
      </c>
      <c r="C314" s="37" t="str">
        <f>Vask03!C314</f>
        <v>KYRKSÆTERØRA</v>
      </c>
      <c r="D314" s="14">
        <f>Vask03!D314</f>
        <v>86371</v>
      </c>
      <c r="E314" s="37" t="str">
        <f>Vask03!E314</f>
        <v>Hemne helsestasjon</v>
      </c>
      <c r="F314" s="37">
        <f>Vask03!F314</f>
        <v>1</v>
      </c>
      <c r="G314" s="37">
        <f>Vask03!G314</f>
        <v>0</v>
      </c>
      <c r="H314" s="37">
        <f>Vask03!H314</f>
        <v>0</v>
      </c>
      <c r="I314" s="37">
        <f>Vask03!I314</f>
        <v>0</v>
      </c>
      <c r="J314" s="37">
        <f>Vask03!J314</f>
        <v>0</v>
      </c>
      <c r="K314" s="37">
        <f>Vask03!K314</f>
        <v>0</v>
      </c>
      <c r="L314" s="37">
        <f>Vask03!L314</f>
        <v>2</v>
      </c>
      <c r="M314" s="37">
        <f>Vask03!M314</f>
        <v>0</v>
      </c>
      <c r="N314" s="37">
        <f>Vask03!N314</f>
        <v>3</v>
      </c>
      <c r="O314" s="37">
        <f>Vask04!F314*'Eske-str'!B$4+Vask04!G314*'Eske-str'!C$4+Vask04!H314*'Eske-str'!D$4+Vask04!I314*'Eske-str'!E$4+Vask04!J314*'Eske-str'!F$4+Vask04!K314*'Eske-str'!G$4+Vask04!L314*'Eske-str'!H$4+Vask04!M314*'Eske-str'!I$4</f>
        <v>32.660000000000004</v>
      </c>
      <c r="P314" s="37">
        <f>F314*'Eske-str'!B$5+G314*'Eske-str'!C$5+H314*'Eske-str'!D$5+Vask04!I314*'Eske-str'!E$5+Vask04!J314*'Eske-str'!F$5+Vask04!K314*'Eske-str'!G$5+Vask04!L314*'Eske-str'!H$5+Vask04!M314*'Eske-str'!I$5</f>
        <v>7</v>
      </c>
      <c r="Q314" s="112">
        <f t="shared" si="4"/>
        <v>390018342</v>
      </c>
    </row>
    <row r="315" spans="1:17" x14ac:dyDescent="0.25">
      <c r="A315" s="37">
        <f>Vask03!A315</f>
        <v>390018409</v>
      </c>
      <c r="B315" s="37">
        <f>Vask03!B315</f>
        <v>7224</v>
      </c>
      <c r="C315" s="37" t="str">
        <f>Vask03!C315</f>
        <v>MELHUS</v>
      </c>
      <c r="D315" s="14">
        <f>Vask03!D315</f>
        <v>78709</v>
      </c>
      <c r="E315" s="37" t="str">
        <f>Vask03!E315</f>
        <v>Melhus helsestasjon</v>
      </c>
      <c r="F315" s="37">
        <f>Vask03!F315</f>
        <v>0</v>
      </c>
      <c r="G315" s="37">
        <f>Vask03!G315</f>
        <v>1</v>
      </c>
      <c r="H315" s="37">
        <f>Vask03!H315</f>
        <v>0</v>
      </c>
      <c r="I315" s="37">
        <f>Vask03!I315</f>
        <v>0</v>
      </c>
      <c r="J315" s="37">
        <f>Vask03!J315</f>
        <v>0</v>
      </c>
      <c r="K315" s="37">
        <f>Vask03!K315</f>
        <v>0</v>
      </c>
      <c r="L315" s="37">
        <f>Vask03!L315</f>
        <v>8</v>
      </c>
      <c r="M315" s="37">
        <f>Vask03!M315</f>
        <v>0</v>
      </c>
      <c r="N315" s="37">
        <f>Vask03!N315</f>
        <v>9</v>
      </c>
      <c r="O315" s="37">
        <f>Vask04!F315*'Eske-str'!B$4+Vask04!G315*'Eske-str'!C$4+Vask04!H315*'Eske-str'!D$4+Vask04!I315*'Eske-str'!E$4+Vask04!J315*'Eske-str'!F$4+Vask04!K315*'Eske-str'!G$4+Vask04!L315*'Eske-str'!H$4+Vask04!M315*'Eske-str'!I$4</f>
        <v>120.2</v>
      </c>
      <c r="P315" s="37">
        <f>F315*'Eske-str'!B$5+G315*'Eske-str'!C$5+H315*'Eske-str'!D$5+Vask04!I315*'Eske-str'!E$5+Vask04!J315*'Eske-str'!F$5+Vask04!K315*'Eske-str'!G$5+Vask04!L315*'Eske-str'!H$5+Vask04!M315*'Eske-str'!I$5</f>
        <v>26</v>
      </c>
      <c r="Q315" s="112">
        <f t="shared" si="4"/>
        <v>390018409</v>
      </c>
    </row>
    <row r="316" spans="1:17" x14ac:dyDescent="0.25">
      <c r="A316" s="37">
        <f>Vask03!A316</f>
        <v>390018535</v>
      </c>
      <c r="B316" s="37">
        <f>Vask03!B316</f>
        <v>7240</v>
      </c>
      <c r="C316" s="37" t="str">
        <f>Vask03!C316</f>
        <v>HITRA</v>
      </c>
      <c r="D316" s="14">
        <f>Vask03!D316</f>
        <v>24711</v>
      </c>
      <c r="E316" s="37" t="str">
        <f>Vask03!E316</f>
        <v>Hitra legekontor</v>
      </c>
      <c r="F316" s="37">
        <f>Vask03!F316</f>
        <v>0</v>
      </c>
      <c r="G316" s="37">
        <f>Vask03!G316</f>
        <v>0</v>
      </c>
      <c r="H316" s="37">
        <f>Vask03!H316</f>
        <v>0</v>
      </c>
      <c r="I316" s="37">
        <f>Vask03!I316</f>
        <v>0</v>
      </c>
      <c r="J316" s="37">
        <f>Vask03!J316</f>
        <v>0</v>
      </c>
      <c r="K316" s="37">
        <f>Vask03!K316</f>
        <v>0</v>
      </c>
      <c r="L316" s="37">
        <f>Vask03!L316</f>
        <v>4</v>
      </c>
      <c r="M316" s="37">
        <f>Vask03!M316</f>
        <v>0</v>
      </c>
      <c r="N316" s="37">
        <f>Vask03!N316</f>
        <v>4</v>
      </c>
      <c r="O316" s="37">
        <f>Vask04!F316*'Eske-str'!B$4+Vask04!G316*'Eske-str'!C$4+Vask04!H316*'Eske-str'!D$4+Vask04!I316*'Eske-str'!E$4+Vask04!J316*'Eske-str'!F$4+Vask04!K316*'Eske-str'!G$4+Vask04!L316*'Eske-str'!H$4+Vask04!M316*'Eske-str'!I$4</f>
        <v>54.6</v>
      </c>
      <c r="P316" s="37">
        <f>F316*'Eske-str'!B$5+G316*'Eske-str'!C$5+H316*'Eske-str'!D$5+Vask04!I316*'Eske-str'!E$5+Vask04!J316*'Eske-str'!F$5+Vask04!K316*'Eske-str'!G$5+Vask04!L316*'Eske-str'!H$5+Vask04!M316*'Eske-str'!I$5</f>
        <v>12</v>
      </c>
      <c r="Q316" s="112">
        <f t="shared" si="4"/>
        <v>390018535</v>
      </c>
    </row>
    <row r="317" spans="1:17" x14ac:dyDescent="0.25">
      <c r="A317" s="37">
        <f>Vask03!A317</f>
        <v>390018436</v>
      </c>
      <c r="B317" s="37">
        <f>Vask03!B317</f>
        <v>7257</v>
      </c>
      <c r="C317" s="37" t="str">
        <f>Vask03!C317</f>
        <v>SNILLFJORD</v>
      </c>
      <c r="D317" s="14">
        <f>Vask03!D317</f>
        <v>112398</v>
      </c>
      <c r="E317" s="37" t="str">
        <f>Vask03!E317</f>
        <v>Snillfjord omsorgssenter</v>
      </c>
      <c r="F317" s="37">
        <f>Vask03!F317</f>
        <v>0</v>
      </c>
      <c r="G317" s="37">
        <f>Vask03!G317</f>
        <v>1</v>
      </c>
      <c r="H317" s="37">
        <f>Vask03!H317</f>
        <v>0</v>
      </c>
      <c r="I317" s="37">
        <f>Vask03!I317</f>
        <v>0</v>
      </c>
      <c r="J317" s="37">
        <f>Vask03!J317</f>
        <v>0</v>
      </c>
      <c r="K317" s="37">
        <f>Vask03!K317</f>
        <v>0</v>
      </c>
      <c r="L317" s="37">
        <f>Vask03!L317</f>
        <v>0</v>
      </c>
      <c r="M317" s="37">
        <f>Vask03!M317</f>
        <v>0</v>
      </c>
      <c r="N317" s="37">
        <f>Vask03!N317</f>
        <v>1</v>
      </c>
      <c r="O317" s="37">
        <f>Vask04!F317*'Eske-str'!B$4+Vask04!G317*'Eske-str'!C$4+Vask04!H317*'Eske-str'!D$4+Vask04!I317*'Eske-str'!E$4+Vask04!J317*'Eske-str'!F$4+Vask04!K317*'Eske-str'!G$4+Vask04!L317*'Eske-str'!H$4+Vask04!M317*'Eske-str'!I$4</f>
        <v>11</v>
      </c>
      <c r="P317" s="37">
        <f>F317*'Eske-str'!B$5+G317*'Eske-str'!C$5+H317*'Eske-str'!D$5+Vask04!I317*'Eske-str'!E$5+Vask04!J317*'Eske-str'!F$5+Vask04!K317*'Eske-str'!G$5+Vask04!L317*'Eske-str'!H$5+Vask04!M317*'Eske-str'!I$5</f>
        <v>2</v>
      </c>
      <c r="Q317" s="112">
        <f t="shared" si="4"/>
        <v>390018436</v>
      </c>
    </row>
    <row r="318" spans="1:17" x14ac:dyDescent="0.25">
      <c r="A318" s="37">
        <f>Vask03!A318</f>
        <v>390018671</v>
      </c>
      <c r="B318" s="37">
        <f>Vask03!B318</f>
        <v>7260</v>
      </c>
      <c r="C318" s="37" t="str">
        <f>Vask03!C318</f>
        <v>SISTRANDA</v>
      </c>
      <c r="D318" s="14">
        <f>Vask03!D318</f>
        <v>1275</v>
      </c>
      <c r="E318" s="37" t="str">
        <f>Vask03!E318</f>
        <v>Frøya legekontor</v>
      </c>
      <c r="F318" s="37">
        <f>Vask03!F318</f>
        <v>0</v>
      </c>
      <c r="G318" s="37">
        <f>Vask03!G318</f>
        <v>0</v>
      </c>
      <c r="H318" s="37">
        <f>Vask03!H318</f>
        <v>0</v>
      </c>
      <c r="I318" s="37">
        <f>Vask03!I318</f>
        <v>0</v>
      </c>
      <c r="J318" s="37">
        <f>Vask03!J318</f>
        <v>0</v>
      </c>
      <c r="K318" s="37">
        <f>Vask03!K318</f>
        <v>0</v>
      </c>
      <c r="L318" s="37">
        <f>Vask03!L318</f>
        <v>3</v>
      </c>
      <c r="M318" s="37">
        <f>Vask03!M318</f>
        <v>0</v>
      </c>
      <c r="N318" s="37">
        <f>Vask03!N318</f>
        <v>3</v>
      </c>
      <c r="O318" s="37">
        <f>Vask04!F318*'Eske-str'!B$4+Vask04!G318*'Eske-str'!C$4+Vask04!H318*'Eske-str'!D$4+Vask04!I318*'Eske-str'!E$4+Vask04!J318*'Eske-str'!F$4+Vask04!K318*'Eske-str'!G$4+Vask04!L318*'Eske-str'!H$4+Vask04!M318*'Eske-str'!I$4</f>
        <v>40.950000000000003</v>
      </c>
      <c r="P318" s="37">
        <f>F318*'Eske-str'!B$5+G318*'Eske-str'!C$5+H318*'Eske-str'!D$5+Vask04!I318*'Eske-str'!E$5+Vask04!J318*'Eske-str'!F$5+Vask04!K318*'Eske-str'!G$5+Vask04!L318*'Eske-str'!H$5+Vask04!M318*'Eske-str'!I$5</f>
        <v>9</v>
      </c>
      <c r="Q318" s="112">
        <f t="shared" si="4"/>
        <v>390018671</v>
      </c>
    </row>
    <row r="319" spans="1:17" x14ac:dyDescent="0.25">
      <c r="A319" s="37">
        <f>Vask03!A319</f>
        <v>390018423</v>
      </c>
      <c r="B319" s="37">
        <f>Vask03!B319</f>
        <v>7290</v>
      </c>
      <c r="C319" s="37" t="str">
        <f>Vask03!C319</f>
        <v>STØREN</v>
      </c>
      <c r="D319" s="14">
        <f>Vask03!D319</f>
        <v>7062</v>
      </c>
      <c r="E319" s="37" t="str">
        <f>Vask03!E319</f>
        <v>Kommunelegekontoret i Midtre Gauldal</v>
      </c>
      <c r="F319" s="37">
        <f>Vask03!F319</f>
        <v>1</v>
      </c>
      <c r="G319" s="37">
        <f>Vask03!G319</f>
        <v>0</v>
      </c>
      <c r="H319" s="37">
        <f>Vask03!H319</f>
        <v>0</v>
      </c>
      <c r="I319" s="37">
        <f>Vask03!I319</f>
        <v>0</v>
      </c>
      <c r="J319" s="37">
        <f>Vask03!J319</f>
        <v>0</v>
      </c>
      <c r="K319" s="37">
        <f>Vask03!K319</f>
        <v>0</v>
      </c>
      <c r="L319" s="37">
        <f>Vask03!L319</f>
        <v>3</v>
      </c>
      <c r="M319" s="37">
        <f>Vask03!M319</f>
        <v>0</v>
      </c>
      <c r="N319" s="37">
        <f>Vask03!N319</f>
        <v>4</v>
      </c>
      <c r="O319" s="37">
        <f>Vask04!F319*'Eske-str'!B$4+Vask04!G319*'Eske-str'!C$4+Vask04!H319*'Eske-str'!D$4+Vask04!I319*'Eske-str'!E$4+Vask04!J319*'Eske-str'!F$4+Vask04!K319*'Eske-str'!G$4+Vask04!L319*'Eske-str'!H$4+Vask04!M319*'Eske-str'!I$4</f>
        <v>46.31</v>
      </c>
      <c r="P319" s="37">
        <f>F319*'Eske-str'!B$5+G319*'Eske-str'!C$5+H319*'Eske-str'!D$5+Vask04!I319*'Eske-str'!E$5+Vask04!J319*'Eske-str'!F$5+Vask04!K319*'Eske-str'!G$5+Vask04!L319*'Eske-str'!H$5+Vask04!M319*'Eske-str'!I$5</f>
        <v>10</v>
      </c>
      <c r="Q319" s="112">
        <f t="shared" si="4"/>
        <v>390018423</v>
      </c>
    </row>
    <row r="320" spans="1:17" x14ac:dyDescent="0.25">
      <c r="A320" s="37">
        <f>Vask03!A320</f>
        <v>390018400</v>
      </c>
      <c r="B320" s="37">
        <f>Vask03!B320</f>
        <v>7300</v>
      </c>
      <c r="C320" s="37" t="str">
        <f>Vask03!C320</f>
        <v>ORKANGER</v>
      </c>
      <c r="D320" s="14">
        <f>Vask03!D320</f>
        <v>80580</v>
      </c>
      <c r="E320" s="37" t="str">
        <f>Vask03!E320</f>
        <v>Orkdal helsestasjon</v>
      </c>
      <c r="F320" s="37">
        <f>Vask03!F320</f>
        <v>1</v>
      </c>
      <c r="G320" s="37">
        <f>Vask03!G320</f>
        <v>0</v>
      </c>
      <c r="H320" s="37">
        <f>Vask03!H320</f>
        <v>0</v>
      </c>
      <c r="I320" s="37">
        <f>Vask03!I320</f>
        <v>0</v>
      </c>
      <c r="J320" s="37">
        <f>Vask03!J320</f>
        <v>0</v>
      </c>
      <c r="K320" s="37">
        <f>Vask03!K320</f>
        <v>0</v>
      </c>
      <c r="L320" s="37">
        <f>Vask03!L320</f>
        <v>6</v>
      </c>
      <c r="M320" s="37">
        <f>Vask03!M320</f>
        <v>0</v>
      </c>
      <c r="N320" s="37">
        <f>Vask03!N320</f>
        <v>7</v>
      </c>
      <c r="O320" s="37">
        <f>Vask04!F320*'Eske-str'!B$4+Vask04!G320*'Eske-str'!C$4+Vask04!H320*'Eske-str'!D$4+Vask04!I320*'Eske-str'!E$4+Vask04!J320*'Eske-str'!F$4+Vask04!K320*'Eske-str'!G$4+Vask04!L320*'Eske-str'!H$4+Vask04!M320*'Eske-str'!I$4</f>
        <v>87.26</v>
      </c>
      <c r="P320" s="37">
        <f>F320*'Eske-str'!B$5+G320*'Eske-str'!C$5+H320*'Eske-str'!D$5+Vask04!I320*'Eske-str'!E$5+Vask04!J320*'Eske-str'!F$5+Vask04!K320*'Eske-str'!G$5+Vask04!L320*'Eske-str'!H$5+Vask04!M320*'Eske-str'!I$5</f>
        <v>19</v>
      </c>
      <c r="Q320" s="112">
        <f t="shared" si="4"/>
        <v>390018400</v>
      </c>
    </row>
    <row r="321" spans="1:17" x14ac:dyDescent="0.25">
      <c r="A321" s="37">
        <f>Vask03!A321</f>
        <v>390018377</v>
      </c>
      <c r="B321" s="37">
        <f>Vask03!B321</f>
        <v>7316</v>
      </c>
      <c r="C321" s="37" t="str">
        <f>Vask03!C321</f>
        <v>LENSVIK</v>
      </c>
      <c r="D321" s="14">
        <f>Vask03!D321</f>
        <v>112399</v>
      </c>
      <c r="E321" s="37" t="str">
        <f>Vask03!E321</f>
        <v>Agdenes legekontor</v>
      </c>
      <c r="F321" s="37">
        <f>Vask03!F321</f>
        <v>0</v>
      </c>
      <c r="G321" s="37">
        <f>Vask03!G321</f>
        <v>0</v>
      </c>
      <c r="H321" s="37">
        <f>Vask03!H321</f>
        <v>0</v>
      </c>
      <c r="I321" s="37">
        <f>Vask03!I321</f>
        <v>0</v>
      </c>
      <c r="J321" s="37">
        <f>Vask03!J321</f>
        <v>0</v>
      </c>
      <c r="K321" s="37">
        <f>Vask03!K321</f>
        <v>0</v>
      </c>
      <c r="L321" s="37">
        <f>Vask03!L321</f>
        <v>1</v>
      </c>
      <c r="M321" s="37">
        <f>Vask03!M321</f>
        <v>0</v>
      </c>
      <c r="N321" s="37">
        <f>Vask03!N321</f>
        <v>1</v>
      </c>
      <c r="O321" s="37">
        <f>Vask04!F321*'Eske-str'!B$4+Vask04!G321*'Eske-str'!C$4+Vask04!H321*'Eske-str'!D$4+Vask04!I321*'Eske-str'!E$4+Vask04!J321*'Eske-str'!F$4+Vask04!K321*'Eske-str'!G$4+Vask04!L321*'Eske-str'!H$4+Vask04!M321*'Eske-str'!I$4</f>
        <v>13.65</v>
      </c>
      <c r="P321" s="37">
        <f>F321*'Eske-str'!B$5+G321*'Eske-str'!C$5+H321*'Eske-str'!D$5+Vask04!I321*'Eske-str'!E$5+Vask04!J321*'Eske-str'!F$5+Vask04!K321*'Eske-str'!G$5+Vask04!L321*'Eske-str'!H$5+Vask04!M321*'Eske-str'!I$5</f>
        <v>3</v>
      </c>
      <c r="Q321" s="112">
        <f t="shared" si="4"/>
        <v>390018377</v>
      </c>
    </row>
    <row r="322" spans="1:17" x14ac:dyDescent="0.25">
      <c r="A322" s="37">
        <f>Vask03!A322</f>
        <v>390018497</v>
      </c>
      <c r="B322" s="37">
        <f>Vask03!B322</f>
        <v>7336</v>
      </c>
      <c r="C322" s="37" t="str">
        <f>Vask03!C322</f>
        <v>MELDAL</v>
      </c>
      <c r="D322" s="14">
        <f>Vask03!D322</f>
        <v>45468</v>
      </c>
      <c r="E322" s="37" t="str">
        <f>Vask03!E322</f>
        <v>Meldal helsestasjon</v>
      </c>
      <c r="F322" s="37">
        <f>Vask03!F322</f>
        <v>0</v>
      </c>
      <c r="G322" s="37">
        <f>Vask03!G322</f>
        <v>0</v>
      </c>
      <c r="H322" s="37">
        <f>Vask03!H322</f>
        <v>0</v>
      </c>
      <c r="I322" s="37">
        <f>Vask03!I322</f>
        <v>0</v>
      </c>
      <c r="J322" s="37">
        <f>Vask03!J322</f>
        <v>0</v>
      </c>
      <c r="K322" s="37">
        <f>Vask03!K322</f>
        <v>0</v>
      </c>
      <c r="L322" s="37">
        <f>Vask03!L322</f>
        <v>3</v>
      </c>
      <c r="M322" s="37">
        <f>Vask03!M322</f>
        <v>0</v>
      </c>
      <c r="N322" s="37">
        <f>Vask03!N322</f>
        <v>3</v>
      </c>
      <c r="O322" s="37">
        <f>Vask04!F322*'Eske-str'!B$4+Vask04!G322*'Eske-str'!C$4+Vask04!H322*'Eske-str'!D$4+Vask04!I322*'Eske-str'!E$4+Vask04!J322*'Eske-str'!F$4+Vask04!K322*'Eske-str'!G$4+Vask04!L322*'Eske-str'!H$4+Vask04!M322*'Eske-str'!I$4</f>
        <v>40.950000000000003</v>
      </c>
      <c r="P322" s="37">
        <f>F322*'Eske-str'!B$5+G322*'Eske-str'!C$5+H322*'Eske-str'!D$5+Vask04!I322*'Eske-str'!E$5+Vask04!J322*'Eske-str'!F$5+Vask04!K322*'Eske-str'!G$5+Vask04!L322*'Eske-str'!H$5+Vask04!M322*'Eske-str'!I$5</f>
        <v>9</v>
      </c>
      <c r="Q322" s="112">
        <f t="shared" si="4"/>
        <v>390018497</v>
      </c>
    </row>
    <row r="323" spans="1:17" x14ac:dyDescent="0.25">
      <c r="A323" s="37">
        <f>Vask03!A323</f>
        <v>390018430</v>
      </c>
      <c r="B323" s="37">
        <f>Vask03!B323</f>
        <v>7340</v>
      </c>
      <c r="C323" s="37" t="str">
        <f>Vask03!C323</f>
        <v>OPPDAL</v>
      </c>
      <c r="D323" s="14">
        <f>Vask03!D323</f>
        <v>53884</v>
      </c>
      <c r="E323" s="37" t="str">
        <f>Vask03!E323</f>
        <v>Miljørettet Helsevern</v>
      </c>
      <c r="F323" s="37">
        <f>Vask03!F323</f>
        <v>1</v>
      </c>
      <c r="G323" s="37">
        <f>Vask03!G323</f>
        <v>0</v>
      </c>
      <c r="H323" s="37">
        <f>Vask03!H323</f>
        <v>0</v>
      </c>
      <c r="I323" s="37">
        <f>Vask03!I323</f>
        <v>0</v>
      </c>
      <c r="J323" s="37">
        <f>Vask03!J323</f>
        <v>0</v>
      </c>
      <c r="K323" s="37">
        <f>Vask03!K323</f>
        <v>0</v>
      </c>
      <c r="L323" s="37">
        <f>Vask03!L323</f>
        <v>3</v>
      </c>
      <c r="M323" s="37">
        <f>Vask03!M323</f>
        <v>0</v>
      </c>
      <c r="N323" s="37">
        <f>Vask03!N323</f>
        <v>4</v>
      </c>
      <c r="O323" s="37">
        <f>Vask04!F323*'Eske-str'!B$4+Vask04!G323*'Eske-str'!C$4+Vask04!H323*'Eske-str'!D$4+Vask04!I323*'Eske-str'!E$4+Vask04!J323*'Eske-str'!F$4+Vask04!K323*'Eske-str'!G$4+Vask04!L323*'Eske-str'!H$4+Vask04!M323*'Eske-str'!I$4</f>
        <v>46.31</v>
      </c>
      <c r="P323" s="37">
        <f>F323*'Eske-str'!B$5+G323*'Eske-str'!C$5+H323*'Eske-str'!D$5+Vask04!I323*'Eske-str'!E$5+Vask04!J323*'Eske-str'!F$5+Vask04!K323*'Eske-str'!G$5+Vask04!L323*'Eske-str'!H$5+Vask04!M323*'Eske-str'!I$5</f>
        <v>10</v>
      </c>
      <c r="Q323" s="112">
        <f t="shared" si="4"/>
        <v>390018430</v>
      </c>
    </row>
    <row r="324" spans="1:17" x14ac:dyDescent="0.25">
      <c r="A324" s="37">
        <f>Vask03!A324</f>
        <v>390018600</v>
      </c>
      <c r="B324" s="37">
        <f>Vask03!B324</f>
        <v>7353</v>
      </c>
      <c r="C324" s="37" t="str">
        <f>Vask03!C324</f>
        <v>BØRSA</v>
      </c>
      <c r="D324" s="14">
        <f>Vask03!D324</f>
        <v>2055</v>
      </c>
      <c r="E324" s="37" t="str">
        <f>Vask03!E324</f>
        <v>Kommunelegekontoret i Skaun</v>
      </c>
      <c r="F324" s="37">
        <f>Vask03!F324</f>
        <v>1</v>
      </c>
      <c r="G324" s="37">
        <f>Vask03!G324</f>
        <v>0</v>
      </c>
      <c r="H324" s="37">
        <f>Vask03!H324</f>
        <v>0</v>
      </c>
      <c r="I324" s="37">
        <f>Vask03!I324</f>
        <v>0</v>
      </c>
      <c r="J324" s="37">
        <f>Vask03!J324</f>
        <v>0</v>
      </c>
      <c r="K324" s="37">
        <f>Vask03!K324</f>
        <v>0</v>
      </c>
      <c r="L324" s="37">
        <f>Vask03!L324</f>
        <v>2</v>
      </c>
      <c r="M324" s="37">
        <f>Vask03!M324</f>
        <v>0</v>
      </c>
      <c r="N324" s="37">
        <f>Vask03!N324</f>
        <v>3</v>
      </c>
      <c r="O324" s="37">
        <f>Vask04!F324*'Eske-str'!B$4+Vask04!G324*'Eske-str'!C$4+Vask04!H324*'Eske-str'!D$4+Vask04!I324*'Eske-str'!E$4+Vask04!J324*'Eske-str'!F$4+Vask04!K324*'Eske-str'!G$4+Vask04!L324*'Eske-str'!H$4+Vask04!M324*'Eske-str'!I$4</f>
        <v>32.660000000000004</v>
      </c>
      <c r="P324" s="37">
        <f>F324*'Eske-str'!B$5+G324*'Eske-str'!C$5+H324*'Eske-str'!D$5+Vask04!I324*'Eske-str'!E$5+Vask04!J324*'Eske-str'!F$5+Vask04!K324*'Eske-str'!G$5+Vask04!L324*'Eske-str'!H$5+Vask04!M324*'Eske-str'!I$5</f>
        <v>7</v>
      </c>
      <c r="Q324" s="112">
        <f t="shared" ref="Q324:Q351" si="5">A324</f>
        <v>390018600</v>
      </c>
    </row>
    <row r="325" spans="1:17" x14ac:dyDescent="0.25">
      <c r="A325" s="37">
        <f>Vask03!A325</f>
        <v>390018506</v>
      </c>
      <c r="B325" s="37">
        <f>Vask03!B325</f>
        <v>7374</v>
      </c>
      <c r="C325" s="37" t="str">
        <f>Vask03!C325</f>
        <v>RØROS</v>
      </c>
      <c r="D325" s="14">
        <f>Vask03!D325</f>
        <v>100829</v>
      </c>
      <c r="E325" s="37" t="str">
        <f>Vask03!E325</f>
        <v>Røros legesenter</v>
      </c>
      <c r="F325" s="37">
        <f>Vask03!F325</f>
        <v>1</v>
      </c>
      <c r="G325" s="37">
        <f>Vask03!G325</f>
        <v>0</v>
      </c>
      <c r="H325" s="37">
        <f>Vask03!H325</f>
        <v>0</v>
      </c>
      <c r="I325" s="37">
        <f>Vask03!I325</f>
        <v>0</v>
      </c>
      <c r="J325" s="37">
        <f>Vask03!J325</f>
        <v>0</v>
      </c>
      <c r="K325" s="37">
        <f>Vask03!K325</f>
        <v>0</v>
      </c>
      <c r="L325" s="37">
        <f>Vask03!L325</f>
        <v>4</v>
      </c>
      <c r="M325" s="37">
        <f>Vask03!M325</f>
        <v>0</v>
      </c>
      <c r="N325" s="37">
        <f>Vask03!N325</f>
        <v>5</v>
      </c>
      <c r="O325" s="37">
        <f>Vask04!F325*'Eske-str'!B$4+Vask04!G325*'Eske-str'!C$4+Vask04!H325*'Eske-str'!D$4+Vask04!I325*'Eske-str'!E$4+Vask04!J325*'Eske-str'!F$4+Vask04!K325*'Eske-str'!G$4+Vask04!L325*'Eske-str'!H$4+Vask04!M325*'Eske-str'!I$4</f>
        <v>59.96</v>
      </c>
      <c r="P325" s="37">
        <f>F325*'Eske-str'!B$5+G325*'Eske-str'!C$5+H325*'Eske-str'!D$5+Vask04!I325*'Eske-str'!E$5+Vask04!J325*'Eske-str'!F$5+Vask04!K325*'Eske-str'!G$5+Vask04!L325*'Eske-str'!H$5+Vask04!M325*'Eske-str'!I$5</f>
        <v>13</v>
      </c>
      <c r="Q325" s="112">
        <f t="shared" si="5"/>
        <v>390018506</v>
      </c>
    </row>
    <row r="326" spans="1:17" x14ac:dyDescent="0.25">
      <c r="A326" s="37">
        <f>Vask03!A326</f>
        <v>390018322</v>
      </c>
      <c r="B326" s="37">
        <f>Vask03!B326</f>
        <v>7380</v>
      </c>
      <c r="C326" s="37" t="str">
        <f>Vask03!C326</f>
        <v>ÅLEN</v>
      </c>
      <c r="D326" s="14">
        <f>Vask03!D326</f>
        <v>35212</v>
      </c>
      <c r="E326" s="37" t="str">
        <f>Vask03!E326</f>
        <v>Kommunelegekontoret i Holtålen</v>
      </c>
      <c r="F326" s="37">
        <f>Vask03!F326</f>
        <v>0</v>
      </c>
      <c r="G326" s="37">
        <f>Vask03!G326</f>
        <v>0</v>
      </c>
      <c r="H326" s="37">
        <f>Vask03!H326</f>
        <v>0</v>
      </c>
      <c r="I326" s="37">
        <f>Vask03!I326</f>
        <v>0</v>
      </c>
      <c r="J326" s="37">
        <f>Vask03!J326</f>
        <v>0</v>
      </c>
      <c r="K326" s="37">
        <f>Vask03!K326</f>
        <v>0</v>
      </c>
      <c r="L326" s="37">
        <f>Vask03!L326</f>
        <v>1</v>
      </c>
      <c r="M326" s="37">
        <f>Vask03!M326</f>
        <v>0</v>
      </c>
      <c r="N326" s="37">
        <f>Vask03!N326</f>
        <v>1</v>
      </c>
      <c r="O326" s="37">
        <f>Vask04!F326*'Eske-str'!B$4+Vask04!G326*'Eske-str'!C$4+Vask04!H326*'Eske-str'!D$4+Vask04!I326*'Eske-str'!E$4+Vask04!J326*'Eske-str'!F$4+Vask04!K326*'Eske-str'!G$4+Vask04!L326*'Eske-str'!H$4+Vask04!M326*'Eske-str'!I$4</f>
        <v>13.65</v>
      </c>
      <c r="P326" s="37">
        <f>F326*'Eske-str'!B$5+G326*'Eske-str'!C$5+H326*'Eske-str'!D$5+Vask04!I326*'Eske-str'!E$5+Vask04!J326*'Eske-str'!F$5+Vask04!K326*'Eske-str'!G$5+Vask04!L326*'Eske-str'!H$5+Vask04!M326*'Eske-str'!I$5</f>
        <v>3</v>
      </c>
      <c r="Q326" s="112">
        <f t="shared" si="5"/>
        <v>390018322</v>
      </c>
    </row>
    <row r="327" spans="1:17" x14ac:dyDescent="0.25">
      <c r="A327" s="37">
        <f>Vask03!A327</f>
        <v>390018468</v>
      </c>
      <c r="B327" s="37">
        <f>Vask03!B327</f>
        <v>7391</v>
      </c>
      <c r="C327" s="37" t="str">
        <f>Vask03!C327</f>
        <v>RENNEBU</v>
      </c>
      <c r="D327" s="14">
        <f>Vask03!D327</f>
        <v>77248</v>
      </c>
      <c r="E327" s="37" t="str">
        <f>Vask03!E327</f>
        <v>Rennebu helsestasjon</v>
      </c>
      <c r="F327" s="37">
        <f>Vask03!F327</f>
        <v>0</v>
      </c>
      <c r="G327" s="37">
        <f>Vask03!G327</f>
        <v>1</v>
      </c>
      <c r="H327" s="37">
        <f>Vask03!H327</f>
        <v>0</v>
      </c>
      <c r="I327" s="37">
        <f>Vask03!I327</f>
        <v>0</v>
      </c>
      <c r="J327" s="37">
        <f>Vask03!J327</f>
        <v>0</v>
      </c>
      <c r="K327" s="37">
        <f>Vask03!K327</f>
        <v>0</v>
      </c>
      <c r="L327" s="37">
        <f>Vask03!L327</f>
        <v>1</v>
      </c>
      <c r="M327" s="37">
        <f>Vask03!M327</f>
        <v>0</v>
      </c>
      <c r="N327" s="37">
        <f>Vask03!N327</f>
        <v>2</v>
      </c>
      <c r="O327" s="37">
        <f>Vask04!F327*'Eske-str'!B$4+Vask04!G327*'Eske-str'!C$4+Vask04!H327*'Eske-str'!D$4+Vask04!I327*'Eske-str'!E$4+Vask04!J327*'Eske-str'!F$4+Vask04!K327*'Eske-str'!G$4+Vask04!L327*'Eske-str'!H$4+Vask04!M327*'Eske-str'!I$4</f>
        <v>24.65</v>
      </c>
      <c r="P327" s="37">
        <f>F327*'Eske-str'!B$5+G327*'Eske-str'!C$5+H327*'Eske-str'!D$5+Vask04!I327*'Eske-str'!E$5+Vask04!J327*'Eske-str'!F$5+Vask04!K327*'Eske-str'!G$5+Vask04!L327*'Eske-str'!H$5+Vask04!M327*'Eske-str'!I$5</f>
        <v>5</v>
      </c>
      <c r="Q327" s="112">
        <f t="shared" si="5"/>
        <v>390018468</v>
      </c>
    </row>
    <row r="328" spans="1:17" x14ac:dyDescent="0.25">
      <c r="A328" s="37">
        <f>Vask03!A328</f>
        <v>390018679</v>
      </c>
      <c r="B328" s="37">
        <f>Vask03!B328</f>
        <v>7500</v>
      </c>
      <c r="C328" s="37" t="str">
        <f>Vask03!C328</f>
        <v>STJØRDAL</v>
      </c>
      <c r="D328" s="14">
        <f>Vask03!D328</f>
        <v>78055</v>
      </c>
      <c r="E328" s="37" t="str">
        <f>Vask03!E328</f>
        <v>Stjørdal helsestasjon</v>
      </c>
      <c r="F328" s="37">
        <f>Vask03!F328</f>
        <v>1</v>
      </c>
      <c r="G328" s="37">
        <f>Vask03!G328</f>
        <v>0</v>
      </c>
      <c r="H328" s="37">
        <f>Vask03!H328</f>
        <v>0</v>
      </c>
      <c r="I328" s="37">
        <f>Vask03!I328</f>
        <v>0</v>
      </c>
      <c r="J328" s="37">
        <f>Vask03!J328</f>
        <v>0</v>
      </c>
      <c r="K328" s="37">
        <f>Vask03!K328</f>
        <v>0</v>
      </c>
      <c r="L328" s="37">
        <f>Vask03!L328</f>
        <v>9</v>
      </c>
      <c r="M328" s="37">
        <f>Vask03!M328</f>
        <v>0</v>
      </c>
      <c r="N328" s="37">
        <f>Vask03!N328</f>
        <v>10</v>
      </c>
      <c r="O328" s="37">
        <f>Vask04!F328*'Eske-str'!B$4+Vask04!G328*'Eske-str'!C$4+Vask04!H328*'Eske-str'!D$4+Vask04!I328*'Eske-str'!E$4+Vask04!J328*'Eske-str'!F$4+Vask04!K328*'Eske-str'!G$4+Vask04!L328*'Eske-str'!H$4+Vask04!M328*'Eske-str'!I$4</f>
        <v>128.21</v>
      </c>
      <c r="P328" s="37">
        <f>F328*'Eske-str'!B$5+G328*'Eske-str'!C$5+H328*'Eske-str'!D$5+Vask04!I328*'Eske-str'!E$5+Vask04!J328*'Eske-str'!F$5+Vask04!K328*'Eske-str'!G$5+Vask04!L328*'Eske-str'!H$5+Vask04!M328*'Eske-str'!I$5</f>
        <v>28</v>
      </c>
      <c r="Q328" s="112">
        <f t="shared" si="5"/>
        <v>390018679</v>
      </c>
    </row>
    <row r="329" spans="1:17" x14ac:dyDescent="0.25">
      <c r="A329" s="37">
        <f>Vask03!A329</f>
        <v>390018647</v>
      </c>
      <c r="B329" s="37">
        <f>Vask03!B329</f>
        <v>7530</v>
      </c>
      <c r="C329" s="37" t="str">
        <f>Vask03!C329</f>
        <v>MERÅKER</v>
      </c>
      <c r="D329" s="14">
        <f>Vask03!D329</f>
        <v>28019</v>
      </c>
      <c r="E329" s="37" t="str">
        <f>Vask03!E329</f>
        <v>Meråker helsestasjon</v>
      </c>
      <c r="F329" s="37">
        <f>Vask03!F329</f>
        <v>0</v>
      </c>
      <c r="G329" s="37">
        <f>Vask03!G329</f>
        <v>1</v>
      </c>
      <c r="H329" s="37">
        <f>Vask03!H329</f>
        <v>0</v>
      </c>
      <c r="I329" s="37">
        <f>Vask03!I329</f>
        <v>0</v>
      </c>
      <c r="J329" s="37">
        <f>Vask03!J329</f>
        <v>0</v>
      </c>
      <c r="K329" s="37">
        <f>Vask03!K329</f>
        <v>0</v>
      </c>
      <c r="L329" s="37">
        <f>Vask03!L329</f>
        <v>0</v>
      </c>
      <c r="M329" s="37">
        <f>Vask03!M329</f>
        <v>0</v>
      </c>
      <c r="N329" s="37">
        <f>Vask03!N329</f>
        <v>1</v>
      </c>
      <c r="O329" s="37">
        <f>Vask04!F329*'Eske-str'!B$4+Vask04!G329*'Eske-str'!C$4+Vask04!H329*'Eske-str'!D$4+Vask04!I329*'Eske-str'!E$4+Vask04!J329*'Eske-str'!F$4+Vask04!K329*'Eske-str'!G$4+Vask04!L329*'Eske-str'!H$4+Vask04!M329*'Eske-str'!I$4</f>
        <v>11</v>
      </c>
      <c r="P329" s="37">
        <f>F329*'Eske-str'!B$5+G329*'Eske-str'!C$5+H329*'Eske-str'!D$5+Vask04!I329*'Eske-str'!E$5+Vask04!J329*'Eske-str'!F$5+Vask04!K329*'Eske-str'!G$5+Vask04!L329*'Eske-str'!H$5+Vask04!M329*'Eske-str'!I$5</f>
        <v>2</v>
      </c>
      <c r="Q329" s="112">
        <f t="shared" si="5"/>
        <v>390018647</v>
      </c>
    </row>
    <row r="330" spans="1:17" x14ac:dyDescent="0.25">
      <c r="A330" s="37">
        <f>Vask03!A330</f>
        <v>390018415</v>
      </c>
      <c r="B330" s="37">
        <f>Vask03!B330</f>
        <v>7540</v>
      </c>
      <c r="C330" s="37" t="str">
        <f>Vask03!C330</f>
        <v>KLÆBU</v>
      </c>
      <c r="D330" s="14">
        <f>Vask03!D330</f>
        <v>1276</v>
      </c>
      <c r="E330" s="37" t="str">
        <f>Vask03!E330</f>
        <v>Klæbu helsestasjon</v>
      </c>
      <c r="F330" s="37">
        <f>Vask03!F330</f>
        <v>1</v>
      </c>
      <c r="G330" s="37">
        <f>Vask03!G330</f>
        <v>0</v>
      </c>
      <c r="H330" s="37">
        <f>Vask03!H330</f>
        <v>0</v>
      </c>
      <c r="I330" s="37">
        <f>Vask03!I330</f>
        <v>0</v>
      </c>
      <c r="J330" s="37">
        <f>Vask03!J330</f>
        <v>0</v>
      </c>
      <c r="K330" s="37">
        <f>Vask03!K330</f>
        <v>0</v>
      </c>
      <c r="L330" s="37">
        <f>Vask03!L330</f>
        <v>2</v>
      </c>
      <c r="M330" s="37">
        <f>Vask03!M330</f>
        <v>0</v>
      </c>
      <c r="N330" s="37">
        <f>Vask03!N330</f>
        <v>3</v>
      </c>
      <c r="O330" s="37">
        <f>Vask04!F330*'Eske-str'!B$4+Vask04!G330*'Eske-str'!C$4+Vask04!H330*'Eske-str'!D$4+Vask04!I330*'Eske-str'!E$4+Vask04!J330*'Eske-str'!F$4+Vask04!K330*'Eske-str'!G$4+Vask04!L330*'Eske-str'!H$4+Vask04!M330*'Eske-str'!I$4</f>
        <v>32.660000000000004</v>
      </c>
      <c r="P330" s="37">
        <f>F330*'Eske-str'!B$5+G330*'Eske-str'!C$5+H330*'Eske-str'!D$5+Vask04!I330*'Eske-str'!E$5+Vask04!J330*'Eske-str'!F$5+Vask04!K330*'Eske-str'!G$5+Vask04!L330*'Eske-str'!H$5+Vask04!M330*'Eske-str'!I$5</f>
        <v>7</v>
      </c>
      <c r="Q330" s="112">
        <f t="shared" si="5"/>
        <v>390018415</v>
      </c>
    </row>
    <row r="331" spans="1:17" x14ac:dyDescent="0.25">
      <c r="A331" s="37">
        <f>Vask03!A331</f>
        <v>390018674</v>
      </c>
      <c r="B331" s="37">
        <f>Vask03!B331</f>
        <v>7550</v>
      </c>
      <c r="C331" s="37" t="str">
        <f>Vask03!C331</f>
        <v>HOMMELVIK</v>
      </c>
      <c r="D331" s="14">
        <f>Vask03!D331</f>
        <v>78667</v>
      </c>
      <c r="E331" s="37" t="str">
        <f>Vask03!E331</f>
        <v>Hommelvik legekontor</v>
      </c>
      <c r="F331" s="37">
        <f>Vask03!F331</f>
        <v>1</v>
      </c>
      <c r="G331" s="37">
        <f>Vask03!G331</f>
        <v>0</v>
      </c>
      <c r="H331" s="37">
        <f>Vask03!H331</f>
        <v>0</v>
      </c>
      <c r="I331" s="37">
        <f>Vask03!I331</f>
        <v>0</v>
      </c>
      <c r="J331" s="37">
        <f>Vask03!J331</f>
        <v>0</v>
      </c>
      <c r="K331" s="37">
        <f>Vask03!K331</f>
        <v>0</v>
      </c>
      <c r="L331" s="37">
        <f>Vask03!L331</f>
        <v>4</v>
      </c>
      <c r="M331" s="37">
        <f>Vask03!M331</f>
        <v>0</v>
      </c>
      <c r="N331" s="37">
        <f>Vask03!N331</f>
        <v>5</v>
      </c>
      <c r="O331" s="37">
        <f>Vask04!F331*'Eske-str'!B$4+Vask04!G331*'Eske-str'!C$4+Vask04!H331*'Eske-str'!D$4+Vask04!I331*'Eske-str'!E$4+Vask04!J331*'Eske-str'!F$4+Vask04!K331*'Eske-str'!G$4+Vask04!L331*'Eske-str'!H$4+Vask04!M331*'Eske-str'!I$4</f>
        <v>59.96</v>
      </c>
      <c r="P331" s="37">
        <f>F331*'Eske-str'!B$5+G331*'Eske-str'!C$5+H331*'Eske-str'!D$5+Vask04!I331*'Eske-str'!E$5+Vask04!J331*'Eske-str'!F$5+Vask04!K331*'Eske-str'!G$5+Vask04!L331*'Eske-str'!H$5+Vask04!M331*'Eske-str'!I$5</f>
        <v>13</v>
      </c>
      <c r="Q331" s="112">
        <f t="shared" si="5"/>
        <v>390018674</v>
      </c>
    </row>
    <row r="332" spans="1:17" x14ac:dyDescent="0.25">
      <c r="A332" s="37">
        <f>Vask03!A332</f>
        <v>390018696</v>
      </c>
      <c r="B332" s="37">
        <f>Vask03!B332</f>
        <v>7580</v>
      </c>
      <c r="C332" s="37" t="str">
        <f>Vask03!C332</f>
        <v>SELBU</v>
      </c>
      <c r="D332" s="14">
        <f>Vask03!D332</f>
        <v>83089</v>
      </c>
      <c r="E332" s="37" t="str">
        <f>Vask03!E332</f>
        <v>Selbu helsestasjon</v>
      </c>
      <c r="F332" s="37">
        <f>Vask03!F332</f>
        <v>0</v>
      </c>
      <c r="G332" s="37">
        <f>Vask03!G332</f>
        <v>0</v>
      </c>
      <c r="H332" s="37">
        <f>Vask03!H332</f>
        <v>0</v>
      </c>
      <c r="I332" s="37">
        <f>Vask03!I332</f>
        <v>0</v>
      </c>
      <c r="J332" s="37">
        <f>Vask03!J332</f>
        <v>0</v>
      </c>
      <c r="K332" s="37">
        <f>Vask03!K332</f>
        <v>0</v>
      </c>
      <c r="L332" s="37">
        <f>Vask03!L332</f>
        <v>2</v>
      </c>
      <c r="M332" s="37">
        <f>Vask03!M332</f>
        <v>0</v>
      </c>
      <c r="N332" s="37">
        <f>Vask03!N332</f>
        <v>2</v>
      </c>
      <c r="O332" s="37">
        <f>Vask04!F332*'Eske-str'!B$4+Vask04!G332*'Eske-str'!C$4+Vask04!H332*'Eske-str'!D$4+Vask04!I332*'Eske-str'!E$4+Vask04!J332*'Eske-str'!F$4+Vask04!K332*'Eske-str'!G$4+Vask04!L332*'Eske-str'!H$4+Vask04!M332*'Eske-str'!I$4</f>
        <v>27.3</v>
      </c>
      <c r="P332" s="37">
        <f>F332*'Eske-str'!B$5+G332*'Eske-str'!C$5+H332*'Eske-str'!D$5+Vask04!I332*'Eske-str'!E$5+Vask04!J332*'Eske-str'!F$5+Vask04!K332*'Eske-str'!G$5+Vask04!L332*'Eske-str'!H$5+Vask04!M332*'Eske-str'!I$5</f>
        <v>6</v>
      </c>
      <c r="Q332" s="112">
        <f t="shared" si="5"/>
        <v>390018696</v>
      </c>
    </row>
    <row r="333" spans="1:17" x14ac:dyDescent="0.25">
      <c r="A333" s="37">
        <f>Vask03!A333</f>
        <v>390018680</v>
      </c>
      <c r="B333" s="37">
        <f>Vask03!B333</f>
        <v>7590</v>
      </c>
      <c r="C333" s="37" t="str">
        <f>Vask03!C333</f>
        <v>TYDAL</v>
      </c>
      <c r="D333" s="14">
        <f>Vask03!D333</f>
        <v>81075</v>
      </c>
      <c r="E333" s="37" t="str">
        <f>Vask03!E333</f>
        <v>Tydal helsestasjon</v>
      </c>
      <c r="F333" s="37">
        <f>Vask03!F333</f>
        <v>0</v>
      </c>
      <c r="G333" s="37">
        <f>Vask03!G333</f>
        <v>0</v>
      </c>
      <c r="H333" s="37">
        <f>Vask03!H333</f>
        <v>0</v>
      </c>
      <c r="I333" s="37">
        <f>Vask03!I333</f>
        <v>0</v>
      </c>
      <c r="J333" s="37">
        <f>Vask03!J333</f>
        <v>0</v>
      </c>
      <c r="K333" s="37">
        <f>Vask03!K333</f>
        <v>0</v>
      </c>
      <c r="L333" s="37">
        <f>Vask03!L333</f>
        <v>1</v>
      </c>
      <c r="M333" s="37">
        <f>Vask03!M333</f>
        <v>0</v>
      </c>
      <c r="N333" s="37">
        <f>Vask03!N333</f>
        <v>1</v>
      </c>
      <c r="O333" s="37">
        <f>Vask04!F333*'Eske-str'!B$4+Vask04!G333*'Eske-str'!C$4+Vask04!H333*'Eske-str'!D$4+Vask04!I333*'Eske-str'!E$4+Vask04!J333*'Eske-str'!F$4+Vask04!K333*'Eske-str'!G$4+Vask04!L333*'Eske-str'!H$4+Vask04!M333*'Eske-str'!I$4</f>
        <v>13.65</v>
      </c>
      <c r="P333" s="37">
        <f>F333*'Eske-str'!B$5+G333*'Eske-str'!C$5+H333*'Eske-str'!D$5+Vask04!I333*'Eske-str'!E$5+Vask04!J333*'Eske-str'!F$5+Vask04!K333*'Eske-str'!G$5+Vask04!L333*'Eske-str'!H$5+Vask04!M333*'Eske-str'!I$5</f>
        <v>3</v>
      </c>
      <c r="Q333" s="112">
        <f t="shared" si="5"/>
        <v>390018680</v>
      </c>
    </row>
    <row r="334" spans="1:17" x14ac:dyDescent="0.25">
      <c r="A334" s="37">
        <f>Vask03!A334</f>
        <v>390018432</v>
      </c>
      <c r="B334" s="37">
        <f>Vask03!B334</f>
        <v>7600</v>
      </c>
      <c r="C334" s="37" t="str">
        <f>Vask03!C334</f>
        <v>LEVANGER</v>
      </c>
      <c r="D334" s="14">
        <f>Vask03!D334</f>
        <v>20768</v>
      </c>
      <c r="E334" s="37" t="str">
        <f>Vask03!E334</f>
        <v>Sykehuset Levanger HF</v>
      </c>
      <c r="F334" s="37">
        <f>Vask03!F334</f>
        <v>1</v>
      </c>
      <c r="G334" s="37">
        <f>Vask03!G334</f>
        <v>0</v>
      </c>
      <c r="H334" s="37">
        <f>Vask03!H334</f>
        <v>0</v>
      </c>
      <c r="I334" s="37">
        <f>Vask03!I334</f>
        <v>0</v>
      </c>
      <c r="J334" s="37">
        <f>Vask03!J334</f>
        <v>0</v>
      </c>
      <c r="K334" s="37">
        <f>Vask03!K334</f>
        <v>0</v>
      </c>
      <c r="L334" s="37">
        <f>Vask03!L334</f>
        <v>6</v>
      </c>
      <c r="M334" s="37">
        <f>Vask03!M334</f>
        <v>0</v>
      </c>
      <c r="N334" s="37">
        <f>Vask03!N334</f>
        <v>7</v>
      </c>
      <c r="O334" s="37">
        <f>Vask04!F334*'Eske-str'!B$4+Vask04!G334*'Eske-str'!C$4+Vask04!H334*'Eske-str'!D$4+Vask04!I334*'Eske-str'!E$4+Vask04!J334*'Eske-str'!F$4+Vask04!K334*'Eske-str'!G$4+Vask04!L334*'Eske-str'!H$4+Vask04!M334*'Eske-str'!I$4</f>
        <v>87.26</v>
      </c>
      <c r="P334" s="37">
        <f>F334*'Eske-str'!B$5+G334*'Eske-str'!C$5+H334*'Eske-str'!D$5+Vask04!I334*'Eske-str'!E$5+Vask04!J334*'Eske-str'!F$5+Vask04!K334*'Eske-str'!G$5+Vask04!L334*'Eske-str'!H$5+Vask04!M334*'Eske-str'!I$5</f>
        <v>19</v>
      </c>
      <c r="Q334" s="112">
        <f t="shared" si="5"/>
        <v>390018432</v>
      </c>
    </row>
    <row r="335" spans="1:17" x14ac:dyDescent="0.25">
      <c r="A335" s="37">
        <f>Vask03!A335</f>
        <v>390018389</v>
      </c>
      <c r="B335" s="37">
        <f>Vask03!B335</f>
        <v>7600</v>
      </c>
      <c r="C335" s="37" t="str">
        <f>Vask03!C335</f>
        <v>LEVANGER</v>
      </c>
      <c r="D335" s="14">
        <f>Vask03!D335</f>
        <v>33050</v>
      </c>
      <c r="E335" s="37" t="str">
        <f>Vask03!E335</f>
        <v>Levanger kommune</v>
      </c>
      <c r="F335" s="37">
        <f>Vask03!F335</f>
        <v>1</v>
      </c>
      <c r="G335" s="37">
        <f>Vask03!G335</f>
        <v>0</v>
      </c>
      <c r="H335" s="37">
        <f>Vask03!H335</f>
        <v>0</v>
      </c>
      <c r="I335" s="37">
        <f>Vask03!I335</f>
        <v>0</v>
      </c>
      <c r="J335" s="37">
        <f>Vask03!J335</f>
        <v>0</v>
      </c>
      <c r="K335" s="37">
        <f>Vask03!K335</f>
        <v>0</v>
      </c>
      <c r="L335" s="37">
        <f>Vask03!L335</f>
        <v>10</v>
      </c>
      <c r="M335" s="37">
        <f>Vask03!M335</f>
        <v>0</v>
      </c>
      <c r="N335" s="37">
        <f>Vask03!N335</f>
        <v>11</v>
      </c>
      <c r="O335" s="37">
        <f>Vask04!F335*'Eske-str'!B$4+Vask04!G335*'Eske-str'!C$4+Vask04!H335*'Eske-str'!D$4+Vask04!I335*'Eske-str'!E$4+Vask04!J335*'Eske-str'!F$4+Vask04!K335*'Eske-str'!G$4+Vask04!L335*'Eske-str'!H$4+Vask04!M335*'Eske-str'!I$4</f>
        <v>141.86000000000001</v>
      </c>
      <c r="P335" s="37">
        <f>F335*'Eske-str'!B$5+G335*'Eske-str'!C$5+H335*'Eske-str'!D$5+Vask04!I335*'Eske-str'!E$5+Vask04!J335*'Eske-str'!F$5+Vask04!K335*'Eske-str'!G$5+Vask04!L335*'Eske-str'!H$5+Vask04!M335*'Eske-str'!I$5</f>
        <v>31</v>
      </c>
      <c r="Q335" s="112">
        <f t="shared" si="5"/>
        <v>390018389</v>
      </c>
    </row>
    <row r="336" spans="1:17" x14ac:dyDescent="0.25">
      <c r="A336" s="37">
        <f>Vask03!A336</f>
        <v>390018416</v>
      </c>
      <c r="B336" s="37">
        <f>Vask03!B336</f>
        <v>7633</v>
      </c>
      <c r="C336" s="37" t="str">
        <f>Vask03!C336</f>
        <v>FROSTA</v>
      </c>
      <c r="D336" s="14">
        <f>Vask03!D336</f>
        <v>50005</v>
      </c>
      <c r="E336" s="37" t="str">
        <f>Vask03!E336</f>
        <v>Frosta  legekontor</v>
      </c>
      <c r="F336" s="37">
        <f>Vask03!F336</f>
        <v>0</v>
      </c>
      <c r="G336" s="37">
        <f>Vask03!G336</f>
        <v>0</v>
      </c>
      <c r="H336" s="37">
        <f>Vask03!H336</f>
        <v>0</v>
      </c>
      <c r="I336" s="37">
        <f>Vask03!I336</f>
        <v>0</v>
      </c>
      <c r="J336" s="37">
        <f>Vask03!J336</f>
        <v>0</v>
      </c>
      <c r="K336" s="37">
        <f>Vask03!K336</f>
        <v>0</v>
      </c>
      <c r="L336" s="37">
        <f>Vask03!L336</f>
        <v>2</v>
      </c>
      <c r="M336" s="37">
        <f>Vask03!M336</f>
        <v>0</v>
      </c>
      <c r="N336" s="37">
        <f>Vask03!N336</f>
        <v>2</v>
      </c>
      <c r="O336" s="37">
        <f>Vask04!F336*'Eske-str'!B$4+Vask04!G336*'Eske-str'!C$4+Vask04!H336*'Eske-str'!D$4+Vask04!I336*'Eske-str'!E$4+Vask04!J336*'Eske-str'!F$4+Vask04!K336*'Eske-str'!G$4+Vask04!L336*'Eske-str'!H$4+Vask04!M336*'Eske-str'!I$4</f>
        <v>27.3</v>
      </c>
      <c r="P336" s="37">
        <f>F336*'Eske-str'!B$5+G336*'Eske-str'!C$5+H336*'Eske-str'!D$5+Vask04!I336*'Eske-str'!E$5+Vask04!J336*'Eske-str'!F$5+Vask04!K336*'Eske-str'!G$5+Vask04!L336*'Eske-str'!H$5+Vask04!M336*'Eske-str'!I$5</f>
        <v>6</v>
      </c>
      <c r="Q336" s="112">
        <f t="shared" si="5"/>
        <v>390018416</v>
      </c>
    </row>
    <row r="337" spans="1:20" x14ac:dyDescent="0.25">
      <c r="A337" s="37">
        <f>Vask03!A337</f>
        <v>390018607</v>
      </c>
      <c r="B337" s="37">
        <f>Vask03!B337</f>
        <v>7650</v>
      </c>
      <c r="C337" s="37" t="str">
        <f>Vask03!C337</f>
        <v>VERDAL</v>
      </c>
      <c r="D337" s="14">
        <f>Vask03!D337</f>
        <v>78907</v>
      </c>
      <c r="E337" s="37" t="str">
        <f>Vask03!E337</f>
        <v>Verdal helsestasjon</v>
      </c>
      <c r="F337" s="37">
        <f>Vask03!F337</f>
        <v>0</v>
      </c>
      <c r="G337" s="37">
        <f>Vask03!G337</f>
        <v>0</v>
      </c>
      <c r="H337" s="37">
        <f>Vask03!H337</f>
        <v>0</v>
      </c>
      <c r="I337" s="37">
        <f>Vask03!I337</f>
        <v>0</v>
      </c>
      <c r="J337" s="37">
        <f>Vask03!J337</f>
        <v>0</v>
      </c>
      <c r="K337" s="37">
        <f>Vask03!K337</f>
        <v>1</v>
      </c>
      <c r="L337" s="37">
        <f>Vask03!L337</f>
        <v>9</v>
      </c>
      <c r="M337" s="37">
        <f>Vask03!M337</f>
        <v>0</v>
      </c>
      <c r="N337" s="37">
        <f>Vask03!N337</f>
        <v>10</v>
      </c>
      <c r="O337" s="37">
        <f>Vask04!F337*'Eske-str'!B$4+Vask04!G337*'Eske-str'!C$4+Vask04!H337*'Eske-str'!D$4+Vask04!I337*'Eske-str'!E$4+Vask04!J337*'Eske-str'!F$4+Vask04!K337*'Eske-str'!G$4+Vask04!L337*'Eske-str'!H$4+Vask04!M337*'Eske-str'!I$4</f>
        <v>147.78</v>
      </c>
      <c r="P337" s="37">
        <f>F337*'Eske-str'!B$5+G337*'Eske-str'!C$5+H337*'Eske-str'!D$5+Vask04!I337*'Eske-str'!E$5+Vask04!J337*'Eske-str'!F$5+Vask04!K337*'Eske-str'!G$5+Vask04!L337*'Eske-str'!H$5+Vask04!M337*'Eske-str'!I$5</f>
        <v>35</v>
      </c>
      <c r="Q337" s="112">
        <f t="shared" si="5"/>
        <v>390018607</v>
      </c>
    </row>
    <row r="338" spans="1:20" x14ac:dyDescent="0.25">
      <c r="A338" s="37">
        <f>Vask03!A338</f>
        <v>390018312</v>
      </c>
      <c r="B338" s="37">
        <f>Vask03!B338</f>
        <v>7670</v>
      </c>
      <c r="C338" s="37" t="str">
        <f>Vask03!C338</f>
        <v>INDERØY</v>
      </c>
      <c r="D338" s="14">
        <f>Vask03!D338</f>
        <v>97394</v>
      </c>
      <c r="E338" s="37" t="str">
        <f>Vask03!E338</f>
        <v>Inderøy legesenter A/S</v>
      </c>
      <c r="F338" s="37">
        <f>Vask03!F338</f>
        <v>0</v>
      </c>
      <c r="G338" s="37">
        <f>Vask03!G338</f>
        <v>1</v>
      </c>
      <c r="H338" s="37">
        <f>Vask03!H338</f>
        <v>0</v>
      </c>
      <c r="I338" s="37">
        <f>Vask03!I338</f>
        <v>0</v>
      </c>
      <c r="J338" s="37">
        <f>Vask03!J338</f>
        <v>0</v>
      </c>
      <c r="K338" s="37">
        <f>Vask03!K338</f>
        <v>0</v>
      </c>
      <c r="L338" s="37">
        <f>Vask03!L338</f>
        <v>4</v>
      </c>
      <c r="M338" s="37">
        <f>Vask03!M338</f>
        <v>0</v>
      </c>
      <c r="N338" s="37">
        <f>Vask03!N338</f>
        <v>5</v>
      </c>
      <c r="O338" s="37">
        <f>Vask04!F338*'Eske-str'!B$4+Vask04!G338*'Eske-str'!C$4+Vask04!H338*'Eske-str'!D$4+Vask04!I338*'Eske-str'!E$4+Vask04!J338*'Eske-str'!F$4+Vask04!K338*'Eske-str'!G$4+Vask04!L338*'Eske-str'!H$4+Vask04!M338*'Eske-str'!I$4</f>
        <v>65.599999999999994</v>
      </c>
      <c r="P338" s="37">
        <f>F338*'Eske-str'!B$5+G338*'Eske-str'!C$5+H338*'Eske-str'!D$5+Vask04!I338*'Eske-str'!E$5+Vask04!J338*'Eske-str'!F$5+Vask04!K338*'Eske-str'!G$5+Vask04!L338*'Eske-str'!H$5+Vask04!M338*'Eske-str'!I$5</f>
        <v>14</v>
      </c>
      <c r="Q338" s="112">
        <f t="shared" si="5"/>
        <v>390018312</v>
      </c>
    </row>
    <row r="339" spans="1:20" x14ac:dyDescent="0.25">
      <c r="A339" s="37">
        <f>Vask03!A339</f>
        <v>390018503</v>
      </c>
      <c r="B339" s="37">
        <f>Vask03!B339</f>
        <v>7713</v>
      </c>
      <c r="C339" s="37" t="str">
        <f>Vask03!C339</f>
        <v>STEINKJER</v>
      </c>
      <c r="D339" s="14">
        <f>Vask03!D339</f>
        <v>110565</v>
      </c>
      <c r="E339" s="37" t="str">
        <f>Vask03!E339</f>
        <v>Steinkjer vaksinasjonskontor</v>
      </c>
      <c r="F339" s="37">
        <f>Vask03!F339</f>
        <v>1</v>
      </c>
      <c r="G339" s="37">
        <f>Vask03!G339</f>
        <v>0</v>
      </c>
      <c r="H339" s="37">
        <f>Vask03!H339</f>
        <v>0</v>
      </c>
      <c r="I339" s="37">
        <f>Vask03!I339</f>
        <v>0</v>
      </c>
      <c r="J339" s="37">
        <f>Vask03!J339</f>
        <v>0</v>
      </c>
      <c r="K339" s="37">
        <f>Vask03!K339</f>
        <v>0</v>
      </c>
      <c r="L339" s="37">
        <f>Vask03!L339</f>
        <v>14</v>
      </c>
      <c r="M339" s="37">
        <f>Vask03!M339</f>
        <v>0</v>
      </c>
      <c r="N339" s="37">
        <f>Vask03!N339</f>
        <v>15</v>
      </c>
      <c r="O339" s="37">
        <f>Vask04!F339*'Eske-str'!B$4+Vask04!G339*'Eske-str'!C$4+Vask04!H339*'Eske-str'!D$4+Vask04!I339*'Eske-str'!E$4+Vask04!J339*'Eske-str'!F$4+Vask04!K339*'Eske-str'!G$4+Vask04!L339*'Eske-str'!H$4+Vask04!M339*'Eske-str'!I$4</f>
        <v>196.46</v>
      </c>
      <c r="P339" s="37">
        <f>F339*'Eske-str'!B$5+G339*'Eske-str'!C$5+H339*'Eske-str'!D$5+Vask04!I339*'Eske-str'!E$5+Vask04!J339*'Eske-str'!F$5+Vask04!K339*'Eske-str'!G$5+Vask04!L339*'Eske-str'!H$5+Vask04!M339*'Eske-str'!I$5</f>
        <v>43</v>
      </c>
      <c r="Q339" s="112">
        <f t="shared" si="5"/>
        <v>390018503</v>
      </c>
    </row>
    <row r="340" spans="1:20" x14ac:dyDescent="0.25">
      <c r="A340" s="37">
        <f>Vask03!A340</f>
        <v>390018733</v>
      </c>
      <c r="B340" s="37">
        <f>Vask03!B340</f>
        <v>7740</v>
      </c>
      <c r="C340" s="37" t="str">
        <f>Vask03!C340</f>
        <v>STEINSDALEN</v>
      </c>
      <c r="D340" s="14">
        <f>Vask03!D340</f>
        <v>32763</v>
      </c>
      <c r="E340" s="37" t="str">
        <f>Vask03!E340</f>
        <v>Osen legekontor 4 BLO</v>
      </c>
      <c r="F340" s="37">
        <f>Vask03!F340</f>
        <v>0</v>
      </c>
      <c r="G340" s="37">
        <f>Vask03!G340</f>
        <v>0</v>
      </c>
      <c r="H340" s="37">
        <f>Vask03!H340</f>
        <v>0</v>
      </c>
      <c r="I340" s="37">
        <f>Vask03!I340</f>
        <v>0</v>
      </c>
      <c r="J340" s="37">
        <f>Vask03!J340</f>
        <v>0</v>
      </c>
      <c r="K340" s="37">
        <f>Vask03!K340</f>
        <v>0</v>
      </c>
      <c r="L340" s="37">
        <f>Vask03!L340</f>
        <v>1</v>
      </c>
      <c r="M340" s="37">
        <f>Vask03!M340</f>
        <v>0</v>
      </c>
      <c r="N340" s="37">
        <f>Vask03!N340</f>
        <v>1</v>
      </c>
      <c r="O340" s="37">
        <f>Vask04!F340*'Eske-str'!B$4+Vask04!G340*'Eske-str'!C$4+Vask04!H340*'Eske-str'!D$4+Vask04!I340*'Eske-str'!E$4+Vask04!J340*'Eske-str'!F$4+Vask04!K340*'Eske-str'!G$4+Vask04!L340*'Eske-str'!H$4+Vask04!M340*'Eske-str'!I$4</f>
        <v>13.65</v>
      </c>
      <c r="P340" s="37">
        <f>F340*'Eske-str'!B$5+G340*'Eske-str'!C$5+H340*'Eske-str'!D$5+Vask04!I340*'Eske-str'!E$5+Vask04!J340*'Eske-str'!F$5+Vask04!K340*'Eske-str'!G$5+Vask04!L340*'Eske-str'!H$5+Vask04!M340*'Eske-str'!I$5</f>
        <v>3</v>
      </c>
      <c r="Q340" s="112">
        <f t="shared" si="5"/>
        <v>390018733</v>
      </c>
    </row>
    <row r="341" spans="1:20" x14ac:dyDescent="0.25">
      <c r="A341" s="37">
        <f>Vask03!A341</f>
        <v>390018422</v>
      </c>
      <c r="B341" s="37">
        <f>Vask03!B341</f>
        <v>7750</v>
      </c>
      <c r="C341" s="37" t="str">
        <f>Vask03!C341</f>
        <v>NAMDALSEID</v>
      </c>
      <c r="D341" s="14">
        <f>Vask03!D341</f>
        <v>104796</v>
      </c>
      <c r="E341" s="37" t="str">
        <f>Vask03!E341</f>
        <v>Namdalseid legekontor</v>
      </c>
      <c r="F341" s="37">
        <f>Vask03!F341</f>
        <v>0</v>
      </c>
      <c r="G341" s="37">
        <f>Vask03!G341</f>
        <v>0</v>
      </c>
      <c r="H341" s="37">
        <f>Vask03!H341</f>
        <v>0</v>
      </c>
      <c r="I341" s="37">
        <f>Vask03!I341</f>
        <v>0</v>
      </c>
      <c r="J341" s="37">
        <f>Vask03!J341</f>
        <v>0</v>
      </c>
      <c r="K341" s="37">
        <f>Vask03!K341</f>
        <v>0</v>
      </c>
      <c r="L341" s="37">
        <f>Vask03!L341</f>
        <v>1</v>
      </c>
      <c r="M341" s="37">
        <f>Vask03!M341</f>
        <v>0</v>
      </c>
      <c r="N341" s="37">
        <f>Vask03!N341</f>
        <v>1</v>
      </c>
      <c r="O341" s="37">
        <f>Vask04!F341*'Eske-str'!B$4+Vask04!G341*'Eske-str'!C$4+Vask04!H341*'Eske-str'!D$4+Vask04!I341*'Eske-str'!E$4+Vask04!J341*'Eske-str'!F$4+Vask04!K341*'Eske-str'!G$4+Vask04!L341*'Eske-str'!H$4+Vask04!M341*'Eske-str'!I$4</f>
        <v>13.65</v>
      </c>
      <c r="P341" s="37">
        <f>F341*'Eske-str'!B$5+G341*'Eske-str'!C$5+H341*'Eske-str'!D$5+Vask04!I341*'Eske-str'!E$5+Vask04!J341*'Eske-str'!F$5+Vask04!K341*'Eske-str'!G$5+Vask04!L341*'Eske-str'!H$5+Vask04!M341*'Eske-str'!I$5</f>
        <v>3</v>
      </c>
      <c r="Q341" s="112">
        <f t="shared" si="5"/>
        <v>390018422</v>
      </c>
    </row>
    <row r="342" spans="1:20" x14ac:dyDescent="0.25">
      <c r="A342" s="37">
        <f>Vask03!A342</f>
        <v>390018404</v>
      </c>
      <c r="B342" s="37">
        <f>Vask03!B342</f>
        <v>7760</v>
      </c>
      <c r="C342" s="37" t="str">
        <f>Vask03!C342</f>
        <v>SNÅSA</v>
      </c>
      <c r="D342" s="14">
        <f>Vask03!D342</f>
        <v>75291</v>
      </c>
      <c r="E342" s="37" t="str">
        <f>Vask03!E342</f>
        <v>Snåsa legekontor</v>
      </c>
      <c r="F342" s="37">
        <f>Vask03!F342</f>
        <v>1</v>
      </c>
      <c r="G342" s="37">
        <f>Vask03!G342</f>
        <v>0</v>
      </c>
      <c r="H342" s="37">
        <f>Vask03!H342</f>
        <v>0</v>
      </c>
      <c r="I342" s="37">
        <f>Vask03!I342</f>
        <v>0</v>
      </c>
      <c r="J342" s="37">
        <f>Vask03!J342</f>
        <v>0</v>
      </c>
      <c r="K342" s="37">
        <f>Vask03!K342</f>
        <v>0</v>
      </c>
      <c r="L342" s="37">
        <f>Vask03!L342</f>
        <v>2</v>
      </c>
      <c r="M342" s="37">
        <f>Vask03!M342</f>
        <v>0</v>
      </c>
      <c r="N342" s="37">
        <f>Vask03!N342</f>
        <v>3</v>
      </c>
      <c r="O342" s="37">
        <f>Vask04!F342*'Eske-str'!B$4+Vask04!G342*'Eske-str'!C$4+Vask04!H342*'Eske-str'!D$4+Vask04!I342*'Eske-str'!E$4+Vask04!J342*'Eske-str'!F$4+Vask04!K342*'Eske-str'!G$4+Vask04!L342*'Eske-str'!H$4+Vask04!M342*'Eske-str'!I$4</f>
        <v>32.660000000000004</v>
      </c>
      <c r="P342" s="37">
        <f>F342*'Eske-str'!B$5+G342*'Eske-str'!C$5+H342*'Eske-str'!D$5+Vask04!I342*'Eske-str'!E$5+Vask04!J342*'Eske-str'!F$5+Vask04!K342*'Eske-str'!G$5+Vask04!L342*'Eske-str'!H$5+Vask04!M342*'Eske-str'!I$5</f>
        <v>7</v>
      </c>
      <c r="Q342" s="112">
        <f t="shared" si="5"/>
        <v>390018404</v>
      </c>
    </row>
    <row r="343" spans="1:20" x14ac:dyDescent="0.25">
      <c r="A343" s="37">
        <f>Vask03!A343</f>
        <v>390018581</v>
      </c>
      <c r="B343" s="37">
        <f>Vask03!B343</f>
        <v>7800</v>
      </c>
      <c r="C343" s="37" t="str">
        <f>Vask03!C343</f>
        <v>NAMSOS</v>
      </c>
      <c r="D343" s="14">
        <f>Vask03!D343</f>
        <v>27722</v>
      </c>
      <c r="E343" s="37" t="str">
        <f>Vask03!E343</f>
        <v>Namsos helsestasjon</v>
      </c>
      <c r="F343" s="37">
        <f>Vask03!F343</f>
        <v>0</v>
      </c>
      <c r="G343" s="37">
        <f>Vask03!G343</f>
        <v>0</v>
      </c>
      <c r="H343" s="37">
        <f>Vask03!H343</f>
        <v>0</v>
      </c>
      <c r="I343" s="37">
        <f>Vask03!I343</f>
        <v>0</v>
      </c>
      <c r="J343" s="37">
        <f>Vask03!J343</f>
        <v>0</v>
      </c>
      <c r="K343" s="37">
        <f>Vask03!K343</f>
        <v>0</v>
      </c>
      <c r="L343" s="37">
        <f>Vask03!L343</f>
        <v>8</v>
      </c>
      <c r="M343" s="37">
        <f>Vask03!M343</f>
        <v>0</v>
      </c>
      <c r="N343" s="37">
        <f>Vask03!N343</f>
        <v>8</v>
      </c>
      <c r="O343" s="37">
        <f>Vask04!F343*'Eske-str'!B$4+Vask04!G343*'Eske-str'!C$4+Vask04!H343*'Eske-str'!D$4+Vask04!I343*'Eske-str'!E$4+Vask04!J343*'Eske-str'!F$4+Vask04!K343*'Eske-str'!G$4+Vask04!L343*'Eske-str'!H$4+Vask04!M343*'Eske-str'!I$4</f>
        <v>109.2</v>
      </c>
      <c r="P343" s="37">
        <f>F343*'Eske-str'!B$5+G343*'Eske-str'!C$5+H343*'Eske-str'!D$5+Vask04!I343*'Eske-str'!E$5+Vask04!J343*'Eske-str'!F$5+Vask04!K343*'Eske-str'!G$5+Vask04!L343*'Eske-str'!H$5+Vask04!M343*'Eske-str'!I$5</f>
        <v>24</v>
      </c>
      <c r="Q343" s="112">
        <f t="shared" si="5"/>
        <v>390018581</v>
      </c>
    </row>
    <row r="344" spans="1:20" x14ac:dyDescent="0.25">
      <c r="A344" s="37">
        <f>Vask03!A344</f>
        <v>390018515</v>
      </c>
      <c r="B344" s="37">
        <f>Vask03!B344</f>
        <v>7856</v>
      </c>
      <c r="C344" s="37" t="str">
        <f>Vask03!C344</f>
        <v>JØA</v>
      </c>
      <c r="D344" s="14">
        <f>Vask03!D344</f>
        <v>85357</v>
      </c>
      <c r="E344" s="37" t="str">
        <f>Vask03!E344</f>
        <v>Fosnes helsestasjon</v>
      </c>
      <c r="F344" s="37">
        <f>Vask03!F344</f>
        <v>0</v>
      </c>
      <c r="G344" s="37">
        <f>Vask03!G344</f>
        <v>1</v>
      </c>
      <c r="H344" s="37">
        <f>Vask03!H344</f>
        <v>0</v>
      </c>
      <c r="I344" s="37">
        <f>Vask03!I344</f>
        <v>0</v>
      </c>
      <c r="J344" s="37">
        <f>Vask03!J344</f>
        <v>0</v>
      </c>
      <c r="K344" s="37">
        <f>Vask03!K344</f>
        <v>0</v>
      </c>
      <c r="L344" s="37">
        <f>Vask03!L344</f>
        <v>0</v>
      </c>
      <c r="M344" s="37">
        <f>Vask03!M344</f>
        <v>0</v>
      </c>
      <c r="N344" s="37">
        <f>Vask03!N344</f>
        <v>1</v>
      </c>
      <c r="O344" s="37">
        <f>Vask04!F344*'Eske-str'!B$4+Vask04!G344*'Eske-str'!C$4+Vask04!H344*'Eske-str'!D$4+Vask04!I344*'Eske-str'!E$4+Vask04!J344*'Eske-str'!F$4+Vask04!K344*'Eske-str'!G$4+Vask04!L344*'Eske-str'!H$4+Vask04!M344*'Eske-str'!I$4</f>
        <v>11</v>
      </c>
      <c r="P344" s="37">
        <f>F344*'Eske-str'!B$5+G344*'Eske-str'!C$5+H344*'Eske-str'!D$5+Vask04!I344*'Eske-str'!E$5+Vask04!J344*'Eske-str'!F$5+Vask04!K344*'Eske-str'!G$5+Vask04!L344*'Eske-str'!H$5+Vask04!M344*'Eske-str'!I$5</f>
        <v>2</v>
      </c>
      <c r="Q344" s="112">
        <f t="shared" si="5"/>
        <v>390018515</v>
      </c>
    </row>
    <row r="345" spans="1:20" x14ac:dyDescent="0.25">
      <c r="A345" s="37">
        <f>Vask03!A345</f>
        <v>390018636</v>
      </c>
      <c r="B345" s="37">
        <f>Vask03!B345</f>
        <v>7863</v>
      </c>
      <c r="C345" s="37" t="str">
        <f>Vask03!C345</f>
        <v>OVERHALLA</v>
      </c>
      <c r="D345" s="14">
        <f>Vask03!D345</f>
        <v>28530</v>
      </c>
      <c r="E345" s="37" t="str">
        <f>Vask03!E345</f>
        <v>Overhalla helsestasjon</v>
      </c>
      <c r="F345" s="37">
        <f>Vask03!F345</f>
        <v>0</v>
      </c>
      <c r="G345" s="37">
        <f>Vask03!G345</f>
        <v>0</v>
      </c>
      <c r="H345" s="37">
        <f>Vask03!H345</f>
        <v>0</v>
      </c>
      <c r="I345" s="37">
        <f>Vask03!I345</f>
        <v>0</v>
      </c>
      <c r="J345" s="37">
        <f>Vask03!J345</f>
        <v>0</v>
      </c>
      <c r="K345" s="37">
        <f>Vask03!K345</f>
        <v>0</v>
      </c>
      <c r="L345" s="37">
        <f>Vask03!L345</f>
        <v>2</v>
      </c>
      <c r="M345" s="37">
        <f>Vask03!M345</f>
        <v>0</v>
      </c>
      <c r="N345" s="37">
        <f>Vask03!N345</f>
        <v>2</v>
      </c>
      <c r="O345" s="37">
        <f>Vask04!F345*'Eske-str'!B$4+Vask04!G345*'Eske-str'!C$4+Vask04!H345*'Eske-str'!D$4+Vask04!I345*'Eske-str'!E$4+Vask04!J345*'Eske-str'!F$4+Vask04!K345*'Eske-str'!G$4+Vask04!L345*'Eske-str'!H$4+Vask04!M345*'Eske-str'!I$4</f>
        <v>27.3</v>
      </c>
      <c r="P345" s="37">
        <f>F345*'Eske-str'!B$5+G345*'Eske-str'!C$5+H345*'Eske-str'!D$5+Vask04!I345*'Eske-str'!E$5+Vask04!J345*'Eske-str'!F$5+Vask04!K345*'Eske-str'!G$5+Vask04!L345*'Eske-str'!H$5+Vask04!M345*'Eske-str'!I$5</f>
        <v>6</v>
      </c>
      <c r="Q345" s="112">
        <f t="shared" si="5"/>
        <v>390018636</v>
      </c>
    </row>
    <row r="346" spans="1:20" x14ac:dyDescent="0.25">
      <c r="A346" s="37">
        <f>Vask03!A346</f>
        <v>390018310</v>
      </c>
      <c r="B346" s="37">
        <f>Vask03!B346</f>
        <v>7870</v>
      </c>
      <c r="C346" s="37" t="str">
        <f>Vask03!C346</f>
        <v>GRONG</v>
      </c>
      <c r="D346" s="14">
        <f>Vask03!D346</f>
        <v>88450</v>
      </c>
      <c r="E346" s="37" t="str">
        <f>Vask03!E346</f>
        <v>Grong legekontor</v>
      </c>
      <c r="F346" s="37">
        <f>Vask03!F346</f>
        <v>0</v>
      </c>
      <c r="G346" s="37">
        <f>Vask03!G346</f>
        <v>0</v>
      </c>
      <c r="H346" s="37">
        <f>Vask03!H346</f>
        <v>0</v>
      </c>
      <c r="I346" s="37">
        <f>Vask03!I346</f>
        <v>0</v>
      </c>
      <c r="J346" s="37">
        <f>Vask03!J346</f>
        <v>0</v>
      </c>
      <c r="K346" s="37">
        <f>Vask03!K346</f>
        <v>0</v>
      </c>
      <c r="L346" s="37">
        <f>Vask03!L346</f>
        <v>2</v>
      </c>
      <c r="M346" s="37">
        <f>Vask03!M346</f>
        <v>0</v>
      </c>
      <c r="N346" s="37">
        <f>Vask03!N346</f>
        <v>2</v>
      </c>
      <c r="O346" s="37">
        <f>Vask04!F346*'Eske-str'!B$4+Vask04!G346*'Eske-str'!C$4+Vask04!H346*'Eske-str'!D$4+Vask04!I346*'Eske-str'!E$4+Vask04!J346*'Eske-str'!F$4+Vask04!K346*'Eske-str'!G$4+Vask04!L346*'Eske-str'!H$4+Vask04!M346*'Eske-str'!I$4</f>
        <v>27.3</v>
      </c>
      <c r="P346" s="37">
        <f>F346*'Eske-str'!B$5+G346*'Eske-str'!C$5+H346*'Eske-str'!D$5+Vask04!I346*'Eske-str'!E$5+Vask04!J346*'Eske-str'!F$5+Vask04!K346*'Eske-str'!G$5+Vask04!L346*'Eske-str'!H$5+Vask04!M346*'Eske-str'!I$5</f>
        <v>6</v>
      </c>
      <c r="Q346" s="112">
        <f t="shared" si="5"/>
        <v>390018310</v>
      </c>
    </row>
    <row r="347" spans="1:20" x14ac:dyDescent="0.25">
      <c r="A347" s="37">
        <f>Vask03!A347</f>
        <v>390018554</v>
      </c>
      <c r="B347" s="37">
        <f>Vask03!B347</f>
        <v>7882</v>
      </c>
      <c r="C347" s="37" t="str">
        <f>Vask03!C347</f>
        <v>NORDLI</v>
      </c>
      <c r="D347" s="14">
        <f>Vask03!D347</f>
        <v>76745</v>
      </c>
      <c r="E347" s="37" t="str">
        <f>Vask03!E347</f>
        <v>Lierne helsestasjon</v>
      </c>
      <c r="F347" s="37">
        <f>Vask03!F347</f>
        <v>0</v>
      </c>
      <c r="G347" s="37">
        <f>Vask03!G347</f>
        <v>0</v>
      </c>
      <c r="H347" s="37">
        <f>Vask03!H347</f>
        <v>0</v>
      </c>
      <c r="I347" s="37">
        <f>Vask03!I347</f>
        <v>0</v>
      </c>
      <c r="J347" s="37">
        <f>Vask03!J347</f>
        <v>0</v>
      </c>
      <c r="K347" s="37">
        <f>Vask03!K347</f>
        <v>0</v>
      </c>
      <c r="L347" s="37">
        <f>Vask03!L347</f>
        <v>1</v>
      </c>
      <c r="M347" s="37">
        <f>Vask03!M347</f>
        <v>0</v>
      </c>
      <c r="N347" s="37">
        <f>Vask03!N347</f>
        <v>1</v>
      </c>
      <c r="O347" s="37">
        <f>Vask04!F347*'Eske-str'!B$4+Vask04!G347*'Eske-str'!C$4+Vask04!H347*'Eske-str'!D$4+Vask04!I347*'Eske-str'!E$4+Vask04!J347*'Eske-str'!F$4+Vask04!K347*'Eske-str'!G$4+Vask04!L347*'Eske-str'!H$4+Vask04!M347*'Eske-str'!I$4</f>
        <v>13.65</v>
      </c>
      <c r="P347" s="37">
        <f>F347*'Eske-str'!B$5+G347*'Eske-str'!C$5+H347*'Eske-str'!D$5+Vask04!I347*'Eske-str'!E$5+Vask04!J347*'Eske-str'!F$5+Vask04!K347*'Eske-str'!G$5+Vask04!L347*'Eske-str'!H$5+Vask04!M347*'Eske-str'!I$5</f>
        <v>3</v>
      </c>
      <c r="Q347" s="112">
        <f t="shared" si="5"/>
        <v>390018554</v>
      </c>
    </row>
    <row r="348" spans="1:20" x14ac:dyDescent="0.25">
      <c r="A348" s="37">
        <f>Vask03!A348</f>
        <v>390018751</v>
      </c>
      <c r="B348" s="37">
        <f>Vask03!B348</f>
        <v>7898</v>
      </c>
      <c r="C348" s="37" t="str">
        <f>Vask03!C348</f>
        <v>LIMINGEN</v>
      </c>
      <c r="D348" s="14">
        <f>Vask03!D348</f>
        <v>77255</v>
      </c>
      <c r="E348" s="37" t="str">
        <f>Vask03!E348</f>
        <v>Røyrvik helsestasjon</v>
      </c>
      <c r="F348" s="37">
        <f>Vask03!F348</f>
        <v>0</v>
      </c>
      <c r="G348" s="37">
        <f>Vask03!G348</f>
        <v>1</v>
      </c>
      <c r="H348" s="37">
        <f>Vask03!H348</f>
        <v>0</v>
      </c>
      <c r="I348" s="37">
        <f>Vask03!I348</f>
        <v>0</v>
      </c>
      <c r="J348" s="37">
        <f>Vask03!J348</f>
        <v>0</v>
      </c>
      <c r="K348" s="37">
        <f>Vask03!K348</f>
        <v>0</v>
      </c>
      <c r="L348" s="37">
        <f>Vask03!L348</f>
        <v>0</v>
      </c>
      <c r="M348" s="37">
        <f>Vask03!M348</f>
        <v>0</v>
      </c>
      <c r="N348" s="37">
        <f>Vask03!N348</f>
        <v>1</v>
      </c>
      <c r="O348" s="37">
        <f>Vask04!F348*'Eske-str'!B$4+Vask04!G348*'Eske-str'!C$4+Vask04!H348*'Eske-str'!D$4+Vask04!I348*'Eske-str'!E$4+Vask04!J348*'Eske-str'!F$4+Vask04!K348*'Eske-str'!G$4+Vask04!L348*'Eske-str'!H$4+Vask04!M348*'Eske-str'!I$4</f>
        <v>11</v>
      </c>
      <c r="P348" s="37">
        <f>F348*'Eske-str'!B$5+G348*'Eske-str'!C$5+H348*'Eske-str'!D$5+Vask04!I348*'Eske-str'!E$5+Vask04!J348*'Eske-str'!F$5+Vask04!K348*'Eske-str'!G$5+Vask04!L348*'Eske-str'!H$5+Vask04!M348*'Eske-str'!I$5</f>
        <v>2</v>
      </c>
      <c r="Q348" s="112">
        <f t="shared" si="5"/>
        <v>390018751</v>
      </c>
    </row>
    <row r="349" spans="1:20" x14ac:dyDescent="0.25">
      <c r="A349" s="37">
        <f>Vask03!A349</f>
        <v>390018283</v>
      </c>
      <c r="B349" s="37">
        <f>Vask03!B349</f>
        <v>7900</v>
      </c>
      <c r="C349" s="37" t="str">
        <f>Vask03!C349</f>
        <v>RØRVIK</v>
      </c>
      <c r="D349" s="14">
        <f>Vask03!D349</f>
        <v>539</v>
      </c>
      <c r="E349" s="37" t="str">
        <f>Vask03!E349</f>
        <v>Rørvik helsestasjon</v>
      </c>
      <c r="F349" s="37">
        <f>Vask03!F349</f>
        <v>0</v>
      </c>
      <c r="G349" s="37">
        <f>Vask03!G349</f>
        <v>0</v>
      </c>
      <c r="H349" s="37">
        <f>Vask03!H349</f>
        <v>0</v>
      </c>
      <c r="I349" s="37">
        <f>Vask03!I349</f>
        <v>0</v>
      </c>
      <c r="J349" s="37">
        <f>Vask03!J349</f>
        <v>0</v>
      </c>
      <c r="K349" s="37">
        <f>Vask03!K349</f>
        <v>0</v>
      </c>
      <c r="L349" s="37">
        <f>Vask03!L349</f>
        <v>2</v>
      </c>
      <c r="M349" s="37">
        <f>Vask03!M349</f>
        <v>0</v>
      </c>
      <c r="N349" s="37">
        <f>Vask03!N349</f>
        <v>2</v>
      </c>
      <c r="O349" s="37">
        <f>Vask04!F349*'Eske-str'!B$4+Vask04!G349*'Eske-str'!C$4+Vask04!H349*'Eske-str'!D$4+Vask04!I349*'Eske-str'!E$4+Vask04!J349*'Eske-str'!F$4+Vask04!K349*'Eske-str'!G$4+Vask04!L349*'Eske-str'!H$4+Vask04!M349*'Eske-str'!I$4</f>
        <v>27.3</v>
      </c>
      <c r="P349" s="37">
        <f>F349*'Eske-str'!B$5+G349*'Eske-str'!C$5+H349*'Eske-str'!D$5+Vask04!I349*'Eske-str'!E$5+Vask04!J349*'Eske-str'!F$5+Vask04!K349*'Eske-str'!G$5+Vask04!L349*'Eske-str'!H$5+Vask04!M349*'Eske-str'!I$5</f>
        <v>6</v>
      </c>
      <c r="Q349" s="112">
        <f t="shared" si="5"/>
        <v>390018283</v>
      </c>
    </row>
    <row r="350" spans="1:20" x14ac:dyDescent="0.25">
      <c r="A350" s="37">
        <f>Vask03!A350</f>
        <v>390018406</v>
      </c>
      <c r="B350" s="37">
        <f>Vask03!B350</f>
        <v>7970</v>
      </c>
      <c r="C350" s="37" t="str">
        <f>Vask03!C350</f>
        <v>KOLVEREID</v>
      </c>
      <c r="D350" s="14">
        <f>Vask03!D350</f>
        <v>87619</v>
      </c>
      <c r="E350" s="37" t="str">
        <f>Vask03!E350</f>
        <v>Kolvereid helsestasjon</v>
      </c>
      <c r="F350" s="37">
        <f>Vask03!F350</f>
        <v>0</v>
      </c>
      <c r="G350" s="37">
        <f>Vask03!G350</f>
        <v>0</v>
      </c>
      <c r="H350" s="37">
        <f>Vask03!H350</f>
        <v>0</v>
      </c>
      <c r="I350" s="37">
        <f>Vask03!I350</f>
        <v>0</v>
      </c>
      <c r="J350" s="37">
        <f>Vask03!J350</f>
        <v>0</v>
      </c>
      <c r="K350" s="37">
        <f>Vask03!K350</f>
        <v>0</v>
      </c>
      <c r="L350" s="37">
        <f>Vask03!L350</f>
        <v>3</v>
      </c>
      <c r="M350" s="37">
        <f>Vask03!M350</f>
        <v>0</v>
      </c>
      <c r="N350" s="37">
        <f>Vask03!N350</f>
        <v>3</v>
      </c>
      <c r="O350" s="37">
        <f>Vask04!F350*'Eske-str'!B$4+Vask04!G350*'Eske-str'!C$4+Vask04!H350*'Eske-str'!D$4+Vask04!I350*'Eske-str'!E$4+Vask04!J350*'Eske-str'!F$4+Vask04!K350*'Eske-str'!G$4+Vask04!L350*'Eske-str'!H$4+Vask04!M350*'Eske-str'!I$4</f>
        <v>40.950000000000003</v>
      </c>
      <c r="P350" s="37">
        <f>F350*'Eske-str'!B$5+G350*'Eske-str'!C$5+H350*'Eske-str'!D$5+Vask04!I350*'Eske-str'!E$5+Vask04!J350*'Eske-str'!F$5+Vask04!K350*'Eske-str'!G$5+Vask04!L350*'Eske-str'!H$5+Vask04!M350*'Eske-str'!I$5</f>
        <v>9</v>
      </c>
      <c r="Q350" s="112">
        <f t="shared" si="5"/>
        <v>390018406</v>
      </c>
    </row>
    <row r="351" spans="1:20" x14ac:dyDescent="0.25">
      <c r="A351" s="37">
        <f>Vask03!A351</f>
        <v>390018413</v>
      </c>
      <c r="B351" s="37">
        <f>Vask03!B351</f>
        <v>7977</v>
      </c>
      <c r="C351" s="37" t="str">
        <f>Vask03!C351</f>
        <v>HØYLANDET</v>
      </c>
      <c r="D351" s="14">
        <f>Vask03!D351</f>
        <v>87510</v>
      </c>
      <c r="E351" s="37" t="str">
        <f>Vask03!E351</f>
        <v>Høylandet helsestasjon</v>
      </c>
      <c r="F351" s="37">
        <f>Vask03!F351</f>
        <v>0</v>
      </c>
      <c r="G351" s="37">
        <f>Vask03!G351</f>
        <v>0</v>
      </c>
      <c r="H351" s="37">
        <f>Vask03!H351</f>
        <v>0</v>
      </c>
      <c r="I351" s="37">
        <f>Vask03!I351</f>
        <v>0</v>
      </c>
      <c r="J351" s="37">
        <f>Vask03!J351</f>
        <v>0</v>
      </c>
      <c r="K351" s="37">
        <f>Vask03!K351</f>
        <v>0</v>
      </c>
      <c r="L351" s="37">
        <f>Vask03!L351</f>
        <v>1</v>
      </c>
      <c r="M351" s="37">
        <f>Vask03!M351</f>
        <v>0</v>
      </c>
      <c r="N351" s="37">
        <f>Vask03!N351</f>
        <v>1</v>
      </c>
      <c r="O351" s="37">
        <f>Vask04!F351*'Eske-str'!B$4+Vask04!G351*'Eske-str'!C$4+Vask04!H351*'Eske-str'!D$4+Vask04!I351*'Eske-str'!E$4+Vask04!J351*'Eske-str'!F$4+Vask04!K351*'Eske-str'!G$4+Vask04!L351*'Eske-str'!H$4+Vask04!M351*'Eske-str'!I$4</f>
        <v>13.65</v>
      </c>
      <c r="P351" s="37">
        <f>F351*'Eske-str'!B$5+G351*'Eske-str'!C$5+H351*'Eske-str'!D$5+Vask04!I351*'Eske-str'!E$5+Vask04!J351*'Eske-str'!F$5+Vask04!K351*'Eske-str'!G$5+Vask04!L351*'Eske-str'!H$5+Vask04!M351*'Eske-str'!I$5</f>
        <v>3</v>
      </c>
      <c r="Q351" s="112">
        <f t="shared" si="5"/>
        <v>390018413</v>
      </c>
    </row>
    <row r="352" spans="1:20" x14ac:dyDescent="0.25">
      <c r="Q352" t="s">
        <v>6664</v>
      </c>
      <c r="R352">
        <f>SUM(N4:N351)</f>
        <v>2671</v>
      </c>
      <c r="S352" s="57" t="s">
        <v>703</v>
      </c>
      <c r="T352" s="57">
        <f>R352-Vask01!N532</f>
        <v>0</v>
      </c>
    </row>
  </sheetData>
  <mergeCells count="4">
    <mergeCell ref="A1:E1"/>
    <mergeCell ref="F2:J2"/>
    <mergeCell ref="K2:M2"/>
    <mergeCell ref="F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49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4" bestFit="1" customWidth="1"/>
    <col min="3" max="3" width="41.28515625" bestFit="1" customWidth="1"/>
    <col min="4" max="4" width="29.140625" bestFit="1" customWidth="1"/>
    <col min="5" max="5" width="51.85546875" style="66" bestFit="1" customWidth="1"/>
    <col min="6" max="6" width="7.28515625" bestFit="1" customWidth="1"/>
    <col min="7" max="7" width="19.42578125" bestFit="1" customWidth="1"/>
    <col min="8" max="11" width="4.5703125" bestFit="1" customWidth="1"/>
    <col min="12" max="12" width="5.5703125" bestFit="1" customWidth="1"/>
    <col min="13" max="13" width="11.42578125" bestFit="1" customWidth="1"/>
    <col min="14" max="14" width="12.5703125" bestFit="1" customWidth="1"/>
    <col min="15" max="15" width="13.140625" bestFit="1" customWidth="1"/>
    <col min="16" max="16" width="13.85546875" bestFit="1" customWidth="1"/>
    <col min="17" max="17" width="4" bestFit="1" customWidth="1"/>
    <col min="18" max="18" width="12.5703125" bestFit="1" customWidth="1"/>
    <col min="19" max="19" width="10.7109375" style="46" bestFit="1" customWidth="1"/>
    <col min="20" max="20" width="7.42578125" bestFit="1" customWidth="1"/>
    <col min="21" max="21" width="14.140625" bestFit="1" customWidth="1"/>
    <col min="22" max="22" width="14" bestFit="1" customWidth="1"/>
  </cols>
  <sheetData>
    <row r="1" spans="1:22" s="23" customFormat="1" x14ac:dyDescent="0.25">
      <c r="A1" s="43"/>
      <c r="B1" s="43" t="s">
        <v>3</v>
      </c>
      <c r="C1" s="43" t="s">
        <v>4</v>
      </c>
      <c r="D1" s="43" t="s">
        <v>709</v>
      </c>
      <c r="E1" s="64" t="s">
        <v>710</v>
      </c>
      <c r="F1" s="43" t="s">
        <v>1</v>
      </c>
      <c r="G1" s="43" t="s">
        <v>2</v>
      </c>
      <c r="H1" s="43" t="str">
        <f>Vask04!F3</f>
        <v>Nr 0</v>
      </c>
      <c r="I1" s="43" t="str">
        <f>Vask04!G3</f>
        <v>Nr 1</v>
      </c>
      <c r="J1" s="43" t="str">
        <f>Vask04!H3</f>
        <v>Nr 3</v>
      </c>
      <c r="K1" s="43" t="str">
        <f>Vask04!I3</f>
        <v>Nr 7</v>
      </c>
      <c r="L1" s="43" t="str">
        <f>Vask04!J3</f>
        <v>Nr 10</v>
      </c>
      <c r="M1" s="43" t="str">
        <f>Vask04!K3</f>
        <v>Pneumovax</v>
      </c>
      <c r="N1" s="43" t="str">
        <f>Vask04!L3</f>
        <v>Vaxigriptetra</v>
      </c>
      <c r="O1" s="43" t="str">
        <f>Vask04!M3</f>
        <v>Influvac Tetra</v>
      </c>
      <c r="P1" s="43" t="s">
        <v>711</v>
      </c>
      <c r="Q1" s="43" t="s">
        <v>712</v>
      </c>
      <c r="R1" s="43" t="s">
        <v>690</v>
      </c>
      <c r="S1" s="52" t="s">
        <v>705</v>
      </c>
      <c r="T1" s="43" t="s">
        <v>706</v>
      </c>
      <c r="U1" s="43" t="s">
        <v>707</v>
      </c>
      <c r="V1" s="43" t="s">
        <v>708</v>
      </c>
    </row>
    <row r="2" spans="1:22" x14ac:dyDescent="0.25">
      <c r="A2" s="37">
        <v>1</v>
      </c>
      <c r="B2" s="37">
        <f>Vask04!D4</f>
        <v>12534</v>
      </c>
      <c r="C2" s="37" t="str">
        <f>Vask04!E4</f>
        <v>Stortinget</v>
      </c>
      <c r="D2" s="37" t="str">
        <f>VLOOKUP(B2,Kunderegister!$A$2:$G$2810,3,FALSE)</f>
        <v>Karl Johansgt.22</v>
      </c>
      <c r="E2" s="65" t="str">
        <f>VLOOKUP(B2,Kunderegister!$A$2:$G$2810,4,FALSE)</f>
        <v>BHT inngang garasjen Prestegt</v>
      </c>
      <c r="F2" s="13">
        <f>VLOOKUP(B2,Kunderegister!$A$2:$G$2810,5,FALSE)</f>
        <v>26</v>
      </c>
      <c r="G2" s="37" t="str">
        <f>VLOOKUP(B2,Kunderegister!$A$2:$G$2810,6,FALSE)</f>
        <v>OSLO</v>
      </c>
      <c r="H2" s="37">
        <f>Vask04!F4</f>
        <v>1</v>
      </c>
      <c r="I2" s="37">
        <f>Vask04!G4</f>
        <v>0</v>
      </c>
      <c r="J2" s="37">
        <f>Vask04!H4</f>
        <v>0</v>
      </c>
      <c r="K2" s="37">
        <f>Vask04!I4</f>
        <v>0</v>
      </c>
      <c r="L2" s="37">
        <f>Vask04!J4</f>
        <v>0</v>
      </c>
      <c r="M2" s="37">
        <f>Vask04!K4</f>
        <v>0</v>
      </c>
      <c r="N2" s="37">
        <f>Vask04!L4</f>
        <v>0</v>
      </c>
      <c r="O2" s="37">
        <f>Vask04!M4</f>
        <v>0</v>
      </c>
      <c r="P2" s="37">
        <f>Vask04!N4</f>
        <v>1</v>
      </c>
      <c r="Q2" s="37">
        <f>Vask04!P4</f>
        <v>1</v>
      </c>
      <c r="R2" s="37">
        <f>Vask04!O4</f>
        <v>5.36</v>
      </c>
      <c r="S2" s="13">
        <f>VLOOKUP(B2,Kunderegister!$A$2:$G$2810,7,FALSE)</f>
        <v>23313050</v>
      </c>
      <c r="T2" s="37" t="str">
        <f>VLOOKUP(B2,Kunderegister!$A$2:$J$2897,8,FALSE)</f>
        <v>Lege</v>
      </c>
      <c r="U2" s="47">
        <f>VLOOKUP(B2,Kunderegister!$A$2:$J$2810,9,FALSE)</f>
        <v>0.33333333333333331</v>
      </c>
      <c r="V2" s="47">
        <f>VLOOKUP(B2,Kunderegister!$A$2:$J$2810,10,FALSE)</f>
        <v>0.625</v>
      </c>
    </row>
    <row r="3" spans="1:22" x14ac:dyDescent="0.25">
      <c r="A3" s="37">
        <v>2</v>
      </c>
      <c r="B3" s="37">
        <f>Vask04!D5</f>
        <v>10082</v>
      </c>
      <c r="C3" s="37" t="str">
        <f>Vask04!E5</f>
        <v>Oslo Akutten</v>
      </c>
      <c r="D3" s="37" t="str">
        <f>VLOOKUP(B3,Kunderegister!$A$2:$G$2810,3,FALSE)</f>
        <v>Rosenkrantzgt 9</v>
      </c>
      <c r="E3" s="65">
        <f>VLOOKUP(B3,Kunderegister!$A$2:$G$2810,4,FALSE)</f>
        <v>0</v>
      </c>
      <c r="F3" s="13">
        <f>VLOOKUP(B3,Kunderegister!$A$2:$G$2810,5,FALSE)</f>
        <v>159</v>
      </c>
      <c r="G3" s="37" t="str">
        <f>VLOOKUP(B3,Kunderegister!$A$2:$G$2810,6,FALSE)</f>
        <v>OSLO</v>
      </c>
      <c r="H3" s="37">
        <f>Vask04!F5</f>
        <v>0</v>
      </c>
      <c r="I3" s="37">
        <f>Vask04!G5</f>
        <v>1</v>
      </c>
      <c r="J3" s="37">
        <f>Vask04!H5</f>
        <v>0</v>
      </c>
      <c r="K3" s="37">
        <f>Vask04!I5</f>
        <v>0</v>
      </c>
      <c r="L3" s="37">
        <f>Vask04!J5</f>
        <v>0</v>
      </c>
      <c r="M3" s="37">
        <f>Vask04!K5</f>
        <v>0</v>
      </c>
      <c r="N3" s="37">
        <f>Vask04!L5</f>
        <v>0</v>
      </c>
      <c r="O3" s="37">
        <f>Vask04!M5</f>
        <v>1</v>
      </c>
      <c r="P3" s="37">
        <f>Vask04!N5</f>
        <v>2</v>
      </c>
      <c r="Q3" s="37">
        <f>Vask04!P5</f>
        <v>7</v>
      </c>
      <c r="R3" s="37">
        <f>Vask04!O5</f>
        <v>27.73</v>
      </c>
      <c r="S3" s="13">
        <f>VLOOKUP(B3,Kunderegister!$A$2:$G$2810,7,FALSE)</f>
        <v>22008160</v>
      </c>
      <c r="T3" s="37" t="str">
        <f>VLOOKUP(B3,Kunderegister!$A$2:$J$2897,8,FALSE)</f>
        <v>Lege</v>
      </c>
      <c r="U3" s="47">
        <f>VLOOKUP(B3,Kunderegister!$A$2:$J$2810,9,FALSE)</f>
        <v>0.33333333333333331</v>
      </c>
      <c r="V3" s="47">
        <f>VLOOKUP(B3,Kunderegister!$A$2:$J$2810,10,FALSE)</f>
        <v>0.625</v>
      </c>
    </row>
    <row r="4" spans="1:22" x14ac:dyDescent="0.25">
      <c r="A4" s="37">
        <v>3</v>
      </c>
      <c r="B4" s="37">
        <f>Vask04!D6</f>
        <v>100467</v>
      </c>
      <c r="C4" s="37" t="str">
        <f>Vask04!E6</f>
        <v>St.Hanshaugen/Ullevål helsestasjon</v>
      </c>
      <c r="D4" s="37" t="str">
        <f>VLOOKUP(B4,Kunderegister!$A$2:$G$2810,3,FALSE)</f>
        <v>Stensberggata 25-27</v>
      </c>
      <c r="E4" s="65" t="str">
        <f>VLOOKUP(B4,Kunderegister!$A$2:$G$2810,4,FALSE)</f>
        <v>Holbergs Terrasse</v>
      </c>
      <c r="F4" s="13">
        <f>VLOOKUP(B4,Kunderegister!$A$2:$G$2810,5,FALSE)</f>
        <v>170</v>
      </c>
      <c r="G4" s="37" t="str">
        <f>VLOOKUP(B4,Kunderegister!$A$2:$G$2810,6,FALSE)</f>
        <v>OSLO</v>
      </c>
      <c r="H4" s="37">
        <f>Vask04!F6</f>
        <v>0</v>
      </c>
      <c r="I4" s="37">
        <f>Vask04!G6</f>
        <v>0</v>
      </c>
      <c r="J4" s="37">
        <f>Vask04!H6</f>
        <v>0</v>
      </c>
      <c r="K4" s="37">
        <f>Vask04!I6</f>
        <v>0</v>
      </c>
      <c r="L4" s="37">
        <f>Vask04!J6</f>
        <v>0</v>
      </c>
      <c r="M4" s="37">
        <f>Vask04!K6</f>
        <v>2</v>
      </c>
      <c r="N4" s="37">
        <f>Vask04!L6</f>
        <v>22</v>
      </c>
      <c r="O4" s="37">
        <f>Vask04!M6</f>
        <v>0</v>
      </c>
      <c r="P4" s="37">
        <f>Vask04!N6</f>
        <v>24</v>
      </c>
      <c r="Q4" s="37">
        <f>Vask04!P6</f>
        <v>82</v>
      </c>
      <c r="R4" s="37">
        <f>Vask04!O6</f>
        <v>350.16</v>
      </c>
      <c r="S4" s="13">
        <f>VLOOKUP(B4,Kunderegister!$A$2:$G$2810,7,FALSE)</f>
        <v>23475305</v>
      </c>
      <c r="T4" s="37" t="str">
        <f>VLOOKUP(B4,Kunderegister!$A$2:$J$2897,8,FALSE)</f>
        <v>Lege</v>
      </c>
      <c r="U4" s="47">
        <f>VLOOKUP(B4,Kunderegister!$A$2:$J$2810,9,FALSE)</f>
        <v>0.33333333333333331</v>
      </c>
      <c r="V4" s="47">
        <f>VLOOKUP(B4,Kunderegister!$A$2:$J$2810,10,FALSE)</f>
        <v>0.625</v>
      </c>
    </row>
    <row r="5" spans="1:22" x14ac:dyDescent="0.25">
      <c r="A5" s="37">
        <v>4</v>
      </c>
      <c r="B5" s="37">
        <f>Vask04!D7</f>
        <v>1340</v>
      </c>
      <c r="C5" s="37" t="str">
        <f>Vask04!E7</f>
        <v>Bydel Gamle Oslo</v>
      </c>
      <c r="D5" s="37" t="str">
        <f>VLOOKUP(B5,Kunderegister!$A$2:$G$2810,3,FALSE)</f>
        <v>Grønland 30</v>
      </c>
      <c r="E5" s="65" t="str">
        <f>VLOOKUP(B5,Kunderegister!$A$2:$G$2810,4,FALSE)</f>
        <v>Smittevernkontoret/Reisevaksiner, 4.etg</v>
      </c>
      <c r="F5" s="13">
        <f>VLOOKUP(B5,Kunderegister!$A$2:$G$2810,5,FALSE)</f>
        <v>188</v>
      </c>
      <c r="G5" s="37" t="str">
        <f>VLOOKUP(B5,Kunderegister!$A$2:$G$2810,6,FALSE)</f>
        <v>OSLO</v>
      </c>
      <c r="H5" s="37">
        <f>Vask04!F7</f>
        <v>0</v>
      </c>
      <c r="I5" s="37">
        <f>Vask04!G7</f>
        <v>0</v>
      </c>
      <c r="J5" s="37">
        <f>Vask04!H7</f>
        <v>0</v>
      </c>
      <c r="K5" s="37">
        <f>Vask04!I7</f>
        <v>0</v>
      </c>
      <c r="L5" s="37">
        <f>Vask04!J7</f>
        <v>0</v>
      </c>
      <c r="M5" s="37">
        <f>Vask04!K7</f>
        <v>2</v>
      </c>
      <c r="N5" s="37">
        <f>Vask04!L7</f>
        <v>0</v>
      </c>
      <c r="O5" s="37">
        <f>Vask04!M7</f>
        <v>9</v>
      </c>
      <c r="P5" s="37">
        <f>Vask04!N7</f>
        <v>11</v>
      </c>
      <c r="Q5" s="37">
        <f>Vask04!P7</f>
        <v>61</v>
      </c>
      <c r="R5" s="37">
        <f>Vask04!O7</f>
        <v>200.43</v>
      </c>
      <c r="S5" s="13">
        <f>VLOOKUP(B5,Kunderegister!$A$2:$G$2810,7,FALSE)</f>
        <v>23431250</v>
      </c>
      <c r="T5" s="37" t="str">
        <f>VLOOKUP(B5,Kunderegister!$A$2:$J$2897,8,FALSE)</f>
        <v>Lege</v>
      </c>
      <c r="U5" s="47">
        <f>VLOOKUP(B5,Kunderegister!$A$2:$J$2810,9,FALSE)</f>
        <v>0.33333333333333331</v>
      </c>
      <c r="V5" s="47">
        <f>VLOOKUP(B5,Kunderegister!$A$2:$J$2810,10,FALSE)</f>
        <v>0.625</v>
      </c>
    </row>
    <row r="6" spans="1:22" x14ac:dyDescent="0.25">
      <c r="A6" s="37">
        <v>5</v>
      </c>
      <c r="B6" s="37">
        <f>Vask04!D8</f>
        <v>28498</v>
      </c>
      <c r="C6" s="37" t="str">
        <f>Vask04!E8</f>
        <v>Frogner helsestasjon</v>
      </c>
      <c r="D6" s="37" t="str">
        <f>VLOOKUP(B6,Kunderegister!$A$2:$G$2810,3,FALSE)</f>
        <v>Sommerrogt 1</v>
      </c>
      <c r="E6" s="65">
        <f>VLOOKUP(B6,Kunderegister!$A$2:$G$2810,4,FALSE)</f>
        <v>0</v>
      </c>
      <c r="F6" s="13">
        <f>VLOOKUP(B6,Kunderegister!$A$2:$G$2810,5,FALSE)</f>
        <v>255</v>
      </c>
      <c r="G6" s="37" t="str">
        <f>VLOOKUP(B6,Kunderegister!$A$2:$G$2810,6,FALSE)</f>
        <v>OSLO</v>
      </c>
      <c r="H6" s="37">
        <f>Vask04!F8</f>
        <v>0</v>
      </c>
      <c r="I6" s="37">
        <f>Vask04!G8</f>
        <v>0</v>
      </c>
      <c r="J6" s="37">
        <f>Vask04!H8</f>
        <v>0</v>
      </c>
      <c r="K6" s="37">
        <f>Vask04!I8</f>
        <v>0</v>
      </c>
      <c r="L6" s="37">
        <f>Vask04!J8</f>
        <v>0</v>
      </c>
      <c r="M6" s="37">
        <f>Vask04!K8</f>
        <v>2</v>
      </c>
      <c r="N6" s="37">
        <f>Vask04!L8</f>
        <v>27</v>
      </c>
      <c r="O6" s="37">
        <f>Vask04!M8</f>
        <v>0</v>
      </c>
      <c r="P6" s="37">
        <f>Vask04!N8</f>
        <v>29</v>
      </c>
      <c r="Q6" s="37">
        <f>Vask04!P8</f>
        <v>97</v>
      </c>
      <c r="R6" s="37">
        <f>Vask04!O8</f>
        <v>418.41</v>
      </c>
      <c r="S6" s="13">
        <f>VLOOKUP(B6,Kunderegister!$A$2:$G$2810,7,FALSE)</f>
        <v>23425215</v>
      </c>
      <c r="T6" s="37" t="str">
        <f>VLOOKUP(B6,Kunderegister!$A$2:$J$2897,8,FALSE)</f>
        <v>Lege</v>
      </c>
      <c r="U6" s="47">
        <f>VLOOKUP(B6,Kunderegister!$A$2:$J$2810,9,FALSE)</f>
        <v>0.33333333333333331</v>
      </c>
      <c r="V6" s="47">
        <f>VLOOKUP(B6,Kunderegister!$A$2:$J$2810,10,FALSE)</f>
        <v>0.625</v>
      </c>
    </row>
    <row r="7" spans="1:22" x14ac:dyDescent="0.25">
      <c r="A7" s="37">
        <v>6</v>
      </c>
      <c r="B7" s="37">
        <f>Vask04!D9</f>
        <v>108764</v>
      </c>
      <c r="C7" s="37" t="str">
        <f>Vask04!E9</f>
        <v>Majorstuhuset Legegruppe DA</v>
      </c>
      <c r="D7" s="37" t="str">
        <f>VLOOKUP(B7,Kunderegister!$A$2:$G$2810,3,FALSE)</f>
        <v>Kirkevn 64 B</v>
      </c>
      <c r="E7" s="65">
        <f>VLOOKUP(B7,Kunderegister!$A$2:$G$2810,4,FALSE)</f>
        <v>0</v>
      </c>
      <c r="F7" s="13">
        <f>VLOOKUP(B7,Kunderegister!$A$2:$G$2810,5,FALSE)</f>
        <v>364</v>
      </c>
      <c r="G7" s="37" t="str">
        <f>VLOOKUP(B7,Kunderegister!$A$2:$G$2810,6,FALSE)</f>
        <v>OSLO</v>
      </c>
      <c r="H7" s="37">
        <f>Vask04!F9</f>
        <v>1</v>
      </c>
      <c r="I7" s="37">
        <f>Vask04!G9</f>
        <v>0</v>
      </c>
      <c r="J7" s="37">
        <f>Vask04!H9</f>
        <v>0</v>
      </c>
      <c r="K7" s="37">
        <f>Vask04!I9</f>
        <v>0</v>
      </c>
      <c r="L7" s="37">
        <f>Vask04!J9</f>
        <v>0</v>
      </c>
      <c r="M7" s="37">
        <f>Vask04!K9</f>
        <v>0</v>
      </c>
      <c r="N7" s="37">
        <f>Vask04!L9</f>
        <v>0</v>
      </c>
      <c r="O7" s="37">
        <f>Vask04!M9</f>
        <v>1</v>
      </c>
      <c r="P7" s="37">
        <f>Vask04!N9</f>
        <v>2</v>
      </c>
      <c r="Q7" s="37">
        <f>Vask04!P9</f>
        <v>6</v>
      </c>
      <c r="R7" s="37">
        <f>Vask04!O9</f>
        <v>22.09</v>
      </c>
      <c r="S7" s="13">
        <f>VLOOKUP(B7,Kunderegister!$A$2:$G$2810,7,FALSE)</f>
        <v>23331840</v>
      </c>
      <c r="T7" s="37" t="str">
        <f>VLOOKUP(B7,Kunderegister!$A$2:$J$2897,8,FALSE)</f>
        <v>Lege</v>
      </c>
      <c r="U7" s="47">
        <f>VLOOKUP(B7,Kunderegister!$A$2:$J$2810,9,FALSE)</f>
        <v>0.33333333333333331</v>
      </c>
      <c r="V7" s="47">
        <f>VLOOKUP(B7,Kunderegister!$A$2:$J$2810,10,FALSE)</f>
        <v>0.625</v>
      </c>
    </row>
    <row r="8" spans="1:22" x14ac:dyDescent="0.25">
      <c r="A8" s="37">
        <v>7</v>
      </c>
      <c r="B8" s="37">
        <f>Vask04!D10</f>
        <v>112362</v>
      </c>
      <c r="C8" s="37" t="str">
        <f>Vask04!E10</f>
        <v>Rikshospitalet Smittevern</v>
      </c>
      <c r="D8" s="37" t="str">
        <f>VLOOKUP(B8,Kunderegister!$A$2:$G$2810,3,FALSE)</f>
        <v>Sognsvannsvn 20</v>
      </c>
      <c r="E8" s="65" t="str">
        <f>VLOOKUP(B8,Kunderegister!$A$2:$G$2810,4,FALSE)</f>
        <v>Avd for smittevern B2.3122</v>
      </c>
      <c r="F8" s="13">
        <f>VLOOKUP(B8,Kunderegister!$A$2:$G$2810,5,FALSE)</f>
        <v>372</v>
      </c>
      <c r="G8" s="37" t="str">
        <f>VLOOKUP(B8,Kunderegister!$A$2:$G$2810,6,FALSE)</f>
        <v>OSLO</v>
      </c>
      <c r="H8" s="37">
        <f>Vask04!F10</f>
        <v>1</v>
      </c>
      <c r="I8" s="37">
        <f>Vask04!G10</f>
        <v>0</v>
      </c>
      <c r="J8" s="37">
        <f>Vask04!H10</f>
        <v>0</v>
      </c>
      <c r="K8" s="37">
        <f>Vask04!I10</f>
        <v>0</v>
      </c>
      <c r="L8" s="37">
        <f>Vask04!J10</f>
        <v>0</v>
      </c>
      <c r="M8" s="37">
        <f>Vask04!K10</f>
        <v>0</v>
      </c>
      <c r="N8" s="37">
        <f>Vask04!L10</f>
        <v>67</v>
      </c>
      <c r="O8" s="37">
        <f>Vask04!M10</f>
        <v>0</v>
      </c>
      <c r="P8" s="37">
        <f>Vask04!N10</f>
        <v>68</v>
      </c>
      <c r="Q8" s="37">
        <f>Vask04!P10</f>
        <v>202</v>
      </c>
      <c r="R8" s="37">
        <f>Vask04!O10</f>
        <v>919.91000000000008</v>
      </c>
      <c r="S8" s="13" t="str">
        <f>VLOOKUP(B8,Kunderegister!$A$2:$G$2810,7,FALSE)</f>
        <v>02770</v>
      </c>
      <c r="T8" s="37" t="str">
        <f>VLOOKUP(B8,Kunderegister!$A$2:$J$2897,8,FALSE)</f>
        <v>Lege</v>
      </c>
      <c r="U8" s="47">
        <f>VLOOKUP(B8,Kunderegister!$A$2:$J$2810,9,FALSE)</f>
        <v>0.33333333333333331</v>
      </c>
      <c r="V8" s="47">
        <f>VLOOKUP(B8,Kunderegister!$A$2:$J$2810,10,FALSE)</f>
        <v>0.625</v>
      </c>
    </row>
    <row r="9" spans="1:22" x14ac:dyDescent="0.25">
      <c r="A9" s="37">
        <v>8</v>
      </c>
      <c r="B9" s="37">
        <f>Vask04!D11</f>
        <v>29041</v>
      </c>
      <c r="C9" s="37" t="str">
        <f>Vask04!E11</f>
        <v>Ullern helsestasjon</v>
      </c>
      <c r="D9" s="37" t="str">
        <f>VLOOKUP(B9,Kunderegister!$A$2:$G$2810,3,FALSE)</f>
        <v>Hoffsvn 48</v>
      </c>
      <c r="E9" s="65" t="str">
        <f>VLOOKUP(B9,Kunderegister!$A$2:$G$2810,4,FALSE)</f>
        <v xml:space="preserve"> (4 etg )</v>
      </c>
      <c r="F9" s="13">
        <f>VLOOKUP(B9,Kunderegister!$A$2:$G$2810,5,FALSE)</f>
        <v>377</v>
      </c>
      <c r="G9" s="37" t="str">
        <f>VLOOKUP(B9,Kunderegister!$A$2:$G$2810,6,FALSE)</f>
        <v>OSLO</v>
      </c>
      <c r="H9" s="37">
        <f>Vask04!F11</f>
        <v>0</v>
      </c>
      <c r="I9" s="37">
        <f>Vask04!G11</f>
        <v>0</v>
      </c>
      <c r="J9" s="37">
        <f>Vask04!H11</f>
        <v>0</v>
      </c>
      <c r="K9" s="37">
        <f>Vask04!I11</f>
        <v>0</v>
      </c>
      <c r="L9" s="37">
        <f>Vask04!J11</f>
        <v>0</v>
      </c>
      <c r="M9" s="37">
        <f>Vask04!K11</f>
        <v>4</v>
      </c>
      <c r="N9" s="37">
        <f>Vask04!L11</f>
        <v>25</v>
      </c>
      <c r="O9" s="37">
        <f>Vask04!M11</f>
        <v>0</v>
      </c>
      <c r="P9" s="37">
        <f>Vask04!N11</f>
        <v>29</v>
      </c>
      <c r="Q9" s="37">
        <f>Vask04!P11</f>
        <v>107</v>
      </c>
      <c r="R9" s="37">
        <f>Vask04!O11</f>
        <v>440.97</v>
      </c>
      <c r="S9" s="13">
        <f>VLOOKUP(B9,Kunderegister!$A$2:$G$2810,7,FALSE)</f>
        <v>21802180</v>
      </c>
      <c r="T9" s="37" t="str">
        <f>VLOOKUP(B9,Kunderegister!$A$2:$J$2897,8,FALSE)</f>
        <v>Lege</v>
      </c>
      <c r="U9" s="47">
        <f>VLOOKUP(B9,Kunderegister!$A$2:$J$2810,9,FALSE)</f>
        <v>0.33333333333333331</v>
      </c>
      <c r="V9" s="47">
        <f>VLOOKUP(B9,Kunderegister!$A$2:$J$2810,10,FALSE)</f>
        <v>0.625</v>
      </c>
    </row>
    <row r="10" spans="1:22" x14ac:dyDescent="0.25">
      <c r="A10" s="37">
        <v>9</v>
      </c>
      <c r="B10" s="37">
        <f>Vask04!D12</f>
        <v>21014</v>
      </c>
      <c r="C10" s="37" t="str">
        <f>Vask04!E12</f>
        <v>Lovisenberg Diakonale sykehus AS</v>
      </c>
      <c r="D10" s="37" t="str">
        <f>VLOOKUP(B10,Kunderegister!$A$2:$G$2810,3,FALSE)</f>
        <v>Lovisenberggt.17</v>
      </c>
      <c r="E10" s="65">
        <f>VLOOKUP(B10,Kunderegister!$A$2:$G$2810,4,FALSE)</f>
        <v>0</v>
      </c>
      <c r="F10" s="13">
        <f>VLOOKUP(B10,Kunderegister!$A$2:$G$2810,5,FALSE)</f>
        <v>456</v>
      </c>
      <c r="G10" s="37" t="str">
        <f>VLOOKUP(B10,Kunderegister!$A$2:$G$2810,6,FALSE)</f>
        <v>OSLO</v>
      </c>
      <c r="H10" s="37">
        <f>Vask04!F12</f>
        <v>0</v>
      </c>
      <c r="I10" s="37">
        <f>Vask04!G12</f>
        <v>0</v>
      </c>
      <c r="J10" s="37">
        <f>Vask04!H12</f>
        <v>0</v>
      </c>
      <c r="K10" s="37">
        <f>Vask04!I12</f>
        <v>0</v>
      </c>
      <c r="L10" s="37">
        <f>Vask04!J12</f>
        <v>0</v>
      </c>
      <c r="M10" s="37">
        <f>Vask04!K12</f>
        <v>0</v>
      </c>
      <c r="N10" s="37">
        <f>Vask04!L12</f>
        <v>0</v>
      </c>
      <c r="O10" s="37">
        <f>Vask04!M12</f>
        <v>5</v>
      </c>
      <c r="P10" s="37">
        <f>Vask04!N12</f>
        <v>5</v>
      </c>
      <c r="Q10" s="37">
        <f>Vask04!P12</f>
        <v>25</v>
      </c>
      <c r="R10" s="37">
        <f>Vask04!O12</f>
        <v>83.65</v>
      </c>
      <c r="S10" s="13">
        <f>VLOOKUP(B10,Kunderegister!$A$2:$G$2810,7,FALSE)</f>
        <v>23225000</v>
      </c>
      <c r="T10" s="37" t="str">
        <f>VLOOKUP(B10,Kunderegister!$A$2:$J$2897,8,FALSE)</f>
        <v>Lege</v>
      </c>
      <c r="U10" s="47">
        <f>VLOOKUP(B10,Kunderegister!$A$2:$J$2810,9,FALSE)</f>
        <v>0.33333333333333331</v>
      </c>
      <c r="V10" s="47">
        <f>VLOOKUP(B10,Kunderegister!$A$2:$J$2810,10,FALSE)</f>
        <v>0.625</v>
      </c>
    </row>
    <row r="11" spans="1:22" x14ac:dyDescent="0.25">
      <c r="A11" s="37">
        <v>10</v>
      </c>
      <c r="B11" s="37">
        <f>Vask04!D13</f>
        <v>110356</v>
      </c>
      <c r="C11" s="37" t="str">
        <f>Vask04!E13</f>
        <v>Sagene Lokal med Senter</v>
      </c>
      <c r="D11" s="37" t="str">
        <f>VLOOKUP(B11,Kunderegister!$A$2:$G$2810,3,FALSE)</f>
        <v>Sandakervn 33 C</v>
      </c>
      <c r="E11" s="65">
        <f>VLOOKUP(B11,Kunderegister!$A$2:$G$2810,4,FALSE)</f>
        <v>0</v>
      </c>
      <c r="F11" s="13">
        <f>VLOOKUP(B11,Kunderegister!$A$2:$G$2810,5,FALSE)</f>
        <v>477</v>
      </c>
      <c r="G11" s="37" t="str">
        <f>VLOOKUP(B11,Kunderegister!$A$2:$G$2810,6,FALSE)</f>
        <v>OSLO</v>
      </c>
      <c r="H11" s="37">
        <f>Vask04!F13</f>
        <v>0</v>
      </c>
      <c r="I11" s="37">
        <f>Vask04!G13</f>
        <v>1</v>
      </c>
      <c r="J11" s="37">
        <f>Vask04!H13</f>
        <v>0</v>
      </c>
      <c r="K11" s="37">
        <f>Vask04!I13</f>
        <v>0</v>
      </c>
      <c r="L11" s="37">
        <f>Vask04!J13</f>
        <v>0</v>
      </c>
      <c r="M11" s="37">
        <f>Vask04!K13</f>
        <v>0</v>
      </c>
      <c r="N11" s="37">
        <f>Vask04!L13</f>
        <v>0</v>
      </c>
      <c r="O11" s="37">
        <f>Vask04!M13</f>
        <v>10</v>
      </c>
      <c r="P11" s="37">
        <f>Vask04!N13</f>
        <v>11</v>
      </c>
      <c r="Q11" s="37">
        <f>Vask04!P13</f>
        <v>52</v>
      </c>
      <c r="R11" s="37">
        <f>Vask04!O13</f>
        <v>178.3</v>
      </c>
      <c r="S11" s="13" t="str">
        <f>VLOOKUP(B11,Kunderegister!$A$2:$G$2810,7,FALSE)</f>
        <v>02180</v>
      </c>
      <c r="T11" s="37" t="str">
        <f>VLOOKUP(B11,Kunderegister!$A$2:$J$2897,8,FALSE)</f>
        <v>Lege</v>
      </c>
      <c r="U11" s="47">
        <f>VLOOKUP(B11,Kunderegister!$A$2:$J$2810,9,FALSE)</f>
        <v>0.33333333333333331</v>
      </c>
      <c r="V11" s="47">
        <f>VLOOKUP(B11,Kunderegister!$A$2:$J$2810,10,FALSE)</f>
        <v>0.625</v>
      </c>
    </row>
    <row r="12" spans="1:22" x14ac:dyDescent="0.25">
      <c r="A12" s="37">
        <v>11</v>
      </c>
      <c r="B12" s="37">
        <f>Vask04!D14</f>
        <v>105898</v>
      </c>
      <c r="C12" s="37" t="str">
        <f>Vask04!E14</f>
        <v>Bydel Nordre Aker</v>
      </c>
      <c r="D12" s="37" t="str">
        <f>VLOOKUP(B12,Kunderegister!$A$2:$G$2810,3,FALSE)</f>
        <v>Nydalsveien 21</v>
      </c>
      <c r="E12" s="65">
        <f>VLOOKUP(B12,Kunderegister!$A$2:$G$2810,4,FALSE)</f>
        <v>0</v>
      </c>
      <c r="F12" s="13">
        <f>VLOOKUP(B12,Kunderegister!$A$2:$G$2810,5,FALSE)</f>
        <v>484</v>
      </c>
      <c r="G12" s="37" t="str">
        <f>VLOOKUP(B12,Kunderegister!$A$2:$G$2810,6,FALSE)</f>
        <v>OSLO</v>
      </c>
      <c r="H12" s="37">
        <f>Vask04!F14</f>
        <v>0</v>
      </c>
      <c r="I12" s="37">
        <f>Vask04!G14</f>
        <v>0</v>
      </c>
      <c r="J12" s="37">
        <f>Vask04!H14</f>
        <v>0</v>
      </c>
      <c r="K12" s="37">
        <f>Vask04!I14</f>
        <v>0</v>
      </c>
      <c r="L12" s="37">
        <f>Vask04!J14</f>
        <v>0</v>
      </c>
      <c r="M12" s="37">
        <f>Vask04!K14</f>
        <v>2</v>
      </c>
      <c r="N12" s="37">
        <f>Vask04!L14</f>
        <v>30</v>
      </c>
      <c r="O12" s="37">
        <f>Vask04!M14</f>
        <v>0</v>
      </c>
      <c r="P12" s="37">
        <f>Vask04!N14</f>
        <v>32</v>
      </c>
      <c r="Q12" s="37">
        <f>Vask04!P14</f>
        <v>106</v>
      </c>
      <c r="R12" s="37">
        <f>Vask04!O14</f>
        <v>459.36</v>
      </c>
      <c r="S12" s="13">
        <f>VLOOKUP(B12,Kunderegister!$A$2:$G$2810,7,FALSE)</f>
        <v>21802180</v>
      </c>
      <c r="T12" s="37" t="str">
        <f>VLOOKUP(B12,Kunderegister!$A$2:$J$2897,8,FALSE)</f>
        <v>Lege</v>
      </c>
      <c r="U12" s="47">
        <f>VLOOKUP(B12,Kunderegister!$A$2:$J$2810,9,FALSE)</f>
        <v>0.33333333333333331</v>
      </c>
      <c r="V12" s="47">
        <f>VLOOKUP(B12,Kunderegister!$A$2:$J$2810,10,FALSE)</f>
        <v>0.625</v>
      </c>
    </row>
    <row r="13" spans="1:22" x14ac:dyDescent="0.25">
      <c r="A13" s="37">
        <v>12</v>
      </c>
      <c r="B13" s="37">
        <f>Vask04!D15</f>
        <v>102117</v>
      </c>
      <c r="C13" s="37" t="str">
        <f>Vask04!E15</f>
        <v>Grunerløkka smittevern</v>
      </c>
      <c r="D13" s="37" t="str">
        <f>VLOOKUP(B13,Kunderegister!$A$2:$G$2810,3,FALSE)</f>
        <v>Mailundveien 23</v>
      </c>
      <c r="E13" s="65" t="str">
        <f>VLOOKUP(B13,Kunderegister!$A$2:$G$2810,4,FALSE)</f>
        <v>3. Etasje</v>
      </c>
      <c r="F13" s="13">
        <f>VLOOKUP(B13,Kunderegister!$A$2:$G$2810,5,FALSE)</f>
        <v>569</v>
      </c>
      <c r="G13" s="37" t="str">
        <f>VLOOKUP(B13,Kunderegister!$A$2:$G$2810,6,FALSE)</f>
        <v>OSLO</v>
      </c>
      <c r="H13" s="37">
        <f>Vask04!F15</f>
        <v>0</v>
      </c>
      <c r="I13" s="37">
        <f>Vask04!G15</f>
        <v>0</v>
      </c>
      <c r="J13" s="37">
        <f>Vask04!H15</f>
        <v>1</v>
      </c>
      <c r="K13" s="37">
        <f>Vask04!I15</f>
        <v>0</v>
      </c>
      <c r="L13" s="37">
        <f>Vask04!J15</f>
        <v>0</v>
      </c>
      <c r="M13" s="37">
        <f>Vask04!K15</f>
        <v>0</v>
      </c>
      <c r="N13" s="37">
        <f>Vask04!L15</f>
        <v>0</v>
      </c>
      <c r="O13" s="37">
        <f>Vask04!M15</f>
        <v>30</v>
      </c>
      <c r="P13" s="37">
        <f>Vask04!N15</f>
        <v>31</v>
      </c>
      <c r="Q13" s="37">
        <f>Vask04!P15</f>
        <v>153</v>
      </c>
      <c r="R13" s="37">
        <f>Vask04!O15</f>
        <v>522</v>
      </c>
      <c r="S13" s="13">
        <f>VLOOKUP(B13,Kunderegister!$A$2:$G$2810,7,FALSE)</f>
        <v>23423580</v>
      </c>
      <c r="T13" s="37" t="str">
        <f>VLOOKUP(B13,Kunderegister!$A$2:$J$2897,8,FALSE)</f>
        <v>Lege</v>
      </c>
      <c r="U13" s="47">
        <f>VLOOKUP(B13,Kunderegister!$A$2:$J$2810,9,FALSE)</f>
        <v>0.33333333333333331</v>
      </c>
      <c r="V13" s="47">
        <f>VLOOKUP(B13,Kunderegister!$A$2:$J$2810,10,FALSE)</f>
        <v>0.625</v>
      </c>
    </row>
    <row r="14" spans="1:22" x14ac:dyDescent="0.25">
      <c r="A14" s="37">
        <v>13</v>
      </c>
      <c r="B14" s="37">
        <f>Vask04!D16</f>
        <v>112794</v>
      </c>
      <c r="C14" s="37" t="str">
        <f>Vask04!E16</f>
        <v>Unicare Hjemmetjenester AS</v>
      </c>
      <c r="D14" s="37" t="str">
        <f>VLOOKUP(B14,Kunderegister!$A$2:$G$2810,3,FALSE)</f>
        <v>Selma Ellefsensvei 6</v>
      </c>
      <c r="E14" s="65">
        <f>VLOOKUP(B14,Kunderegister!$A$2:$G$2810,4,FALSE)</f>
        <v>0</v>
      </c>
      <c r="F14" s="13">
        <f>VLOOKUP(B14,Kunderegister!$A$2:$G$2810,5,FALSE)</f>
        <v>581</v>
      </c>
      <c r="G14" s="37" t="str">
        <f>VLOOKUP(B14,Kunderegister!$A$2:$G$2810,6,FALSE)</f>
        <v>OSLO</v>
      </c>
      <c r="H14" s="37">
        <f>Vask04!F16</f>
        <v>1</v>
      </c>
      <c r="I14" s="37">
        <f>Vask04!G16</f>
        <v>0</v>
      </c>
      <c r="J14" s="37">
        <f>Vask04!H16</f>
        <v>0</v>
      </c>
      <c r="K14" s="37">
        <f>Vask04!I16</f>
        <v>0</v>
      </c>
      <c r="L14" s="37">
        <f>Vask04!J16</f>
        <v>0</v>
      </c>
      <c r="M14" s="37">
        <f>Vask04!K16</f>
        <v>0</v>
      </c>
      <c r="N14" s="37">
        <f>Vask04!L16</f>
        <v>0</v>
      </c>
      <c r="O14" s="37">
        <f>Vask04!M16</f>
        <v>0</v>
      </c>
      <c r="P14" s="37">
        <f>Vask04!N16</f>
        <v>1</v>
      </c>
      <c r="Q14" s="37">
        <f>Vask04!P16</f>
        <v>1</v>
      </c>
      <c r="R14" s="37">
        <f>Vask04!O16</f>
        <v>5.36</v>
      </c>
      <c r="S14" s="13" t="str">
        <f>VLOOKUP(B14,Kunderegister!$A$2:$G$2810,7,FALSE)</f>
        <v>22 65 67 23</v>
      </c>
      <c r="T14" s="37" t="str">
        <f>VLOOKUP(B14,Kunderegister!$A$2:$J$2897,8,FALSE)</f>
        <v>Lege</v>
      </c>
      <c r="U14" s="47">
        <f>VLOOKUP(B14,Kunderegister!$A$2:$J$2810,9,FALSE)</f>
        <v>0.33333333333333331</v>
      </c>
      <c r="V14" s="47">
        <f>VLOOKUP(B14,Kunderegister!$A$2:$J$2810,10,FALSE)</f>
        <v>0.625</v>
      </c>
    </row>
    <row r="15" spans="1:22" x14ac:dyDescent="0.25">
      <c r="A15" s="37">
        <v>14</v>
      </c>
      <c r="B15" s="37">
        <f>Vask04!D17</f>
        <v>112049</v>
      </c>
      <c r="C15" s="37" t="str">
        <f>Vask04!E17</f>
        <v>Kommunal akutt døgnenhet</v>
      </c>
      <c r="D15" s="37" t="str">
        <f>VLOOKUP(B15,Kunderegister!$A$2:$G$2810,3,FALSE)</f>
        <v>Trondheimsvn 235</v>
      </c>
      <c r="E15" s="65">
        <f>VLOOKUP(B15,Kunderegister!$A$2:$G$2810,4,FALSE)</f>
        <v>0</v>
      </c>
      <c r="F15" s="13">
        <f>VLOOKUP(B15,Kunderegister!$A$2:$G$2810,5,FALSE)</f>
        <v>586</v>
      </c>
      <c r="G15" s="37" t="str">
        <f>VLOOKUP(B15,Kunderegister!$A$2:$G$2810,6,FALSE)</f>
        <v>OSLO</v>
      </c>
      <c r="H15" s="37">
        <f>Vask04!F17</f>
        <v>0</v>
      </c>
      <c r="I15" s="37">
        <f>Vask04!G17</f>
        <v>1</v>
      </c>
      <c r="J15" s="37">
        <f>Vask04!H17</f>
        <v>0</v>
      </c>
      <c r="K15" s="37">
        <f>Vask04!I17</f>
        <v>0</v>
      </c>
      <c r="L15" s="37">
        <f>Vask04!J17</f>
        <v>0</v>
      </c>
      <c r="M15" s="37">
        <f>Vask04!K17</f>
        <v>0</v>
      </c>
      <c r="N15" s="37">
        <f>Vask04!L17</f>
        <v>0</v>
      </c>
      <c r="O15" s="37">
        <f>Vask04!M17</f>
        <v>0</v>
      </c>
      <c r="P15" s="37">
        <f>Vask04!N17</f>
        <v>1</v>
      </c>
      <c r="Q15" s="37">
        <f>Vask04!P17</f>
        <v>2</v>
      </c>
      <c r="R15" s="37">
        <f>Vask04!O17</f>
        <v>11</v>
      </c>
      <c r="S15" s="13">
        <f>VLOOKUP(B15,Kunderegister!$A$2:$G$2810,7,FALSE)</f>
        <v>0</v>
      </c>
      <c r="T15" s="37" t="str">
        <f>VLOOKUP(B15,Kunderegister!$A$2:$J$2897,8,FALSE)</f>
        <v>Lege</v>
      </c>
      <c r="U15" s="47">
        <f>VLOOKUP(B15,Kunderegister!$A$2:$J$2810,9,FALSE)</f>
        <v>0.33333333333333331</v>
      </c>
      <c r="V15" s="47">
        <f>VLOOKUP(B15,Kunderegister!$A$2:$J$2810,10,FALSE)</f>
        <v>0.625</v>
      </c>
    </row>
    <row r="16" spans="1:22" x14ac:dyDescent="0.25">
      <c r="A16" s="37">
        <v>15</v>
      </c>
      <c r="B16" s="37">
        <f>Vask04!D18</f>
        <v>27896</v>
      </c>
      <c r="C16" s="37" t="str">
        <f>Vask04!E18</f>
        <v>Bjerke Familiesenter</v>
      </c>
      <c r="D16" s="37" t="str">
        <f>VLOOKUP(B16,Kunderegister!$A$2:$G$2810,3,FALSE)</f>
        <v>Veitvetvn 8</v>
      </c>
      <c r="E16" s="65">
        <f>VLOOKUP(B16,Kunderegister!$A$2:$G$2810,4,FALSE)</f>
        <v>0</v>
      </c>
      <c r="F16" s="13">
        <f>VLOOKUP(B16,Kunderegister!$A$2:$G$2810,5,FALSE)</f>
        <v>596</v>
      </c>
      <c r="G16" s="37" t="str">
        <f>VLOOKUP(B16,Kunderegister!$A$2:$G$2810,6,FALSE)</f>
        <v>OSLO</v>
      </c>
      <c r="H16" s="37">
        <f>Vask04!F18</f>
        <v>0</v>
      </c>
      <c r="I16" s="37">
        <f>Vask04!G18</f>
        <v>0</v>
      </c>
      <c r="J16" s="37">
        <f>Vask04!H18</f>
        <v>1</v>
      </c>
      <c r="K16" s="37">
        <f>Vask04!I18</f>
        <v>0</v>
      </c>
      <c r="L16" s="37">
        <f>Vask04!J18</f>
        <v>0</v>
      </c>
      <c r="M16" s="37">
        <f>Vask04!K18</f>
        <v>0</v>
      </c>
      <c r="N16" s="37">
        <f>Vask04!L18</f>
        <v>0</v>
      </c>
      <c r="O16" s="37">
        <f>Vask04!M18</f>
        <v>6</v>
      </c>
      <c r="P16" s="37">
        <f>Vask04!N18</f>
        <v>7</v>
      </c>
      <c r="Q16" s="37">
        <f>Vask04!P18</f>
        <v>33</v>
      </c>
      <c r="R16" s="37">
        <f>Vask04!O18</f>
        <v>120.47999999999999</v>
      </c>
      <c r="S16" s="13">
        <f>VLOOKUP(B16,Kunderegister!$A$2:$G$2810,7,FALSE)</f>
        <v>23439560</v>
      </c>
      <c r="T16" s="37" t="str">
        <f>VLOOKUP(B16,Kunderegister!$A$2:$J$2897,8,FALSE)</f>
        <v>Lege</v>
      </c>
      <c r="U16" s="47">
        <f>VLOOKUP(B16,Kunderegister!$A$2:$J$2810,9,FALSE)</f>
        <v>0.33333333333333331</v>
      </c>
      <c r="V16" s="47">
        <f>VLOOKUP(B16,Kunderegister!$A$2:$J$2810,10,FALSE)</f>
        <v>0.625</v>
      </c>
    </row>
    <row r="17" spans="1:22" x14ac:dyDescent="0.25">
      <c r="A17" s="37">
        <v>16</v>
      </c>
      <c r="B17" s="37">
        <f>Vask04!D19</f>
        <v>29173</v>
      </c>
      <c r="C17" s="37" t="str">
        <f>Vask04!E19</f>
        <v>Østensjø helsestasjon</v>
      </c>
      <c r="D17" s="37" t="str">
        <f>VLOOKUP(B17,Kunderegister!$A$2:$G$2810,3,FALSE)</f>
        <v>Stallerudvn 97</v>
      </c>
      <c r="E17" s="65" t="str">
        <f>VLOOKUP(B17,Kunderegister!$A$2:$G$2810,4,FALSE)</f>
        <v>2.etg</v>
      </c>
      <c r="F17" s="13">
        <f>VLOOKUP(B17,Kunderegister!$A$2:$G$2810,5,FALSE)</f>
        <v>693</v>
      </c>
      <c r="G17" s="37" t="str">
        <f>VLOOKUP(B17,Kunderegister!$A$2:$G$2810,6,FALSE)</f>
        <v>OSLO</v>
      </c>
      <c r="H17" s="37">
        <f>Vask04!F19</f>
        <v>0</v>
      </c>
      <c r="I17" s="37">
        <f>Vask04!G19</f>
        <v>0</v>
      </c>
      <c r="J17" s="37">
        <f>Vask04!H19</f>
        <v>1</v>
      </c>
      <c r="K17" s="37">
        <f>Vask04!I19</f>
        <v>0</v>
      </c>
      <c r="L17" s="37">
        <f>Vask04!J19</f>
        <v>0</v>
      </c>
      <c r="M17" s="37">
        <f>Vask04!K19</f>
        <v>0</v>
      </c>
      <c r="N17" s="37">
        <f>Vask04!L19</f>
        <v>0</v>
      </c>
      <c r="O17" s="37">
        <f>Vask04!M19</f>
        <v>15</v>
      </c>
      <c r="P17" s="37">
        <f>Vask04!N19</f>
        <v>16</v>
      </c>
      <c r="Q17" s="37">
        <f>Vask04!P19</f>
        <v>78</v>
      </c>
      <c r="R17" s="37">
        <f>Vask04!O19</f>
        <v>271.05</v>
      </c>
      <c r="S17" s="13">
        <f>VLOOKUP(B17,Kunderegister!$A$2:$G$2810,7,FALSE)</f>
        <v>23478250</v>
      </c>
      <c r="T17" s="37" t="str">
        <f>VLOOKUP(B17,Kunderegister!$A$2:$J$2897,8,FALSE)</f>
        <v>Lege</v>
      </c>
      <c r="U17" s="47">
        <f>VLOOKUP(B17,Kunderegister!$A$2:$J$2810,9,FALSE)</f>
        <v>0.33333333333333331</v>
      </c>
      <c r="V17" s="47">
        <f>VLOOKUP(B17,Kunderegister!$A$2:$J$2810,10,FALSE)</f>
        <v>0.625</v>
      </c>
    </row>
    <row r="18" spans="1:22" x14ac:dyDescent="0.25">
      <c r="A18" s="37">
        <v>17</v>
      </c>
      <c r="B18" s="37">
        <f>Vask04!D20</f>
        <v>108021</v>
      </c>
      <c r="C18" s="37" t="str">
        <f>Vask04!E20</f>
        <v>Bydel Vestre Aker</v>
      </c>
      <c r="D18" s="37" t="str">
        <f>VLOOKUP(B18,Kunderegister!$A$2:$G$2810,3,FALSE)</f>
        <v>Sørkedalsveien 150 B</v>
      </c>
      <c r="E18" s="65">
        <f>VLOOKUP(B18,Kunderegister!$A$2:$G$2810,4,FALSE)</f>
        <v>0</v>
      </c>
      <c r="F18" s="13">
        <f>VLOOKUP(B18,Kunderegister!$A$2:$G$2810,5,FALSE)</f>
        <v>754</v>
      </c>
      <c r="G18" s="37" t="str">
        <f>VLOOKUP(B18,Kunderegister!$A$2:$G$2810,6,FALSE)</f>
        <v>OSLO</v>
      </c>
      <c r="H18" s="37">
        <f>Vask04!F20</f>
        <v>1</v>
      </c>
      <c r="I18" s="37">
        <f>Vask04!G20</f>
        <v>0</v>
      </c>
      <c r="J18" s="37">
        <f>Vask04!H20</f>
        <v>0</v>
      </c>
      <c r="K18" s="37">
        <f>Vask04!I20</f>
        <v>0</v>
      </c>
      <c r="L18" s="37">
        <f>Vask04!J20</f>
        <v>0</v>
      </c>
      <c r="M18" s="37">
        <f>Vask04!K20</f>
        <v>0</v>
      </c>
      <c r="N18" s="37">
        <f>Vask04!L20</f>
        <v>0</v>
      </c>
      <c r="O18" s="37">
        <f>Vask04!M20</f>
        <v>17</v>
      </c>
      <c r="P18" s="37">
        <f>Vask04!N20</f>
        <v>18</v>
      </c>
      <c r="Q18" s="37">
        <f>Vask04!P20</f>
        <v>86</v>
      </c>
      <c r="R18" s="37">
        <f>Vask04!O20</f>
        <v>289.77000000000004</v>
      </c>
      <c r="S18" s="13">
        <f>VLOOKUP(B18,Kunderegister!$A$2:$G$2810,7,FALSE)</f>
        <v>23476220</v>
      </c>
      <c r="T18" s="37" t="str">
        <f>VLOOKUP(B18,Kunderegister!$A$2:$J$2897,8,FALSE)</f>
        <v>Lege</v>
      </c>
      <c r="U18" s="47">
        <f>VLOOKUP(B18,Kunderegister!$A$2:$J$2810,9,FALSE)</f>
        <v>0.33333333333333331</v>
      </c>
      <c r="V18" s="47">
        <f>VLOOKUP(B18,Kunderegister!$A$2:$J$2810,10,FALSE)</f>
        <v>0.625</v>
      </c>
    </row>
    <row r="19" spans="1:22" x14ac:dyDescent="0.25">
      <c r="A19" s="37">
        <v>18</v>
      </c>
      <c r="B19" s="37">
        <f>Vask04!D21</f>
        <v>46029</v>
      </c>
      <c r="C19" s="37" t="str">
        <f>Vask04!E21</f>
        <v>Stamina Helse Ullevål 2210</v>
      </c>
      <c r="D19" s="37" t="str">
        <f>VLOOKUP(B19,Kunderegister!$A$2:$G$2810,3,FALSE)</f>
        <v>Sognsvn 75 C</v>
      </c>
      <c r="E19" s="65" t="str">
        <f>VLOOKUP(B19,Kunderegister!$A$2:$G$2810,4,FALSE)</f>
        <v>Avd 2210, inng 10, 2. etg</v>
      </c>
      <c r="F19" s="13">
        <f>VLOOKUP(B19,Kunderegister!$A$2:$G$2810,5,FALSE)</f>
        <v>855</v>
      </c>
      <c r="G19" s="37" t="str">
        <f>VLOOKUP(B19,Kunderegister!$A$2:$G$2810,6,FALSE)</f>
        <v>OSLO</v>
      </c>
      <c r="H19" s="37">
        <f>Vask04!F21</f>
        <v>0</v>
      </c>
      <c r="I19" s="37">
        <f>Vask04!G21</f>
        <v>0</v>
      </c>
      <c r="J19" s="37">
        <f>Vask04!H21</f>
        <v>0</v>
      </c>
      <c r="K19" s="37">
        <f>Vask04!I21</f>
        <v>0</v>
      </c>
      <c r="L19" s="37">
        <f>Vask04!J21</f>
        <v>0</v>
      </c>
      <c r="M19" s="37">
        <f>Vask04!K21</f>
        <v>0</v>
      </c>
      <c r="N19" s="37">
        <f>Vask04!L21</f>
        <v>0</v>
      </c>
      <c r="O19" s="37">
        <f>Vask04!M21</f>
        <v>3</v>
      </c>
      <c r="P19" s="37">
        <f>Vask04!N21</f>
        <v>3</v>
      </c>
      <c r="Q19" s="37">
        <f>Vask04!P21</f>
        <v>15</v>
      </c>
      <c r="R19" s="37">
        <f>Vask04!O21</f>
        <v>50.19</v>
      </c>
      <c r="S19" s="13">
        <f>VLOOKUP(B19,Kunderegister!$A$2:$G$2810,7,FALSE)</f>
        <v>40001709</v>
      </c>
      <c r="T19" s="37" t="str">
        <f>VLOOKUP(B19,Kunderegister!$A$2:$J$2897,8,FALSE)</f>
        <v>Lege</v>
      </c>
      <c r="U19" s="47">
        <f>VLOOKUP(B19,Kunderegister!$A$2:$J$2810,9,FALSE)</f>
        <v>0.33333333333333331</v>
      </c>
      <c r="V19" s="47">
        <f>VLOOKUP(B19,Kunderegister!$A$2:$J$2810,10,FALSE)</f>
        <v>0.625</v>
      </c>
    </row>
    <row r="20" spans="1:22" x14ac:dyDescent="0.25">
      <c r="A20" s="37">
        <v>19</v>
      </c>
      <c r="B20" s="37">
        <f>Vask04!D22</f>
        <v>100947</v>
      </c>
      <c r="C20" s="37" t="str">
        <f>Vask04!E22</f>
        <v>Bydelsoverlegen, Grorud</v>
      </c>
      <c r="D20" s="37" t="str">
        <f>VLOOKUP(B20,Kunderegister!$A$2:$G$2810,3,FALSE)</f>
        <v>Ammerudvn 22</v>
      </c>
      <c r="E20" s="65">
        <f>VLOOKUP(B20,Kunderegister!$A$2:$G$2810,4,FALSE)</f>
        <v>0</v>
      </c>
      <c r="F20" s="13">
        <f>VLOOKUP(B20,Kunderegister!$A$2:$G$2810,5,FALSE)</f>
        <v>958</v>
      </c>
      <c r="G20" s="37" t="str">
        <f>VLOOKUP(B20,Kunderegister!$A$2:$G$2810,6,FALSE)</f>
        <v>OSLO</v>
      </c>
      <c r="H20" s="37">
        <f>Vask04!F22</f>
        <v>0</v>
      </c>
      <c r="I20" s="37">
        <f>Vask04!G22</f>
        <v>0</v>
      </c>
      <c r="J20" s="37">
        <f>Vask04!H22</f>
        <v>0</v>
      </c>
      <c r="K20" s="37">
        <f>Vask04!I22</f>
        <v>0</v>
      </c>
      <c r="L20" s="37">
        <f>Vask04!J22</f>
        <v>0</v>
      </c>
      <c r="M20" s="37">
        <f>Vask04!K22</f>
        <v>0</v>
      </c>
      <c r="N20" s="37">
        <f>Vask04!L22</f>
        <v>0</v>
      </c>
      <c r="O20" s="37">
        <f>Vask04!M22</f>
        <v>7</v>
      </c>
      <c r="P20" s="37">
        <f>Vask04!N22</f>
        <v>7</v>
      </c>
      <c r="Q20" s="37">
        <f>Vask04!P22</f>
        <v>35</v>
      </c>
      <c r="R20" s="37">
        <f>Vask04!O22</f>
        <v>117.11</v>
      </c>
      <c r="S20" s="13">
        <f>VLOOKUP(B20,Kunderegister!$A$2:$G$2810,7,FALSE)</f>
        <v>21802180</v>
      </c>
      <c r="T20" s="37" t="str">
        <f>VLOOKUP(B20,Kunderegister!$A$2:$J$2897,8,FALSE)</f>
        <v>Lege</v>
      </c>
      <c r="U20" s="47">
        <f>VLOOKUP(B20,Kunderegister!$A$2:$J$2810,9,FALSE)</f>
        <v>0.33333333333333331</v>
      </c>
      <c r="V20" s="47">
        <f>VLOOKUP(B20,Kunderegister!$A$2:$J$2810,10,FALSE)</f>
        <v>0.625</v>
      </c>
    </row>
    <row r="21" spans="1:22" x14ac:dyDescent="0.25">
      <c r="A21" s="37">
        <v>20</v>
      </c>
      <c r="B21" s="37">
        <f>Vask04!D23</f>
        <v>102746</v>
      </c>
      <c r="C21" s="37" t="str">
        <f>Vask04!E23</f>
        <v>Bydel Stovner</v>
      </c>
      <c r="D21" s="37" t="str">
        <f>VLOOKUP(B21,Kunderegister!$A$2:$G$2810,3,FALSE)</f>
        <v>Karl Fossums v 30</v>
      </c>
      <c r="E21" s="65">
        <f>VLOOKUP(B21,Kunderegister!$A$2:$G$2810,4,FALSE)</f>
        <v>0</v>
      </c>
      <c r="F21" s="13">
        <f>VLOOKUP(B21,Kunderegister!$A$2:$G$2810,5,FALSE)</f>
        <v>985</v>
      </c>
      <c r="G21" s="37" t="str">
        <f>VLOOKUP(B21,Kunderegister!$A$2:$G$2810,6,FALSE)</f>
        <v>OSLO</v>
      </c>
      <c r="H21" s="37">
        <f>Vask04!F23</f>
        <v>0</v>
      </c>
      <c r="I21" s="37">
        <f>Vask04!G23</f>
        <v>0</v>
      </c>
      <c r="J21" s="37">
        <f>Vask04!H23</f>
        <v>0</v>
      </c>
      <c r="K21" s="37">
        <f>Vask04!I23</f>
        <v>0</v>
      </c>
      <c r="L21" s="37">
        <f>Vask04!J23</f>
        <v>0</v>
      </c>
      <c r="M21" s="37">
        <f>Vask04!K23</f>
        <v>1</v>
      </c>
      <c r="N21" s="37">
        <f>Vask04!L23</f>
        <v>0</v>
      </c>
      <c r="O21" s="37">
        <f>Vask04!M23</f>
        <v>8</v>
      </c>
      <c r="P21" s="37">
        <f>Vask04!N23</f>
        <v>9</v>
      </c>
      <c r="Q21" s="37">
        <f>Vask04!P23</f>
        <v>48</v>
      </c>
      <c r="R21" s="37">
        <f>Vask04!O23</f>
        <v>158.77000000000001</v>
      </c>
      <c r="S21" s="13">
        <f>VLOOKUP(B21,Kunderegister!$A$2:$G$2810,7,FALSE)</f>
        <v>21802180</v>
      </c>
      <c r="T21" s="37" t="str">
        <f>VLOOKUP(B21,Kunderegister!$A$2:$J$2897,8,FALSE)</f>
        <v>Lege</v>
      </c>
      <c r="U21" s="47">
        <f>VLOOKUP(B21,Kunderegister!$A$2:$J$2810,9,FALSE)</f>
        <v>0.33333333333333331</v>
      </c>
      <c r="V21" s="47">
        <f>VLOOKUP(B21,Kunderegister!$A$2:$J$2810,10,FALSE)</f>
        <v>0.625</v>
      </c>
    </row>
    <row r="22" spans="1:22" x14ac:dyDescent="0.25">
      <c r="A22" s="37">
        <v>21</v>
      </c>
      <c r="B22" s="37">
        <f>Vask04!D24</f>
        <v>103929</v>
      </c>
      <c r="C22" s="37" t="str">
        <f>Vask04!E24</f>
        <v>Alna Bydelsadministrasjon</v>
      </c>
      <c r="D22" s="37" t="str">
        <f>VLOOKUP(B22,Kunderegister!$A$2:$G$2810,3,FALSE)</f>
        <v>Trygve Lies Pl 1</v>
      </c>
      <c r="E22" s="65" t="str">
        <f>VLOOKUP(B22,Kunderegister!$A$2:$G$2810,4,FALSE)</f>
        <v>Oppgang C 4.etg</v>
      </c>
      <c r="F22" s="13">
        <f>VLOOKUP(B22,Kunderegister!$A$2:$G$2810,5,FALSE)</f>
        <v>1051</v>
      </c>
      <c r="G22" s="37" t="str">
        <f>VLOOKUP(B22,Kunderegister!$A$2:$G$2810,6,FALSE)</f>
        <v>OSLO</v>
      </c>
      <c r="H22" s="37">
        <f>Vask04!F24</f>
        <v>0</v>
      </c>
      <c r="I22" s="37">
        <f>Vask04!G24</f>
        <v>0</v>
      </c>
      <c r="J22" s="37">
        <f>Vask04!H24</f>
        <v>0</v>
      </c>
      <c r="K22" s="37">
        <f>Vask04!I24</f>
        <v>0</v>
      </c>
      <c r="L22" s="37">
        <f>Vask04!J24</f>
        <v>0</v>
      </c>
      <c r="M22" s="37">
        <f>Vask04!K24</f>
        <v>1</v>
      </c>
      <c r="N22" s="37">
        <f>Vask04!L24</f>
        <v>19</v>
      </c>
      <c r="O22" s="37">
        <f>Vask04!M24</f>
        <v>0</v>
      </c>
      <c r="P22" s="37">
        <f>Vask04!N24</f>
        <v>20</v>
      </c>
      <c r="Q22" s="37">
        <f>Vask04!P24</f>
        <v>65</v>
      </c>
      <c r="R22" s="37">
        <f>Vask04!O24</f>
        <v>284.28000000000003</v>
      </c>
      <c r="S22" s="13">
        <f>VLOOKUP(B22,Kunderegister!$A$2:$G$2810,7,FALSE)</f>
        <v>21802180</v>
      </c>
      <c r="T22" s="37" t="str">
        <f>VLOOKUP(B22,Kunderegister!$A$2:$J$2897,8,FALSE)</f>
        <v>Lege</v>
      </c>
      <c r="U22" s="47">
        <f>VLOOKUP(B22,Kunderegister!$A$2:$J$2810,9,FALSE)</f>
        <v>0.33333333333333331</v>
      </c>
      <c r="V22" s="47">
        <f>VLOOKUP(B22,Kunderegister!$A$2:$J$2810,10,FALSE)</f>
        <v>0.625</v>
      </c>
    </row>
    <row r="23" spans="1:22" x14ac:dyDescent="0.25">
      <c r="A23" s="37">
        <v>22</v>
      </c>
      <c r="B23" s="37">
        <f>Vask04!D25</f>
        <v>856</v>
      </c>
      <c r="C23" s="37" t="str">
        <f>Vask04!E25</f>
        <v>Bydel Nordstrand</v>
      </c>
      <c r="D23" s="37" t="str">
        <f>VLOOKUP(B23,Kunderegister!$A$2:$G$2810,3,FALSE)</f>
        <v>Ekebergvn. 11B</v>
      </c>
      <c r="E23" s="65">
        <f>VLOOKUP(B23,Kunderegister!$A$2:$G$2810,4,FALSE)</f>
        <v>0</v>
      </c>
      <c r="F23" s="13">
        <f>VLOOKUP(B23,Kunderegister!$A$2:$G$2810,5,FALSE)</f>
        <v>1166</v>
      </c>
      <c r="G23" s="37" t="str">
        <f>VLOOKUP(B23,Kunderegister!$A$2:$G$2810,6,FALSE)</f>
        <v>OSLO</v>
      </c>
      <c r="H23" s="37">
        <f>Vask04!F25</f>
        <v>0</v>
      </c>
      <c r="I23" s="37">
        <f>Vask04!G25</f>
        <v>1</v>
      </c>
      <c r="J23" s="37">
        <f>Vask04!H25</f>
        <v>0</v>
      </c>
      <c r="K23" s="37">
        <f>Vask04!I25</f>
        <v>0</v>
      </c>
      <c r="L23" s="37">
        <f>Vask04!J25</f>
        <v>0</v>
      </c>
      <c r="M23" s="37">
        <f>Vask04!K25</f>
        <v>0</v>
      </c>
      <c r="N23" s="37">
        <f>Vask04!L25</f>
        <v>0</v>
      </c>
      <c r="O23" s="37">
        <f>Vask04!M25</f>
        <v>19</v>
      </c>
      <c r="P23" s="37">
        <f>Vask04!N25</f>
        <v>20</v>
      </c>
      <c r="Q23" s="37">
        <f>Vask04!P25</f>
        <v>97</v>
      </c>
      <c r="R23" s="37">
        <f>Vask04!O25</f>
        <v>328.87</v>
      </c>
      <c r="S23" s="13">
        <f>VLOOKUP(B23,Kunderegister!$A$2:$G$2810,7,FALSE)</f>
        <v>21802180</v>
      </c>
      <c r="T23" s="37" t="str">
        <f>VLOOKUP(B23,Kunderegister!$A$2:$J$2897,8,FALSE)</f>
        <v>Lege</v>
      </c>
      <c r="U23" s="47">
        <f>VLOOKUP(B23,Kunderegister!$A$2:$J$2810,9,FALSE)</f>
        <v>0.33333333333333331</v>
      </c>
      <c r="V23" s="47">
        <f>VLOOKUP(B23,Kunderegister!$A$2:$J$2810,10,FALSE)</f>
        <v>0.625</v>
      </c>
    </row>
    <row r="24" spans="1:22" x14ac:dyDescent="0.25">
      <c r="A24" s="37">
        <v>23</v>
      </c>
      <c r="B24" s="37">
        <f>Vask04!D26</f>
        <v>25882</v>
      </c>
      <c r="C24" s="37" t="str">
        <f>Vask04!E26</f>
        <v>Langerud sykehjem</v>
      </c>
      <c r="D24" s="37" t="str">
        <f>VLOOKUP(B24,Kunderegister!$A$2:$G$2810,3,FALSE)</f>
        <v>Skullerudv. 45</v>
      </c>
      <c r="E24" s="65">
        <f>VLOOKUP(B24,Kunderegister!$A$2:$G$2810,4,FALSE)</f>
        <v>0</v>
      </c>
      <c r="F24" s="13">
        <f>VLOOKUP(B24,Kunderegister!$A$2:$G$2810,5,FALSE)</f>
        <v>1188</v>
      </c>
      <c r="G24" s="37" t="str">
        <f>VLOOKUP(B24,Kunderegister!$A$2:$G$2810,6,FALSE)</f>
        <v>OSLO</v>
      </c>
      <c r="H24" s="37">
        <f>Vask04!F26</f>
        <v>0</v>
      </c>
      <c r="I24" s="37">
        <f>Vask04!G26</f>
        <v>0</v>
      </c>
      <c r="J24" s="37">
        <f>Vask04!H26</f>
        <v>0</v>
      </c>
      <c r="K24" s="37">
        <f>Vask04!I26</f>
        <v>0</v>
      </c>
      <c r="L24" s="37">
        <f>Vask04!J26</f>
        <v>0</v>
      </c>
      <c r="M24" s="37">
        <f>Vask04!K26</f>
        <v>5</v>
      </c>
      <c r="N24" s="37">
        <f>Vask04!L26</f>
        <v>0</v>
      </c>
      <c r="O24" s="37">
        <f>Vask04!M26</f>
        <v>24</v>
      </c>
      <c r="P24" s="37">
        <f>Vask04!N26</f>
        <v>29</v>
      </c>
      <c r="Q24" s="37">
        <f>Vask04!P26</f>
        <v>160</v>
      </c>
      <c r="R24" s="37">
        <f>Vask04!O26</f>
        <v>526.16999999999996</v>
      </c>
      <c r="S24" s="13">
        <f>VLOOKUP(B24,Kunderegister!$A$2:$G$2810,7,FALSE)</f>
        <v>23433400</v>
      </c>
      <c r="T24" s="37" t="str">
        <f>VLOOKUP(B24,Kunderegister!$A$2:$J$2897,8,FALSE)</f>
        <v>Lege</v>
      </c>
      <c r="U24" s="47">
        <f>VLOOKUP(B24,Kunderegister!$A$2:$J$2810,9,FALSE)</f>
        <v>0.33333333333333331</v>
      </c>
      <c r="V24" s="47">
        <f>VLOOKUP(B24,Kunderegister!$A$2:$J$2810,10,FALSE)</f>
        <v>0.625</v>
      </c>
    </row>
    <row r="25" spans="1:22" x14ac:dyDescent="0.25">
      <c r="A25" s="37">
        <v>24</v>
      </c>
      <c r="B25" s="37">
        <f>Vask04!D27</f>
        <v>112372</v>
      </c>
      <c r="C25" s="37" t="str">
        <f>Vask04!E27</f>
        <v>Oslo Syd Lokalmedisinske senter</v>
      </c>
      <c r="D25" s="37" t="str">
        <f>VLOOKUP(B25,Kunderegister!$A$2:$G$2810,3,FALSE)</f>
        <v>Ravnåsvn 1</v>
      </c>
      <c r="E25" s="65" t="str">
        <f>VLOOKUP(B25,Kunderegister!$A$2:$G$2810,4,FALSE)</f>
        <v>(influ vaks)</v>
      </c>
      <c r="F25" s="13">
        <f>VLOOKUP(B25,Kunderegister!$A$2:$G$2810,5,FALSE)</f>
        <v>1254</v>
      </c>
      <c r="G25" s="37" t="str">
        <f>VLOOKUP(B25,Kunderegister!$A$2:$G$2810,6,FALSE)</f>
        <v>OSLO</v>
      </c>
      <c r="H25" s="37">
        <f>Vask04!F27</f>
        <v>0</v>
      </c>
      <c r="I25" s="37">
        <f>Vask04!G27</f>
        <v>0</v>
      </c>
      <c r="J25" s="37">
        <f>Vask04!H27</f>
        <v>0</v>
      </c>
      <c r="K25" s="37">
        <f>Vask04!I27</f>
        <v>0</v>
      </c>
      <c r="L25" s="37">
        <f>Vask04!J27</f>
        <v>0</v>
      </c>
      <c r="M25" s="37">
        <f>Vask04!K27</f>
        <v>0</v>
      </c>
      <c r="N25" s="37">
        <f>Vask04!L27</f>
        <v>0</v>
      </c>
      <c r="O25" s="37">
        <f>Vask04!M27</f>
        <v>10</v>
      </c>
      <c r="P25" s="37">
        <f>Vask04!N27</f>
        <v>10</v>
      </c>
      <c r="Q25" s="37">
        <f>Vask04!P27</f>
        <v>50</v>
      </c>
      <c r="R25" s="37">
        <f>Vask04!O27</f>
        <v>167.3</v>
      </c>
      <c r="S25" s="13">
        <f>VLOOKUP(B25,Kunderegister!$A$2:$G$2810,7,FALSE)</f>
        <v>21533550</v>
      </c>
      <c r="T25" s="37" t="str">
        <f>VLOOKUP(B25,Kunderegister!$A$2:$J$2897,8,FALSE)</f>
        <v>Lege</v>
      </c>
      <c r="U25" s="47">
        <f>VLOOKUP(B25,Kunderegister!$A$2:$J$2810,9,FALSE)</f>
        <v>0.33333333333333331</v>
      </c>
      <c r="V25" s="47">
        <f>VLOOKUP(B25,Kunderegister!$A$2:$J$2810,10,FALSE)</f>
        <v>0.625</v>
      </c>
    </row>
    <row r="26" spans="1:22" x14ac:dyDescent="0.25">
      <c r="A26" s="37">
        <v>25</v>
      </c>
      <c r="B26" s="37">
        <f>Vask04!D28</f>
        <v>74229</v>
      </c>
      <c r="C26" s="37" t="str">
        <f>Vask04!E28</f>
        <v>Bærum kommune</v>
      </c>
      <c r="D26" s="37" t="str">
        <f>VLOOKUP(B26,Kunderegister!$A$2:$G$2810,3,FALSE)</f>
        <v>Rådmann Halmrasts v 2</v>
      </c>
      <c r="E26" s="65" t="str">
        <f>VLOOKUP(B26,Kunderegister!$A$2:$G$2810,4,FALSE)</f>
        <v>Folkehelsekontoret</v>
      </c>
      <c r="F26" s="13">
        <f>VLOOKUP(B26,Kunderegister!$A$2:$G$2810,5,FALSE)</f>
        <v>1337</v>
      </c>
      <c r="G26" s="37" t="str">
        <f>VLOOKUP(B26,Kunderegister!$A$2:$G$2810,6,FALSE)</f>
        <v>SANDVIKA</v>
      </c>
      <c r="H26" s="37">
        <f>Vask04!F28</f>
        <v>0</v>
      </c>
      <c r="I26" s="37">
        <f>Vask04!G28</f>
        <v>0</v>
      </c>
      <c r="J26" s="37">
        <f>Vask04!H28</f>
        <v>0</v>
      </c>
      <c r="K26" s="37">
        <f>Vask04!I28</f>
        <v>0</v>
      </c>
      <c r="L26" s="37">
        <f>Vask04!J28</f>
        <v>0</v>
      </c>
      <c r="M26" s="37">
        <f>Vask04!K28</f>
        <v>6</v>
      </c>
      <c r="N26" s="37">
        <f>Vask04!L28</f>
        <v>0</v>
      </c>
      <c r="O26" s="37">
        <f>Vask04!M28</f>
        <v>58</v>
      </c>
      <c r="P26" s="37">
        <f>Vask04!N28</f>
        <v>64</v>
      </c>
      <c r="Q26" s="37">
        <f>Vask04!P28</f>
        <v>338</v>
      </c>
      <c r="R26" s="37">
        <f>Vask04!O28</f>
        <v>1119.92</v>
      </c>
      <c r="S26" s="13">
        <f>VLOOKUP(B26,Kunderegister!$A$2:$G$2810,7,FALSE)</f>
        <v>67503200</v>
      </c>
      <c r="T26" s="37" t="str">
        <f>VLOOKUP(B26,Kunderegister!$A$2:$J$2897,8,FALSE)</f>
        <v>Lege</v>
      </c>
      <c r="U26" s="47">
        <f>VLOOKUP(B26,Kunderegister!$A$2:$J$2810,9,FALSE)</f>
        <v>0.33333333333333331</v>
      </c>
      <c r="V26" s="47">
        <f>VLOOKUP(B26,Kunderegister!$A$2:$J$2810,10,FALSE)</f>
        <v>0.625</v>
      </c>
    </row>
    <row r="27" spans="1:22" x14ac:dyDescent="0.25">
      <c r="A27" s="37">
        <v>26</v>
      </c>
      <c r="B27" s="37">
        <f>Vask04!D29</f>
        <v>100054</v>
      </c>
      <c r="C27" s="37" t="str">
        <f>Vask04!E29</f>
        <v>Snarøya Legesenter A/S</v>
      </c>
      <c r="D27" s="37" t="str">
        <f>VLOOKUP(B27,Kunderegister!$A$2:$G$2810,3,FALSE)</f>
        <v>Forneburingen 5</v>
      </c>
      <c r="E27" s="65">
        <f>VLOOKUP(B27,Kunderegister!$A$2:$G$2810,4,FALSE)</f>
        <v>0</v>
      </c>
      <c r="F27" s="13">
        <f>VLOOKUP(B27,Kunderegister!$A$2:$G$2810,5,FALSE)</f>
        <v>1360</v>
      </c>
      <c r="G27" s="37" t="str">
        <f>VLOOKUP(B27,Kunderegister!$A$2:$G$2810,6,FALSE)</f>
        <v>FORNEBU</v>
      </c>
      <c r="H27" s="37">
        <f>Vask04!F29</f>
        <v>0</v>
      </c>
      <c r="I27" s="37">
        <f>Vask04!G29</f>
        <v>1</v>
      </c>
      <c r="J27" s="37">
        <f>Vask04!H29</f>
        <v>0</v>
      </c>
      <c r="K27" s="37">
        <f>Vask04!I29</f>
        <v>0</v>
      </c>
      <c r="L27" s="37">
        <f>Vask04!J29</f>
        <v>0</v>
      </c>
      <c r="M27" s="37">
        <f>Vask04!K29</f>
        <v>0</v>
      </c>
      <c r="N27" s="37">
        <f>Vask04!L29</f>
        <v>0</v>
      </c>
      <c r="O27" s="37">
        <f>Vask04!M29</f>
        <v>0</v>
      </c>
      <c r="P27" s="37">
        <f>Vask04!N29</f>
        <v>1</v>
      </c>
      <c r="Q27" s="37">
        <f>Vask04!P29</f>
        <v>2</v>
      </c>
      <c r="R27" s="37">
        <f>Vask04!O29</f>
        <v>11</v>
      </c>
      <c r="S27" s="13">
        <f>VLOOKUP(B27,Kunderegister!$A$2:$G$2810,7,FALSE)</f>
        <v>67531575</v>
      </c>
      <c r="T27" s="37" t="str">
        <f>VLOOKUP(B27,Kunderegister!$A$2:$J$2897,8,FALSE)</f>
        <v>Lege</v>
      </c>
      <c r="U27" s="47">
        <f>VLOOKUP(B27,Kunderegister!$A$2:$J$2810,9,FALSE)</f>
        <v>0.33333333333333331</v>
      </c>
      <c r="V27" s="47">
        <f>VLOOKUP(B27,Kunderegister!$A$2:$J$2810,10,FALSE)</f>
        <v>0.625</v>
      </c>
    </row>
    <row r="28" spans="1:22" x14ac:dyDescent="0.25">
      <c r="A28" s="37">
        <v>27</v>
      </c>
      <c r="B28" s="37">
        <f>Vask04!D30</f>
        <v>30072</v>
      </c>
      <c r="C28" s="37" t="str">
        <f>Vask04!E30</f>
        <v>Asker kommune</v>
      </c>
      <c r="D28" s="37" t="str">
        <f>VLOOKUP(B28,Kunderegister!$A$2:$G$2810,3,FALSE)</f>
        <v>Kirkevn 206 A</v>
      </c>
      <c r="E28" s="65" t="str">
        <f>VLOOKUP(B28,Kunderegister!$A$2:$G$2810,4,FALSE)</f>
        <v>Helseavdelingen</v>
      </c>
      <c r="F28" s="13">
        <f>VLOOKUP(B28,Kunderegister!$A$2:$G$2810,5,FALSE)</f>
        <v>1383</v>
      </c>
      <c r="G28" s="37" t="str">
        <f>VLOOKUP(B28,Kunderegister!$A$2:$G$2810,6,FALSE)</f>
        <v>ASKER</v>
      </c>
      <c r="H28" s="37">
        <f>Vask04!F30</f>
        <v>0</v>
      </c>
      <c r="I28" s="37">
        <f>Vask04!G30</f>
        <v>0</v>
      </c>
      <c r="J28" s="37">
        <f>Vask04!H30</f>
        <v>0</v>
      </c>
      <c r="K28" s="37">
        <f>Vask04!I30</f>
        <v>0</v>
      </c>
      <c r="L28" s="37">
        <f>Vask04!J30</f>
        <v>0</v>
      </c>
      <c r="M28" s="37">
        <f>Vask04!K30</f>
        <v>4</v>
      </c>
      <c r="N28" s="37">
        <f>Vask04!L30</f>
        <v>0</v>
      </c>
      <c r="O28" s="37">
        <f>Vask04!M30</f>
        <v>27</v>
      </c>
      <c r="P28" s="37">
        <f>Vask04!N30</f>
        <v>31</v>
      </c>
      <c r="Q28" s="37">
        <f>Vask04!P30</f>
        <v>167</v>
      </c>
      <c r="R28" s="37">
        <f>Vask04!O30</f>
        <v>551.43000000000006</v>
      </c>
      <c r="S28" s="13">
        <f>VLOOKUP(B28,Kunderegister!$A$2:$G$2810,7,FALSE)</f>
        <v>0</v>
      </c>
      <c r="T28" s="37" t="str">
        <f>VLOOKUP(B28,Kunderegister!$A$2:$J$2897,8,FALSE)</f>
        <v>Lege</v>
      </c>
      <c r="U28" s="47">
        <f>VLOOKUP(B28,Kunderegister!$A$2:$J$2810,9,FALSE)</f>
        <v>0.33333333333333331</v>
      </c>
      <c r="V28" s="47">
        <f>VLOOKUP(B28,Kunderegister!$A$2:$J$2810,10,FALSE)</f>
        <v>0.625</v>
      </c>
    </row>
    <row r="29" spans="1:22" x14ac:dyDescent="0.25">
      <c r="A29" s="37">
        <v>28</v>
      </c>
      <c r="B29" s="37">
        <f>Vask04!D31</f>
        <v>112788</v>
      </c>
      <c r="C29" s="37" t="str">
        <f>Vask04!E31</f>
        <v>Ski kommunale fastlegekontor</v>
      </c>
      <c r="D29" s="37" t="str">
        <f>VLOOKUP(B29,Kunderegister!$A$2:$G$2810,3,FALSE)</f>
        <v>Vardeveien 3</v>
      </c>
      <c r="E29" s="65">
        <f>VLOOKUP(B29,Kunderegister!$A$2:$G$2810,4,FALSE)</f>
        <v>0</v>
      </c>
      <c r="F29" s="13">
        <f>VLOOKUP(B29,Kunderegister!$A$2:$G$2810,5,FALSE)</f>
        <v>1400</v>
      </c>
      <c r="G29" s="37" t="str">
        <f>VLOOKUP(B29,Kunderegister!$A$2:$G$2810,6,FALSE)</f>
        <v>SKI</v>
      </c>
      <c r="H29" s="37">
        <f>Vask04!F31</f>
        <v>0</v>
      </c>
      <c r="I29" s="37">
        <f>Vask04!G31</f>
        <v>0</v>
      </c>
      <c r="J29" s="37">
        <f>Vask04!H31</f>
        <v>0</v>
      </c>
      <c r="K29" s="37">
        <f>Vask04!I31</f>
        <v>0</v>
      </c>
      <c r="L29" s="37">
        <f>Vask04!J31</f>
        <v>0</v>
      </c>
      <c r="M29" s="37">
        <f>Vask04!K31</f>
        <v>1</v>
      </c>
      <c r="N29" s="37">
        <f>Vask04!L31</f>
        <v>0</v>
      </c>
      <c r="O29" s="37">
        <f>Vask04!M31</f>
        <v>8</v>
      </c>
      <c r="P29" s="37">
        <f>Vask04!N31</f>
        <v>9</v>
      </c>
      <c r="Q29" s="37">
        <f>Vask04!P31</f>
        <v>48</v>
      </c>
      <c r="R29" s="37">
        <f>Vask04!O31</f>
        <v>158.77000000000001</v>
      </c>
      <c r="S29" s="13">
        <f>VLOOKUP(B29,Kunderegister!$A$2:$G$2810,7,FALSE)</f>
        <v>0</v>
      </c>
      <c r="T29" s="37" t="str">
        <f>VLOOKUP(B29,Kunderegister!$A$2:$J$2897,8,FALSE)</f>
        <v>Lege</v>
      </c>
      <c r="U29" s="47">
        <f>VLOOKUP(B29,Kunderegister!$A$2:$J$2810,9,FALSE)</f>
        <v>0.33333333333333331</v>
      </c>
      <c r="V29" s="47">
        <f>VLOOKUP(B29,Kunderegister!$A$2:$J$2810,10,FALSE)</f>
        <v>0.625</v>
      </c>
    </row>
    <row r="30" spans="1:22" x14ac:dyDescent="0.25">
      <c r="A30" s="37">
        <v>29</v>
      </c>
      <c r="B30" s="37">
        <f>Vask04!D32</f>
        <v>27946</v>
      </c>
      <c r="C30" s="37" t="str">
        <f>Vask04!E32</f>
        <v>Kolbotn helsestasjon</v>
      </c>
      <c r="D30" s="37" t="str">
        <f>VLOOKUP(B30,Kunderegister!$A$2:$G$2810,3,FALSE)</f>
        <v>Kolbotnvn 23</v>
      </c>
      <c r="E30" s="65">
        <f>VLOOKUP(B30,Kunderegister!$A$2:$G$2810,4,FALSE)</f>
        <v>0</v>
      </c>
      <c r="F30" s="13">
        <f>VLOOKUP(B30,Kunderegister!$A$2:$G$2810,5,FALSE)</f>
        <v>1410</v>
      </c>
      <c r="G30" s="37" t="str">
        <f>VLOOKUP(B30,Kunderegister!$A$2:$G$2810,6,FALSE)</f>
        <v>KOLBOTN</v>
      </c>
      <c r="H30" s="37">
        <f>Vask04!F32</f>
        <v>0</v>
      </c>
      <c r="I30" s="37">
        <f>Vask04!G32</f>
        <v>1</v>
      </c>
      <c r="J30" s="37">
        <f>Vask04!H32</f>
        <v>0</v>
      </c>
      <c r="K30" s="37">
        <f>Vask04!I32</f>
        <v>0</v>
      </c>
      <c r="L30" s="37">
        <f>Vask04!J32</f>
        <v>0</v>
      </c>
      <c r="M30" s="37">
        <f>Vask04!K32</f>
        <v>0</v>
      </c>
      <c r="N30" s="37">
        <f>Vask04!L32</f>
        <v>0</v>
      </c>
      <c r="O30" s="37">
        <f>Vask04!M32</f>
        <v>12</v>
      </c>
      <c r="P30" s="37">
        <f>Vask04!N32</f>
        <v>13</v>
      </c>
      <c r="Q30" s="37">
        <f>Vask04!P32</f>
        <v>62</v>
      </c>
      <c r="R30" s="37">
        <f>Vask04!O32</f>
        <v>211.76</v>
      </c>
      <c r="S30" s="13">
        <f>VLOOKUP(B30,Kunderegister!$A$2:$G$2810,7,FALSE)</f>
        <v>66819266</v>
      </c>
      <c r="T30" s="37" t="str">
        <f>VLOOKUP(B30,Kunderegister!$A$2:$J$2897,8,FALSE)</f>
        <v>Lege</v>
      </c>
      <c r="U30" s="47">
        <f>VLOOKUP(B30,Kunderegister!$A$2:$J$2810,9,FALSE)</f>
        <v>0.33333333333333331</v>
      </c>
      <c r="V30" s="47">
        <f>VLOOKUP(B30,Kunderegister!$A$2:$J$2810,10,FALSE)</f>
        <v>0.625</v>
      </c>
    </row>
    <row r="31" spans="1:22" x14ac:dyDescent="0.25">
      <c r="A31" s="37">
        <v>30</v>
      </c>
      <c r="B31" s="37">
        <f>Vask04!D33</f>
        <v>112803</v>
      </c>
      <c r="C31" s="37" t="str">
        <f>Vask04!E33</f>
        <v>Ås kommune helse og sosial</v>
      </c>
      <c r="D31" s="37" t="str">
        <f>VLOOKUP(B31,Kunderegister!$A$2:$G$2810,3,FALSE)</f>
        <v>Skoleveien 1</v>
      </c>
      <c r="E31" s="65">
        <f>VLOOKUP(B31,Kunderegister!$A$2:$G$2810,4,FALSE)</f>
        <v>0</v>
      </c>
      <c r="F31" s="13">
        <f>VLOOKUP(B31,Kunderegister!$A$2:$G$2810,5,FALSE)</f>
        <v>1430</v>
      </c>
      <c r="G31" s="37" t="str">
        <f>VLOOKUP(B31,Kunderegister!$A$2:$G$2810,6,FALSE)</f>
        <v xml:space="preserve">ÅS </v>
      </c>
      <c r="H31" s="37">
        <f>Vask04!F33</f>
        <v>0</v>
      </c>
      <c r="I31" s="37">
        <f>Vask04!G33</f>
        <v>0</v>
      </c>
      <c r="J31" s="37">
        <f>Vask04!H33</f>
        <v>1</v>
      </c>
      <c r="K31" s="37">
        <f>Vask04!I33</f>
        <v>0</v>
      </c>
      <c r="L31" s="37">
        <f>Vask04!J33</f>
        <v>0</v>
      </c>
      <c r="M31" s="37">
        <f>Vask04!K33</f>
        <v>0</v>
      </c>
      <c r="N31" s="37">
        <f>Vask04!L33</f>
        <v>0</v>
      </c>
      <c r="O31" s="37">
        <f>Vask04!M33</f>
        <v>5</v>
      </c>
      <c r="P31" s="37">
        <f>Vask04!N33</f>
        <v>6</v>
      </c>
      <c r="Q31" s="37">
        <f>Vask04!P33</f>
        <v>28</v>
      </c>
      <c r="R31" s="37">
        <f>Vask04!O33</f>
        <v>103.75</v>
      </c>
      <c r="S31" s="13">
        <f>VLOOKUP(B31,Kunderegister!$A$2:$G$2810,7,FALSE)</f>
        <v>0</v>
      </c>
      <c r="T31" s="37" t="str">
        <f>VLOOKUP(B31,Kunderegister!$A$2:$J$2897,8,FALSE)</f>
        <v>Lege</v>
      </c>
      <c r="U31" s="47">
        <f>VLOOKUP(B31,Kunderegister!$A$2:$J$2810,9,FALSE)</f>
        <v>0.33333333333333331</v>
      </c>
      <c r="V31" s="47">
        <f>VLOOKUP(B31,Kunderegister!$A$2:$J$2810,10,FALSE)</f>
        <v>0.625</v>
      </c>
    </row>
    <row r="32" spans="1:22" x14ac:dyDescent="0.25">
      <c r="A32" s="37">
        <v>31</v>
      </c>
      <c r="B32" s="37">
        <f>Vask04!D34</f>
        <v>6296</v>
      </c>
      <c r="C32" s="37" t="str">
        <f>Vask04!E34</f>
        <v>Frogn helsestasjon</v>
      </c>
      <c r="D32" s="37" t="str">
        <f>VLOOKUP(B32,Kunderegister!$A$2:$G$2810,3,FALSE)</f>
        <v>Rådhusvn. 6</v>
      </c>
      <c r="E32" s="65">
        <f>VLOOKUP(B32,Kunderegister!$A$2:$G$2810,4,FALSE)</f>
        <v>0</v>
      </c>
      <c r="F32" s="13">
        <f>VLOOKUP(B32,Kunderegister!$A$2:$G$2810,5,FALSE)</f>
        <v>1443</v>
      </c>
      <c r="G32" s="37" t="str">
        <f>VLOOKUP(B32,Kunderegister!$A$2:$G$2810,6,FALSE)</f>
        <v>OSCARSBORG</v>
      </c>
      <c r="H32" s="37">
        <f>Vask04!F34</f>
        <v>0</v>
      </c>
      <c r="I32" s="37">
        <f>Vask04!G34</f>
        <v>0</v>
      </c>
      <c r="J32" s="37">
        <f>Vask04!H34</f>
        <v>1</v>
      </c>
      <c r="K32" s="37">
        <f>Vask04!I34</f>
        <v>0</v>
      </c>
      <c r="L32" s="37">
        <f>Vask04!J34</f>
        <v>0</v>
      </c>
      <c r="M32" s="37">
        <f>Vask04!K34</f>
        <v>0</v>
      </c>
      <c r="N32" s="37">
        <f>Vask04!L34</f>
        <v>0</v>
      </c>
      <c r="O32" s="37">
        <f>Vask04!M34</f>
        <v>7</v>
      </c>
      <c r="P32" s="37">
        <f>Vask04!N34</f>
        <v>8</v>
      </c>
      <c r="Q32" s="37">
        <f>Vask04!P34</f>
        <v>38</v>
      </c>
      <c r="R32" s="37">
        <f>Vask04!O34</f>
        <v>137.21</v>
      </c>
      <c r="S32" s="13">
        <f>VLOOKUP(B32,Kunderegister!$A$2:$G$2810,7,FALSE)</f>
        <v>64906262</v>
      </c>
      <c r="T32" s="37" t="str">
        <f>VLOOKUP(B32,Kunderegister!$A$2:$J$2897,8,FALSE)</f>
        <v>Lege</v>
      </c>
      <c r="U32" s="47">
        <f>VLOOKUP(B32,Kunderegister!$A$2:$J$2810,9,FALSE)</f>
        <v>0.33333333333333331</v>
      </c>
      <c r="V32" s="47">
        <f>VLOOKUP(B32,Kunderegister!$A$2:$J$2810,10,FALSE)</f>
        <v>0.625</v>
      </c>
    </row>
    <row r="33" spans="1:22" x14ac:dyDescent="0.25">
      <c r="A33" s="37">
        <v>32</v>
      </c>
      <c r="B33" s="37">
        <f>Vask04!D35</f>
        <v>95950</v>
      </c>
      <c r="C33" s="37" t="str">
        <f>Vask04!E35</f>
        <v>Nesoddtangen helsestasjon</v>
      </c>
      <c r="D33" s="37" t="str">
        <f>VLOOKUP(B33,Kunderegister!$A$2:$G$2810,3,FALSE)</f>
        <v>Konglevn 2</v>
      </c>
      <c r="E33" s="65">
        <f>VLOOKUP(B33,Kunderegister!$A$2:$G$2810,4,FALSE)</f>
        <v>0</v>
      </c>
      <c r="F33" s="13">
        <f>VLOOKUP(B33,Kunderegister!$A$2:$G$2810,5,FALSE)</f>
        <v>1452</v>
      </c>
      <c r="G33" s="37" t="str">
        <f>VLOOKUP(B33,Kunderegister!$A$2:$G$2810,6,FALSE)</f>
        <v>NESODDTANGEN</v>
      </c>
      <c r="H33" s="37">
        <f>Vask04!F35</f>
        <v>0</v>
      </c>
      <c r="I33" s="37">
        <f>Vask04!G35</f>
        <v>1</v>
      </c>
      <c r="J33" s="37">
        <f>Vask04!H35</f>
        <v>0</v>
      </c>
      <c r="K33" s="37">
        <f>Vask04!I35</f>
        <v>0</v>
      </c>
      <c r="L33" s="37">
        <f>Vask04!J35</f>
        <v>0</v>
      </c>
      <c r="M33" s="37">
        <f>Vask04!K35</f>
        <v>0</v>
      </c>
      <c r="N33" s="37">
        <f>Vask04!L35</f>
        <v>0</v>
      </c>
      <c r="O33" s="37">
        <f>Vask04!M35</f>
        <v>6</v>
      </c>
      <c r="P33" s="37">
        <f>Vask04!N35</f>
        <v>7</v>
      </c>
      <c r="Q33" s="37">
        <f>Vask04!P35</f>
        <v>32</v>
      </c>
      <c r="R33" s="37">
        <f>Vask04!O35</f>
        <v>111.38</v>
      </c>
      <c r="S33" s="13">
        <f>VLOOKUP(B33,Kunderegister!$A$2:$G$2810,7,FALSE)</f>
        <v>66964550</v>
      </c>
      <c r="T33" s="37" t="str">
        <f>VLOOKUP(B33,Kunderegister!$A$2:$J$2897,8,FALSE)</f>
        <v>Lege</v>
      </c>
      <c r="U33" s="47">
        <f>VLOOKUP(B33,Kunderegister!$A$2:$J$2810,9,FALSE)</f>
        <v>0.33333333333333331</v>
      </c>
      <c r="V33" s="47">
        <f>VLOOKUP(B33,Kunderegister!$A$2:$J$2810,10,FALSE)</f>
        <v>0.625</v>
      </c>
    </row>
    <row r="34" spans="1:22" x14ac:dyDescent="0.25">
      <c r="A34" s="37">
        <v>33</v>
      </c>
      <c r="B34" s="37">
        <f>Vask04!D36</f>
        <v>22053</v>
      </c>
      <c r="C34" s="37" t="str">
        <f>Vask04!E36</f>
        <v>Sunnaas sykehus</v>
      </c>
      <c r="D34" s="37" t="str">
        <f>VLOOKUP(B34,Kunderegister!$A$2:$G$2810,3,FALSE)</f>
        <v>Bjørnemyrveien 11</v>
      </c>
      <c r="E34" s="65">
        <f>VLOOKUP(B34,Kunderegister!$A$2:$G$2810,4,FALSE)</f>
        <v>0</v>
      </c>
      <c r="F34" s="13">
        <f>VLOOKUP(B34,Kunderegister!$A$2:$G$2810,5,FALSE)</f>
        <v>1453</v>
      </c>
      <c r="G34" s="37" t="str">
        <f>VLOOKUP(B34,Kunderegister!$A$2:$G$2810,6,FALSE)</f>
        <v>BJØRNEMYR</v>
      </c>
      <c r="H34" s="37">
        <f>Vask04!F36</f>
        <v>0</v>
      </c>
      <c r="I34" s="37">
        <f>Vask04!G36</f>
        <v>0</v>
      </c>
      <c r="J34" s="37">
        <f>Vask04!H36</f>
        <v>0</v>
      </c>
      <c r="K34" s="37">
        <f>Vask04!I36</f>
        <v>0</v>
      </c>
      <c r="L34" s="37">
        <f>Vask04!J36</f>
        <v>0</v>
      </c>
      <c r="M34" s="37">
        <f>Vask04!K36</f>
        <v>0</v>
      </c>
      <c r="N34" s="37">
        <f>Vask04!L36</f>
        <v>0</v>
      </c>
      <c r="O34" s="37">
        <f>Vask04!M36</f>
        <v>2</v>
      </c>
      <c r="P34" s="37">
        <f>Vask04!N36</f>
        <v>2</v>
      </c>
      <c r="Q34" s="37">
        <f>Vask04!P36</f>
        <v>10</v>
      </c>
      <c r="R34" s="37">
        <f>Vask04!O36</f>
        <v>33.46</v>
      </c>
      <c r="S34" s="13">
        <f>VLOOKUP(B34,Kunderegister!$A$2:$G$2810,7,FALSE)</f>
        <v>66969000</v>
      </c>
      <c r="T34" s="37" t="str">
        <f>VLOOKUP(B34,Kunderegister!$A$2:$J$2897,8,FALSE)</f>
        <v>Lege</v>
      </c>
      <c r="U34" s="47">
        <f>VLOOKUP(B34,Kunderegister!$A$2:$J$2810,9,FALSE)</f>
        <v>0.33333333333333331</v>
      </c>
      <c r="V34" s="47">
        <f>VLOOKUP(B34,Kunderegister!$A$2:$J$2810,10,FALSE)</f>
        <v>0.625</v>
      </c>
    </row>
    <row r="35" spans="1:22" x14ac:dyDescent="0.25">
      <c r="A35" s="37">
        <v>34</v>
      </c>
      <c r="B35" s="37">
        <f>Vask04!D37</f>
        <v>61606</v>
      </c>
      <c r="C35" s="37" t="str">
        <f>Vask04!E37</f>
        <v>Lørenskog kommune</v>
      </c>
      <c r="D35" s="37" t="str">
        <f>VLOOKUP(B35,Kunderegister!$A$2:$G$2810,3,FALSE)</f>
        <v>Festplassen 1</v>
      </c>
      <c r="E35" s="65" t="str">
        <f>VLOOKUP(B35,Kunderegister!$A$2:$G$2810,4,FALSE)</f>
        <v>Vaksinasjonskontoret, 7 etg</v>
      </c>
      <c r="F35" s="13">
        <f>VLOOKUP(B35,Kunderegister!$A$2:$G$2810,5,FALSE)</f>
        <v>1473</v>
      </c>
      <c r="G35" s="37" t="str">
        <f>VLOOKUP(B35,Kunderegister!$A$2:$G$2810,6,FALSE)</f>
        <v>LØRENSKOG</v>
      </c>
      <c r="H35" s="37">
        <f>Vask04!F37</f>
        <v>0</v>
      </c>
      <c r="I35" s="37">
        <f>Vask04!G37</f>
        <v>0</v>
      </c>
      <c r="J35" s="37">
        <f>Vask04!H37</f>
        <v>0</v>
      </c>
      <c r="K35" s="37">
        <f>Vask04!I37</f>
        <v>0</v>
      </c>
      <c r="L35" s="37">
        <f>Vask04!J37</f>
        <v>0</v>
      </c>
      <c r="M35" s="37">
        <f>Vask04!K37</f>
        <v>1</v>
      </c>
      <c r="N35" s="37">
        <f>Vask04!L37</f>
        <v>0</v>
      </c>
      <c r="O35" s="37">
        <f>Vask04!M37</f>
        <v>16</v>
      </c>
      <c r="P35" s="37">
        <f>Vask04!N37</f>
        <v>17</v>
      </c>
      <c r="Q35" s="37">
        <f>Vask04!P37</f>
        <v>88</v>
      </c>
      <c r="R35" s="37">
        <f>Vask04!O37</f>
        <v>292.61</v>
      </c>
      <c r="S35" s="13">
        <f>VLOOKUP(B35,Kunderegister!$A$2:$G$2810,7,FALSE)</f>
        <v>0</v>
      </c>
      <c r="T35" s="37" t="str">
        <f>VLOOKUP(B35,Kunderegister!$A$2:$J$2897,8,FALSE)</f>
        <v>Lege</v>
      </c>
      <c r="U35" s="47">
        <f>VLOOKUP(B35,Kunderegister!$A$2:$J$2810,9,FALSE)</f>
        <v>0.33333333333333331</v>
      </c>
      <c r="V35" s="47">
        <f>VLOOKUP(B35,Kunderegister!$A$2:$J$2810,10,FALSE)</f>
        <v>0.625</v>
      </c>
    </row>
    <row r="36" spans="1:22" x14ac:dyDescent="0.25">
      <c r="A36" s="37">
        <v>35</v>
      </c>
      <c r="B36" s="37">
        <f>Vask04!D38</f>
        <v>20024</v>
      </c>
      <c r="C36" s="37" t="str">
        <f>Vask04!E38</f>
        <v>Akershus universitetssykehus</v>
      </c>
      <c r="D36" s="37" t="str">
        <f>VLOOKUP(B36,Kunderegister!$A$2:$G$2810,3,FALSE)</f>
        <v>Sykehusveien 25</v>
      </c>
      <c r="E36" s="65" t="str">
        <f>VLOOKUP(B36,Kunderegister!$A$2:$G$2810,4,FALSE)</f>
        <v>Mikrobiologiske avd.</v>
      </c>
      <c r="F36" s="13">
        <f>VLOOKUP(B36,Kunderegister!$A$2:$G$2810,5,FALSE)</f>
        <v>1474</v>
      </c>
      <c r="G36" s="37" t="str">
        <f>VLOOKUP(B36,Kunderegister!$A$2:$G$2810,6,FALSE)</f>
        <v>NORDBYHAGEN</v>
      </c>
      <c r="H36" s="37">
        <f>Vask04!F38</f>
        <v>0</v>
      </c>
      <c r="I36" s="37">
        <f>Vask04!G38</f>
        <v>1</v>
      </c>
      <c r="J36" s="37">
        <f>Vask04!H38</f>
        <v>0</v>
      </c>
      <c r="K36" s="37">
        <f>Vask04!I38</f>
        <v>0</v>
      </c>
      <c r="L36" s="37">
        <f>Vask04!J38</f>
        <v>0</v>
      </c>
      <c r="M36" s="37">
        <f>Vask04!K38</f>
        <v>0</v>
      </c>
      <c r="N36" s="37">
        <f>Vask04!L38</f>
        <v>0</v>
      </c>
      <c r="O36" s="37">
        <f>Vask04!M38</f>
        <v>13</v>
      </c>
      <c r="P36" s="37">
        <f>Vask04!N38</f>
        <v>14</v>
      </c>
      <c r="Q36" s="37">
        <f>Vask04!P38</f>
        <v>67</v>
      </c>
      <c r="R36" s="37">
        <f>Vask04!O38</f>
        <v>228.49</v>
      </c>
      <c r="S36" s="13">
        <f>VLOOKUP(B36,Kunderegister!$A$2:$G$2810,7,FALSE)</f>
        <v>2900</v>
      </c>
      <c r="T36" s="37" t="str">
        <f>VLOOKUP(B36,Kunderegister!$A$2:$J$2897,8,FALSE)</f>
        <v>Lege</v>
      </c>
      <c r="U36" s="47">
        <f>VLOOKUP(B36,Kunderegister!$A$2:$J$2810,9,FALSE)</f>
        <v>0.33333333333333331</v>
      </c>
      <c r="V36" s="47">
        <f>VLOOKUP(B36,Kunderegister!$A$2:$J$2810,10,FALSE)</f>
        <v>0.625</v>
      </c>
    </row>
    <row r="37" spans="1:22" x14ac:dyDescent="0.25">
      <c r="A37" s="37">
        <v>36</v>
      </c>
      <c r="B37" s="37">
        <f>Vask04!D39</f>
        <v>104457</v>
      </c>
      <c r="C37" s="37" t="str">
        <f>Vask04!E39</f>
        <v>Nittedal Legevakt</v>
      </c>
      <c r="D37" s="37" t="str">
        <f>VLOOKUP(B37,Kunderegister!$A$2:$G$2810,3,FALSE)</f>
        <v>Rådhusvn 3</v>
      </c>
      <c r="E37" s="65">
        <f>VLOOKUP(B37,Kunderegister!$A$2:$G$2810,4,FALSE)</f>
        <v>0</v>
      </c>
      <c r="F37" s="13">
        <f>VLOOKUP(B37,Kunderegister!$A$2:$G$2810,5,FALSE)</f>
        <v>1482</v>
      </c>
      <c r="G37" s="37" t="str">
        <f>VLOOKUP(B37,Kunderegister!$A$2:$G$2810,6,FALSE)</f>
        <v>NITTEDAL</v>
      </c>
      <c r="H37" s="37">
        <f>Vask04!F39</f>
        <v>0</v>
      </c>
      <c r="I37" s="37">
        <f>Vask04!G39</f>
        <v>0</v>
      </c>
      <c r="J37" s="37">
        <f>Vask04!H39</f>
        <v>0</v>
      </c>
      <c r="K37" s="37">
        <f>Vask04!I39</f>
        <v>0</v>
      </c>
      <c r="L37" s="37">
        <f>Vask04!J39</f>
        <v>0</v>
      </c>
      <c r="M37" s="37">
        <f>Vask04!K39</f>
        <v>0</v>
      </c>
      <c r="N37" s="37">
        <f>Vask04!L39</f>
        <v>0</v>
      </c>
      <c r="O37" s="37">
        <f>Vask04!M39</f>
        <v>7</v>
      </c>
      <c r="P37" s="37">
        <f>Vask04!N39</f>
        <v>7</v>
      </c>
      <c r="Q37" s="37">
        <f>Vask04!P39</f>
        <v>35</v>
      </c>
      <c r="R37" s="37">
        <f>Vask04!O39</f>
        <v>117.11</v>
      </c>
      <c r="S37" s="13">
        <f>VLOOKUP(B37,Kunderegister!$A$2:$G$2810,7,FALSE)</f>
        <v>67071500</v>
      </c>
      <c r="T37" s="37" t="str">
        <f>VLOOKUP(B37,Kunderegister!$A$2:$J$2897,8,FALSE)</f>
        <v>Lege</v>
      </c>
      <c r="U37" s="47">
        <f>VLOOKUP(B37,Kunderegister!$A$2:$J$2810,9,FALSE)</f>
        <v>0.33333333333333331</v>
      </c>
      <c r="V37" s="47">
        <f>VLOOKUP(B37,Kunderegister!$A$2:$J$2810,10,FALSE)</f>
        <v>0.625</v>
      </c>
    </row>
    <row r="38" spans="1:22" x14ac:dyDescent="0.25">
      <c r="A38" s="37">
        <v>37</v>
      </c>
      <c r="B38" s="37">
        <f>Vask04!D40</f>
        <v>28746</v>
      </c>
      <c r="C38" s="37" t="str">
        <f>Vask04!E40</f>
        <v>Moss helsestasjon</v>
      </c>
      <c r="D38" s="37" t="str">
        <f>VLOOKUP(B38,Kunderegister!$A$2:$G$2810,3,FALSE)</f>
        <v>Kirkegt.14</v>
      </c>
      <c r="E38" s="65" t="str">
        <f>VLOOKUP(B38,Kunderegister!$A$2:$G$2810,4,FALSE)</f>
        <v>inngang A</v>
      </c>
      <c r="F38" s="13">
        <f>VLOOKUP(B38,Kunderegister!$A$2:$G$2810,5,FALSE)</f>
        <v>1530</v>
      </c>
      <c r="G38" s="37" t="str">
        <f>VLOOKUP(B38,Kunderegister!$A$2:$G$2810,6,FALSE)</f>
        <v>MOSS</v>
      </c>
      <c r="H38" s="37">
        <f>Vask04!F40</f>
        <v>1</v>
      </c>
      <c r="I38" s="37">
        <f>Vask04!G40</f>
        <v>0</v>
      </c>
      <c r="J38" s="37">
        <f>Vask04!H40</f>
        <v>0</v>
      </c>
      <c r="K38" s="37">
        <f>Vask04!I40</f>
        <v>0</v>
      </c>
      <c r="L38" s="37">
        <f>Vask04!J40</f>
        <v>0</v>
      </c>
      <c r="M38" s="37">
        <f>Vask04!K40</f>
        <v>0</v>
      </c>
      <c r="N38" s="37">
        <f>Vask04!L40</f>
        <v>0</v>
      </c>
      <c r="O38" s="37">
        <f>Vask04!M40</f>
        <v>17</v>
      </c>
      <c r="P38" s="37">
        <f>Vask04!N40</f>
        <v>18</v>
      </c>
      <c r="Q38" s="37">
        <f>Vask04!P40</f>
        <v>86</v>
      </c>
      <c r="R38" s="37">
        <f>Vask04!O40</f>
        <v>289.77000000000004</v>
      </c>
      <c r="S38" s="13">
        <f>VLOOKUP(B38,Kunderegister!$A$2:$G$2810,7,FALSE)</f>
        <v>69248320</v>
      </c>
      <c r="T38" s="37" t="str">
        <f>VLOOKUP(B38,Kunderegister!$A$2:$J$2897,8,FALSE)</f>
        <v>Lege</v>
      </c>
      <c r="U38" s="47">
        <f>VLOOKUP(B38,Kunderegister!$A$2:$J$2810,9,FALSE)</f>
        <v>0.33333333333333331</v>
      </c>
      <c r="V38" s="47">
        <f>VLOOKUP(B38,Kunderegister!$A$2:$J$2810,10,FALSE)</f>
        <v>0.625</v>
      </c>
    </row>
    <row r="39" spans="1:22" x14ac:dyDescent="0.25">
      <c r="A39" s="37">
        <v>38</v>
      </c>
      <c r="B39" s="37">
        <f>Vask04!D41</f>
        <v>8763</v>
      </c>
      <c r="C39" s="37" t="str">
        <f>Vask04!E41</f>
        <v>Vestby helsestasjon</v>
      </c>
      <c r="D39" s="37" t="str">
        <f>VLOOKUP(B39,Kunderegister!$A$2:$G$2810,3,FALSE)</f>
        <v>Rådhusgt 1</v>
      </c>
      <c r="E39" s="65">
        <f>VLOOKUP(B39,Kunderegister!$A$2:$G$2810,4,FALSE)</f>
        <v>0</v>
      </c>
      <c r="F39" s="13">
        <f>VLOOKUP(B39,Kunderegister!$A$2:$G$2810,5,FALSE)</f>
        <v>1540</v>
      </c>
      <c r="G39" s="37" t="str">
        <f>VLOOKUP(B39,Kunderegister!$A$2:$G$2810,6,FALSE)</f>
        <v>VESTBY</v>
      </c>
      <c r="H39" s="37">
        <f>Vask04!F41</f>
        <v>0</v>
      </c>
      <c r="I39" s="37">
        <f>Vask04!G41</f>
        <v>0</v>
      </c>
      <c r="J39" s="37">
        <f>Vask04!H41</f>
        <v>1</v>
      </c>
      <c r="K39" s="37">
        <f>Vask04!I41</f>
        <v>0</v>
      </c>
      <c r="L39" s="37">
        <f>Vask04!J41</f>
        <v>0</v>
      </c>
      <c r="M39" s="37">
        <f>Vask04!K41</f>
        <v>0</v>
      </c>
      <c r="N39" s="37">
        <f>Vask04!L41</f>
        <v>0</v>
      </c>
      <c r="O39" s="37">
        <f>Vask04!M41</f>
        <v>7</v>
      </c>
      <c r="P39" s="37">
        <f>Vask04!N41</f>
        <v>8</v>
      </c>
      <c r="Q39" s="37">
        <f>Vask04!P41</f>
        <v>38</v>
      </c>
      <c r="R39" s="37">
        <f>Vask04!O41</f>
        <v>137.21</v>
      </c>
      <c r="S39" s="13">
        <f>VLOOKUP(B39,Kunderegister!$A$2:$G$2810,7,FALSE)</f>
        <v>0</v>
      </c>
      <c r="T39" s="37" t="str">
        <f>VLOOKUP(B39,Kunderegister!$A$2:$J$2897,8,FALSE)</f>
        <v>Lege</v>
      </c>
      <c r="U39" s="47">
        <f>VLOOKUP(B39,Kunderegister!$A$2:$J$2810,9,FALSE)</f>
        <v>0.33333333333333331</v>
      </c>
      <c r="V39" s="47">
        <f>VLOOKUP(B39,Kunderegister!$A$2:$J$2810,10,FALSE)</f>
        <v>0.625</v>
      </c>
    </row>
    <row r="40" spans="1:22" x14ac:dyDescent="0.25">
      <c r="A40" s="37">
        <v>39</v>
      </c>
      <c r="B40" s="37">
        <f>Vask04!D42</f>
        <v>31377</v>
      </c>
      <c r="C40" s="37" t="str">
        <f>Vask04!E42</f>
        <v>Rygge familiesenter</v>
      </c>
      <c r="D40" s="37" t="str">
        <f>VLOOKUP(B40,Kunderegister!$A$2:$G$2810,3,FALSE)</f>
        <v>Larkollvn 7</v>
      </c>
      <c r="E40" s="65">
        <f>VLOOKUP(B40,Kunderegister!$A$2:$G$2810,4,FALSE)</f>
        <v>0</v>
      </c>
      <c r="F40" s="13">
        <f>VLOOKUP(B40,Kunderegister!$A$2:$G$2810,5,FALSE)</f>
        <v>1570</v>
      </c>
      <c r="G40" s="37" t="str">
        <f>VLOOKUP(B40,Kunderegister!$A$2:$G$2810,6,FALSE)</f>
        <v>DILLING</v>
      </c>
      <c r="H40" s="37">
        <f>Vask04!F42</f>
        <v>0</v>
      </c>
      <c r="I40" s="37">
        <f>Vask04!G42</f>
        <v>0</v>
      </c>
      <c r="J40" s="37">
        <f>Vask04!H42</f>
        <v>0</v>
      </c>
      <c r="K40" s="37">
        <f>Vask04!I42</f>
        <v>0</v>
      </c>
      <c r="L40" s="37">
        <f>Vask04!J42</f>
        <v>0</v>
      </c>
      <c r="M40" s="37">
        <f>Vask04!K42</f>
        <v>0</v>
      </c>
      <c r="N40" s="37">
        <f>Vask04!L42</f>
        <v>0</v>
      </c>
      <c r="O40" s="37">
        <f>Vask04!M42</f>
        <v>7</v>
      </c>
      <c r="P40" s="37">
        <f>Vask04!N42</f>
        <v>7</v>
      </c>
      <c r="Q40" s="37">
        <f>Vask04!P42</f>
        <v>35</v>
      </c>
      <c r="R40" s="37">
        <f>Vask04!O42</f>
        <v>117.11</v>
      </c>
      <c r="S40" s="13">
        <f>VLOOKUP(B40,Kunderegister!$A$2:$G$2810,7,FALSE)</f>
        <v>69232380</v>
      </c>
      <c r="T40" s="37" t="str">
        <f>VLOOKUP(B40,Kunderegister!$A$2:$J$2897,8,FALSE)</f>
        <v>Lege</v>
      </c>
      <c r="U40" s="47">
        <f>VLOOKUP(B40,Kunderegister!$A$2:$J$2810,9,FALSE)</f>
        <v>0.33333333333333331</v>
      </c>
      <c r="V40" s="47">
        <f>VLOOKUP(B40,Kunderegister!$A$2:$J$2810,10,FALSE)</f>
        <v>0.625</v>
      </c>
    </row>
    <row r="41" spans="1:22" x14ac:dyDescent="0.25">
      <c r="A41" s="37">
        <v>40</v>
      </c>
      <c r="B41" s="37">
        <f>Vask04!D43</f>
        <v>64477</v>
      </c>
      <c r="C41" s="37" t="str">
        <f>Vask04!E43</f>
        <v>Våler kommune</v>
      </c>
      <c r="D41" s="37" t="str">
        <f>VLOOKUP(B41,Kunderegister!$A$2:$G$2810,3,FALSE)</f>
        <v>Bergskrenten 12</v>
      </c>
      <c r="E41" s="65" t="str">
        <f>VLOOKUP(B41,Kunderegister!$A$2:$G$2810,4,FALSE)</f>
        <v>Våler helsestasjon</v>
      </c>
      <c r="F41" s="13">
        <f>VLOOKUP(B41,Kunderegister!$A$2:$G$2810,5,FALSE)</f>
        <v>1592</v>
      </c>
      <c r="G41" s="37" t="str">
        <f>VLOOKUP(B41,Kunderegister!$A$2:$G$2810,6,FALSE)</f>
        <v>VÅLER I ØSTFOLD</v>
      </c>
      <c r="H41" s="37">
        <f>Vask04!F43</f>
        <v>0</v>
      </c>
      <c r="I41" s="37">
        <f>Vask04!G43</f>
        <v>0</v>
      </c>
      <c r="J41" s="37">
        <f>Vask04!H43</f>
        <v>0</v>
      </c>
      <c r="K41" s="37">
        <f>Vask04!I43</f>
        <v>0</v>
      </c>
      <c r="L41" s="37">
        <f>Vask04!J43</f>
        <v>0</v>
      </c>
      <c r="M41" s="37">
        <f>Vask04!K43</f>
        <v>0</v>
      </c>
      <c r="N41" s="37">
        <f>Vask04!L43</f>
        <v>0</v>
      </c>
      <c r="O41" s="37">
        <f>Vask04!M43</f>
        <v>3</v>
      </c>
      <c r="P41" s="37">
        <f>Vask04!N43</f>
        <v>3</v>
      </c>
      <c r="Q41" s="37">
        <f>Vask04!P43</f>
        <v>15</v>
      </c>
      <c r="R41" s="37">
        <f>Vask04!O43</f>
        <v>50.19</v>
      </c>
      <c r="S41" s="13" t="str">
        <f>VLOOKUP(B41,Kunderegister!$A$2:$G$2810,7,FALSE)</f>
        <v>69289100 </v>
      </c>
      <c r="T41" s="37" t="str">
        <f>VLOOKUP(B41,Kunderegister!$A$2:$J$2897,8,FALSE)</f>
        <v>Lege</v>
      </c>
      <c r="U41" s="47">
        <f>VLOOKUP(B41,Kunderegister!$A$2:$J$2810,9,FALSE)</f>
        <v>0.33333333333333331</v>
      </c>
      <c r="V41" s="47">
        <f>VLOOKUP(B41,Kunderegister!$A$2:$J$2810,10,FALSE)</f>
        <v>0.625</v>
      </c>
    </row>
    <row r="42" spans="1:22" x14ac:dyDescent="0.25">
      <c r="A42" s="37">
        <v>41</v>
      </c>
      <c r="B42" s="37">
        <f>Vask04!D44</f>
        <v>101733</v>
      </c>
      <c r="C42" s="37" t="str">
        <f>Vask04!E44</f>
        <v>Råde helsestasjon</v>
      </c>
      <c r="D42" s="37" t="str">
        <f>VLOOKUP(B42,Kunderegister!$A$2:$G$2810,3,FALSE)</f>
        <v>Skråtorpvn 2 B</v>
      </c>
      <c r="E42" s="65">
        <f>VLOOKUP(B42,Kunderegister!$A$2:$G$2810,4,FALSE)</f>
        <v>0</v>
      </c>
      <c r="F42" s="13">
        <f>VLOOKUP(B42,Kunderegister!$A$2:$G$2810,5,FALSE)</f>
        <v>1640</v>
      </c>
      <c r="G42" s="37" t="str">
        <f>VLOOKUP(B42,Kunderegister!$A$2:$G$2810,6,FALSE)</f>
        <v>RÅDE</v>
      </c>
      <c r="H42" s="37">
        <f>Vask04!F44</f>
        <v>0</v>
      </c>
      <c r="I42" s="37">
        <f>Vask04!G44</f>
        <v>0</v>
      </c>
      <c r="J42" s="37">
        <f>Vask04!H44</f>
        <v>0</v>
      </c>
      <c r="K42" s="37">
        <f>Vask04!I44</f>
        <v>0</v>
      </c>
      <c r="L42" s="37">
        <f>Vask04!J44</f>
        <v>0</v>
      </c>
      <c r="M42" s="37">
        <f>Vask04!K44</f>
        <v>0</v>
      </c>
      <c r="N42" s="37">
        <f>Vask04!L44</f>
        <v>0</v>
      </c>
      <c r="O42" s="37">
        <f>Vask04!M44</f>
        <v>3</v>
      </c>
      <c r="P42" s="37">
        <f>Vask04!N44</f>
        <v>3</v>
      </c>
      <c r="Q42" s="37">
        <f>Vask04!P44</f>
        <v>15</v>
      </c>
      <c r="R42" s="37">
        <f>Vask04!O44</f>
        <v>50.19</v>
      </c>
      <c r="S42" s="13">
        <f>VLOOKUP(B42,Kunderegister!$A$2:$G$2810,7,FALSE)</f>
        <v>69295050</v>
      </c>
      <c r="T42" s="37" t="str">
        <f>VLOOKUP(B42,Kunderegister!$A$2:$J$2897,8,FALSE)</f>
        <v>Lege</v>
      </c>
      <c r="U42" s="47">
        <f>VLOOKUP(B42,Kunderegister!$A$2:$J$2810,9,FALSE)</f>
        <v>0.33333333333333331</v>
      </c>
      <c r="V42" s="47">
        <f>VLOOKUP(B42,Kunderegister!$A$2:$J$2810,10,FALSE)</f>
        <v>0.625</v>
      </c>
    </row>
    <row r="43" spans="1:22" x14ac:dyDescent="0.25">
      <c r="A43" s="37">
        <v>42</v>
      </c>
      <c r="B43" s="37">
        <f>Vask04!D45</f>
        <v>112355</v>
      </c>
      <c r="C43" s="37" t="str">
        <f>Vask04!E45</f>
        <v>Helsehuset Fredrikstad</v>
      </c>
      <c r="D43" s="37" t="str">
        <f>VLOOKUP(B43,Kunderegister!$A$2:$G$2810,3,FALSE)</f>
        <v>Jens Wilhelmsgt 1</v>
      </c>
      <c r="E43" s="65">
        <f>VLOOKUP(B43,Kunderegister!$A$2:$G$2810,4,FALSE)</f>
        <v>0</v>
      </c>
      <c r="F43" s="13">
        <f>VLOOKUP(B43,Kunderegister!$A$2:$G$2810,5,FALSE)</f>
        <v>1671</v>
      </c>
      <c r="G43" s="37" t="str">
        <f>VLOOKUP(B43,Kunderegister!$A$2:$G$2810,6,FALSE)</f>
        <v>KRÅKERØY</v>
      </c>
      <c r="H43" s="37">
        <f>Vask04!F45</f>
        <v>0</v>
      </c>
      <c r="I43" s="37">
        <f>Vask04!G45</f>
        <v>0</v>
      </c>
      <c r="J43" s="37">
        <f>Vask04!H45</f>
        <v>0</v>
      </c>
      <c r="K43" s="37">
        <f>Vask04!I45</f>
        <v>0</v>
      </c>
      <c r="L43" s="37">
        <f>Vask04!J45</f>
        <v>0</v>
      </c>
      <c r="M43" s="37">
        <f>Vask04!K45</f>
        <v>2</v>
      </c>
      <c r="N43" s="37">
        <f>Vask04!L45</f>
        <v>0</v>
      </c>
      <c r="O43" s="37">
        <f>Vask04!M45</f>
        <v>36</v>
      </c>
      <c r="P43" s="37">
        <f>Vask04!N45</f>
        <v>38</v>
      </c>
      <c r="Q43" s="37">
        <f>Vask04!P45</f>
        <v>196</v>
      </c>
      <c r="R43" s="37">
        <f>Vask04!O45</f>
        <v>652.14</v>
      </c>
      <c r="S43" s="13">
        <f>VLOOKUP(B43,Kunderegister!$A$2:$G$2810,7,FALSE)</f>
        <v>69860690</v>
      </c>
      <c r="T43" s="37" t="str">
        <f>VLOOKUP(B43,Kunderegister!$A$2:$J$2897,8,FALSE)</f>
        <v>Lege</v>
      </c>
      <c r="U43" s="47">
        <f>VLOOKUP(B43,Kunderegister!$A$2:$J$2810,9,FALSE)</f>
        <v>0.33333333333333331</v>
      </c>
      <c r="V43" s="47">
        <f>VLOOKUP(B43,Kunderegister!$A$2:$J$2810,10,FALSE)</f>
        <v>0.625</v>
      </c>
    </row>
    <row r="44" spans="1:22" x14ac:dyDescent="0.25">
      <c r="A44" s="37">
        <v>43</v>
      </c>
      <c r="B44" s="37">
        <f>Vask04!D46</f>
        <v>102644</v>
      </c>
      <c r="C44" s="37" t="str">
        <f>Vask04!E46</f>
        <v>Hvaler legesenter</v>
      </c>
      <c r="D44" s="37" t="str">
        <f>VLOOKUP(B44,Kunderegister!$A$2:$G$2810,3,FALSE)</f>
        <v>Spjærøy 212</v>
      </c>
      <c r="E44" s="65">
        <f>VLOOKUP(B44,Kunderegister!$A$2:$G$2810,4,FALSE)</f>
        <v>0</v>
      </c>
      <c r="F44" s="13">
        <f>VLOOKUP(B44,Kunderegister!$A$2:$G$2810,5,FALSE)</f>
        <v>1684</v>
      </c>
      <c r="G44" s="37" t="str">
        <f>VLOOKUP(B44,Kunderegister!$A$2:$G$2810,6,FALSE)</f>
        <v>VESTERØY</v>
      </c>
      <c r="H44" s="37">
        <f>Vask04!F46</f>
        <v>1</v>
      </c>
      <c r="I44" s="37">
        <f>Vask04!G46</f>
        <v>0</v>
      </c>
      <c r="J44" s="37">
        <f>Vask04!H46</f>
        <v>0</v>
      </c>
      <c r="K44" s="37">
        <f>Vask04!I46</f>
        <v>0</v>
      </c>
      <c r="L44" s="37">
        <f>Vask04!J46</f>
        <v>0</v>
      </c>
      <c r="M44" s="37">
        <f>Vask04!K46</f>
        <v>0</v>
      </c>
      <c r="N44" s="37">
        <f>Vask04!L46</f>
        <v>0</v>
      </c>
      <c r="O44" s="37">
        <f>Vask04!M46</f>
        <v>2</v>
      </c>
      <c r="P44" s="37">
        <f>Vask04!N46</f>
        <v>3</v>
      </c>
      <c r="Q44" s="37">
        <f>Vask04!P46</f>
        <v>11</v>
      </c>
      <c r="R44" s="37">
        <f>Vask04!O46</f>
        <v>38.82</v>
      </c>
      <c r="S44" s="13">
        <f>VLOOKUP(B44,Kunderegister!$A$2:$G$2810,7,FALSE)</f>
        <v>0</v>
      </c>
      <c r="T44" s="37" t="str">
        <f>VLOOKUP(B44,Kunderegister!$A$2:$J$2897,8,FALSE)</f>
        <v>Lege</v>
      </c>
      <c r="U44" s="47">
        <f>VLOOKUP(B44,Kunderegister!$A$2:$J$2810,9,FALSE)</f>
        <v>0.33333333333333331</v>
      </c>
      <c r="V44" s="47">
        <f>VLOOKUP(B44,Kunderegister!$A$2:$J$2810,10,FALSE)</f>
        <v>0.625</v>
      </c>
    </row>
    <row r="45" spans="1:22" x14ac:dyDescent="0.25">
      <c r="A45" s="37">
        <v>44</v>
      </c>
      <c r="B45" s="37">
        <f>Vask04!D47</f>
        <v>112069</v>
      </c>
      <c r="C45" s="37" t="str">
        <f>Vask04!E47</f>
        <v>Sykehusapoteket Østfold Kalnes  -  26 Kalnes</v>
      </c>
      <c r="D45" s="37" t="str">
        <f>VLOOKUP(B45,Kunderegister!$A$2:$G$2810,3,FALSE)</f>
        <v>Kalnesvn 320</v>
      </c>
      <c r="E45" s="65">
        <f>VLOOKUP(B45,Kunderegister!$A$2:$G$2810,4,FALSE)</f>
        <v>0</v>
      </c>
      <c r="F45" s="13">
        <f>VLOOKUP(B45,Kunderegister!$A$2:$G$2810,5,FALSE)</f>
        <v>1714</v>
      </c>
      <c r="G45" s="37" t="str">
        <f>VLOOKUP(B45,Kunderegister!$A$2:$G$2810,6,FALSE)</f>
        <v>GRÅLUM</v>
      </c>
      <c r="H45" s="37">
        <f>Vask04!F47</f>
        <v>0</v>
      </c>
      <c r="I45" s="37">
        <f>Vask04!G47</f>
        <v>0</v>
      </c>
      <c r="J45" s="37">
        <f>Vask04!H47</f>
        <v>1</v>
      </c>
      <c r="K45" s="37">
        <f>Vask04!I47</f>
        <v>0</v>
      </c>
      <c r="L45" s="37">
        <f>Vask04!J47</f>
        <v>0</v>
      </c>
      <c r="M45" s="37">
        <f>Vask04!K47</f>
        <v>0</v>
      </c>
      <c r="N45" s="37">
        <f>Vask04!L47</f>
        <v>0</v>
      </c>
      <c r="O45" s="37">
        <f>Vask04!M47</f>
        <v>12</v>
      </c>
      <c r="P45" s="37">
        <f>Vask04!N47</f>
        <v>13</v>
      </c>
      <c r="Q45" s="37">
        <f>Vask04!P47</f>
        <v>63</v>
      </c>
      <c r="R45" s="37">
        <f>Vask04!O47</f>
        <v>220.85999999999999</v>
      </c>
      <c r="S45" s="13">
        <f>VLOOKUP(B45,Kunderegister!$A$2:$G$2810,7,FALSE)</f>
        <v>69868700</v>
      </c>
      <c r="T45" s="37" t="str">
        <f>VLOOKUP(B45,Kunderegister!$A$2:$J$2897,8,FALSE)</f>
        <v>Apotek</v>
      </c>
      <c r="U45" s="47">
        <f>VLOOKUP(B45,Kunderegister!$A$2:$J$2810,9,FALSE)</f>
        <v>0.375</v>
      </c>
      <c r="V45" s="47">
        <f>VLOOKUP(B45,Kunderegister!$A$2:$J$2810,10,FALSE)</f>
        <v>0.70833333333333337</v>
      </c>
    </row>
    <row r="46" spans="1:22" x14ac:dyDescent="0.25">
      <c r="A46" s="37">
        <v>45</v>
      </c>
      <c r="B46" s="37">
        <f>Vask04!D48</f>
        <v>103444</v>
      </c>
      <c r="C46" s="37" t="str">
        <f>Vask04!E48</f>
        <v>Stamina Helse Sarpsborg</v>
      </c>
      <c r="D46" s="37" t="str">
        <f>VLOOKUP(B46,Kunderegister!$A$2:$G$2810,3,FALSE)</f>
        <v>Hjalmar Wessels vei 10</v>
      </c>
      <c r="E46" s="65">
        <f>VLOOKUP(B46,Kunderegister!$A$2:$G$2810,4,FALSE)</f>
        <v>0</v>
      </c>
      <c r="F46" s="13">
        <f>VLOOKUP(B46,Kunderegister!$A$2:$G$2810,5,FALSE)</f>
        <v>1721</v>
      </c>
      <c r="G46" s="37" t="str">
        <f>VLOOKUP(B46,Kunderegister!$A$2:$G$2810,6,FALSE)</f>
        <v>SARPSBORG</v>
      </c>
      <c r="H46" s="37">
        <f>Vask04!F48</f>
        <v>0</v>
      </c>
      <c r="I46" s="37">
        <f>Vask04!G48</f>
        <v>0</v>
      </c>
      <c r="J46" s="37">
        <f>Vask04!H48</f>
        <v>0</v>
      </c>
      <c r="K46" s="37">
        <f>Vask04!I48</f>
        <v>0</v>
      </c>
      <c r="L46" s="37">
        <f>Vask04!J48</f>
        <v>0</v>
      </c>
      <c r="M46" s="37">
        <f>Vask04!K48</f>
        <v>0</v>
      </c>
      <c r="N46" s="37">
        <f>Vask04!L48</f>
        <v>0</v>
      </c>
      <c r="O46" s="37">
        <f>Vask04!M48</f>
        <v>2</v>
      </c>
      <c r="P46" s="37">
        <f>Vask04!N48</f>
        <v>2</v>
      </c>
      <c r="Q46" s="37">
        <f>Vask04!P48</f>
        <v>10</v>
      </c>
      <c r="R46" s="37">
        <f>Vask04!O48</f>
        <v>33.46</v>
      </c>
      <c r="S46" s="13">
        <f>VLOOKUP(B46,Kunderegister!$A$2:$G$2810,7,FALSE)</f>
        <v>40001720</v>
      </c>
      <c r="T46" s="37" t="str">
        <f>VLOOKUP(B46,Kunderegister!$A$2:$J$2897,8,FALSE)</f>
        <v>Lege</v>
      </c>
      <c r="U46" s="47">
        <f>VLOOKUP(B46,Kunderegister!$A$2:$J$2810,9,FALSE)</f>
        <v>0.33333333333333331</v>
      </c>
      <c r="V46" s="47">
        <f>VLOOKUP(B46,Kunderegister!$A$2:$J$2810,10,FALSE)</f>
        <v>0.625</v>
      </c>
    </row>
    <row r="47" spans="1:22" x14ac:dyDescent="0.25">
      <c r="A47" s="37">
        <v>46</v>
      </c>
      <c r="B47" s="37">
        <f>Vask04!D49</f>
        <v>31450</v>
      </c>
      <c r="C47" s="37" t="str">
        <f>Vask04!E49</f>
        <v>Sarpsborg kommune</v>
      </c>
      <c r="D47" s="37" t="str">
        <f>VLOOKUP(B47,Kunderegister!$A$2:$G$2810,3,FALSE)</f>
        <v>Roald Amundsensgt 17</v>
      </c>
      <c r="E47" s="65" t="str">
        <f>VLOOKUP(B47,Kunderegister!$A$2:$G$2810,4,FALSE)</f>
        <v>Smittevern/Vaksinasjonskontoret</v>
      </c>
      <c r="F47" s="13">
        <f>VLOOKUP(B47,Kunderegister!$A$2:$G$2810,5,FALSE)</f>
        <v>1723</v>
      </c>
      <c r="G47" s="37" t="str">
        <f>VLOOKUP(B47,Kunderegister!$A$2:$G$2810,6,FALSE)</f>
        <v>SARPSBORG</v>
      </c>
      <c r="H47" s="37">
        <f>Vask04!F49</f>
        <v>0</v>
      </c>
      <c r="I47" s="37">
        <f>Vask04!G49</f>
        <v>0</v>
      </c>
      <c r="J47" s="37">
        <f>Vask04!H49</f>
        <v>0</v>
      </c>
      <c r="K47" s="37">
        <f>Vask04!I49</f>
        <v>0</v>
      </c>
      <c r="L47" s="37">
        <f>Vask04!J49</f>
        <v>0</v>
      </c>
      <c r="M47" s="37">
        <f>Vask04!K49</f>
        <v>1</v>
      </c>
      <c r="N47" s="37">
        <f>Vask04!L49</f>
        <v>0</v>
      </c>
      <c r="O47" s="37">
        <f>Vask04!M49</f>
        <v>24</v>
      </c>
      <c r="P47" s="37">
        <f>Vask04!N49</f>
        <v>25</v>
      </c>
      <c r="Q47" s="37">
        <f>Vask04!P49</f>
        <v>128</v>
      </c>
      <c r="R47" s="37">
        <f>Vask04!O49</f>
        <v>426.45</v>
      </c>
      <c r="S47" s="13">
        <f>VLOOKUP(B47,Kunderegister!$A$2:$G$2810,7,FALSE)</f>
        <v>0</v>
      </c>
      <c r="T47" s="37" t="str">
        <f>VLOOKUP(B47,Kunderegister!$A$2:$J$2897,8,FALSE)</f>
        <v>Lege</v>
      </c>
      <c r="U47" s="47">
        <f>VLOOKUP(B47,Kunderegister!$A$2:$J$2810,9,FALSE)</f>
        <v>0.33333333333333331</v>
      </c>
      <c r="V47" s="47">
        <f>VLOOKUP(B47,Kunderegister!$A$2:$J$2810,10,FALSE)</f>
        <v>0.625</v>
      </c>
    </row>
    <row r="48" spans="1:22" x14ac:dyDescent="0.25">
      <c r="A48" s="37">
        <v>47</v>
      </c>
      <c r="B48" s="37">
        <f>Vask04!D50</f>
        <v>30601</v>
      </c>
      <c r="C48" s="37" t="str">
        <f>Vask04!E50</f>
        <v>Halden kommune</v>
      </c>
      <c r="D48" s="37" t="str">
        <f>VLOOKUP(B48,Kunderegister!$A$2:$G$2810,3,FALSE)</f>
        <v>Jac.Blochsgt 4</v>
      </c>
      <c r="E48" s="65" t="str">
        <f>VLOOKUP(B48,Kunderegister!$A$2:$G$2810,4,FALSE)</f>
        <v>Helsekontoret</v>
      </c>
      <c r="F48" s="13">
        <f>VLOOKUP(B48,Kunderegister!$A$2:$G$2810,5,FALSE)</f>
        <v>1776</v>
      </c>
      <c r="G48" s="37" t="str">
        <f>VLOOKUP(B48,Kunderegister!$A$2:$G$2810,6,FALSE)</f>
        <v>HALDEN</v>
      </c>
      <c r="H48" s="37">
        <f>Vask04!F50</f>
        <v>0</v>
      </c>
      <c r="I48" s="37">
        <f>Vask04!G50</f>
        <v>0</v>
      </c>
      <c r="J48" s="37">
        <f>Vask04!H50</f>
        <v>0</v>
      </c>
      <c r="K48" s="37">
        <f>Vask04!I50</f>
        <v>0</v>
      </c>
      <c r="L48" s="37">
        <f>Vask04!J50</f>
        <v>0</v>
      </c>
      <c r="M48" s="37">
        <f>Vask04!K50</f>
        <v>1</v>
      </c>
      <c r="N48" s="37">
        <f>Vask04!L50</f>
        <v>0</v>
      </c>
      <c r="O48" s="37">
        <f>Vask04!M50</f>
        <v>11</v>
      </c>
      <c r="P48" s="37">
        <f>Vask04!N50</f>
        <v>12</v>
      </c>
      <c r="Q48" s="37">
        <f>Vask04!P50</f>
        <v>63</v>
      </c>
      <c r="R48" s="37">
        <f>Vask04!O50</f>
        <v>208.96</v>
      </c>
      <c r="S48" s="13">
        <f>VLOOKUP(B48,Kunderegister!$A$2:$G$2810,7,FALSE)</f>
        <v>69174660</v>
      </c>
      <c r="T48" s="37" t="str">
        <f>VLOOKUP(B48,Kunderegister!$A$2:$J$2897,8,FALSE)</f>
        <v>Lege</v>
      </c>
      <c r="U48" s="47">
        <f>VLOOKUP(B48,Kunderegister!$A$2:$J$2810,9,FALSE)</f>
        <v>0.33333333333333331</v>
      </c>
      <c r="V48" s="47">
        <f>VLOOKUP(B48,Kunderegister!$A$2:$J$2810,10,FALSE)</f>
        <v>0.625</v>
      </c>
    </row>
    <row r="49" spans="1:22" x14ac:dyDescent="0.25">
      <c r="A49" s="37">
        <v>48</v>
      </c>
      <c r="B49" s="37">
        <f>Vask04!D51</f>
        <v>84087</v>
      </c>
      <c r="C49" s="37" t="str">
        <f>Vask04!E51</f>
        <v>Aremark helsestasjon</v>
      </c>
      <c r="D49" s="37" t="str">
        <f>VLOOKUP(B49,Kunderegister!$A$2:$G$2810,3,FALSE)</f>
        <v>Fosbyekollen</v>
      </c>
      <c r="E49" s="65">
        <f>VLOOKUP(B49,Kunderegister!$A$2:$G$2810,4,FALSE)</f>
        <v>0</v>
      </c>
      <c r="F49" s="13">
        <f>VLOOKUP(B49,Kunderegister!$A$2:$G$2810,5,FALSE)</f>
        <v>1798</v>
      </c>
      <c r="G49" s="37" t="str">
        <f>VLOOKUP(B49,Kunderegister!$A$2:$G$2810,6,FALSE)</f>
        <v>AREMARK</v>
      </c>
      <c r="H49" s="37">
        <f>Vask04!F51</f>
        <v>0</v>
      </c>
      <c r="I49" s="37">
        <f>Vask04!G51</f>
        <v>0</v>
      </c>
      <c r="J49" s="37">
        <f>Vask04!H51</f>
        <v>0</v>
      </c>
      <c r="K49" s="37">
        <f>Vask04!I51</f>
        <v>0</v>
      </c>
      <c r="L49" s="37">
        <f>Vask04!J51</f>
        <v>0</v>
      </c>
      <c r="M49" s="37">
        <f>Vask04!K51</f>
        <v>0</v>
      </c>
      <c r="N49" s="37">
        <f>Vask04!L51</f>
        <v>0</v>
      </c>
      <c r="O49" s="37">
        <f>Vask04!M51</f>
        <v>1</v>
      </c>
      <c r="P49" s="37">
        <f>Vask04!N51</f>
        <v>1</v>
      </c>
      <c r="Q49" s="37">
        <f>Vask04!P51</f>
        <v>5</v>
      </c>
      <c r="R49" s="37">
        <f>Vask04!O51</f>
        <v>16.73</v>
      </c>
      <c r="S49" s="13">
        <f>VLOOKUP(B49,Kunderegister!$A$2:$G$2810,7,FALSE)</f>
        <v>69199693</v>
      </c>
      <c r="T49" s="37" t="str">
        <f>VLOOKUP(B49,Kunderegister!$A$2:$J$2897,8,FALSE)</f>
        <v>Lege</v>
      </c>
      <c r="U49" s="47">
        <f>VLOOKUP(B49,Kunderegister!$A$2:$J$2810,9,FALSE)</f>
        <v>0.33333333333333331</v>
      </c>
      <c r="V49" s="47">
        <f>VLOOKUP(B49,Kunderegister!$A$2:$J$2810,10,FALSE)</f>
        <v>0.625</v>
      </c>
    </row>
    <row r="50" spans="1:22" x14ac:dyDescent="0.25">
      <c r="A50" s="37">
        <v>49</v>
      </c>
      <c r="B50" s="37">
        <f>Vask04!D52</f>
        <v>473</v>
      </c>
      <c r="C50" s="37" t="str">
        <f>Vask04!E52</f>
        <v>Skiptvet legekontor</v>
      </c>
      <c r="D50" s="37" t="str">
        <f>VLOOKUP(B50,Kunderegister!$A$2:$G$2810,3,FALSE)</f>
        <v>Storvn 27</v>
      </c>
      <c r="E50" s="65">
        <f>VLOOKUP(B50,Kunderegister!$A$2:$G$2810,4,FALSE)</f>
        <v>0</v>
      </c>
      <c r="F50" s="13">
        <f>VLOOKUP(B50,Kunderegister!$A$2:$G$2810,5,FALSE)</f>
        <v>1816</v>
      </c>
      <c r="G50" s="37" t="str">
        <f>VLOOKUP(B50,Kunderegister!$A$2:$G$2810,6,FALSE)</f>
        <v>SKIPTVET</v>
      </c>
      <c r="H50" s="37">
        <f>Vask04!F52</f>
        <v>1</v>
      </c>
      <c r="I50" s="37">
        <f>Vask04!G52</f>
        <v>0</v>
      </c>
      <c r="J50" s="37">
        <f>Vask04!H52</f>
        <v>0</v>
      </c>
      <c r="K50" s="37">
        <f>Vask04!I52</f>
        <v>0</v>
      </c>
      <c r="L50" s="37">
        <f>Vask04!J52</f>
        <v>0</v>
      </c>
      <c r="M50" s="37">
        <f>Vask04!K52</f>
        <v>0</v>
      </c>
      <c r="N50" s="37">
        <f>Vask04!L52</f>
        <v>0</v>
      </c>
      <c r="O50" s="37">
        <f>Vask04!M52</f>
        <v>1</v>
      </c>
      <c r="P50" s="37">
        <f>Vask04!N52</f>
        <v>2</v>
      </c>
      <c r="Q50" s="37">
        <f>Vask04!P52</f>
        <v>6</v>
      </c>
      <c r="R50" s="37">
        <f>Vask04!O52</f>
        <v>22.09</v>
      </c>
      <c r="S50" s="13">
        <f>VLOOKUP(B50,Kunderegister!$A$2:$G$2810,7,FALSE)</f>
        <v>69806900</v>
      </c>
      <c r="T50" s="37" t="str">
        <f>VLOOKUP(B50,Kunderegister!$A$2:$J$2897,8,FALSE)</f>
        <v>Lege</v>
      </c>
      <c r="U50" s="47">
        <f>VLOOKUP(B50,Kunderegister!$A$2:$J$2810,9,FALSE)</f>
        <v>0.33333333333333331</v>
      </c>
      <c r="V50" s="47">
        <f>VLOOKUP(B50,Kunderegister!$A$2:$J$2810,10,FALSE)</f>
        <v>0.625</v>
      </c>
    </row>
    <row r="51" spans="1:22" x14ac:dyDescent="0.25">
      <c r="A51" s="37">
        <v>50</v>
      </c>
      <c r="B51" s="37">
        <f>Vask04!D53</f>
        <v>28662</v>
      </c>
      <c r="C51" s="37" t="str">
        <f>Vask04!E53</f>
        <v>Spydeberg helsestasjon</v>
      </c>
      <c r="D51" s="37" t="str">
        <f>VLOOKUP(B51,Kunderegister!$A$2:$G$2810,3,FALSE)</f>
        <v>Stasjonsgt. 35</v>
      </c>
      <c r="E51" s="65">
        <f>VLOOKUP(B51,Kunderegister!$A$2:$G$2810,4,FALSE)</f>
        <v>0</v>
      </c>
      <c r="F51" s="13">
        <f>VLOOKUP(B51,Kunderegister!$A$2:$G$2810,5,FALSE)</f>
        <v>1820</v>
      </c>
      <c r="G51" s="37" t="str">
        <f>VLOOKUP(B51,Kunderegister!$A$2:$G$2810,6,FALSE)</f>
        <v>SPYDEBERG</v>
      </c>
      <c r="H51" s="37">
        <f>Vask04!F53</f>
        <v>1</v>
      </c>
      <c r="I51" s="37">
        <f>Vask04!G53</f>
        <v>0</v>
      </c>
      <c r="J51" s="37">
        <f>Vask04!H53</f>
        <v>0</v>
      </c>
      <c r="K51" s="37">
        <f>Vask04!I53</f>
        <v>0</v>
      </c>
      <c r="L51" s="37">
        <f>Vask04!J53</f>
        <v>0</v>
      </c>
      <c r="M51" s="37">
        <f>Vask04!K53</f>
        <v>0</v>
      </c>
      <c r="N51" s="37">
        <f>Vask04!L53</f>
        <v>0</v>
      </c>
      <c r="O51" s="37">
        <f>Vask04!M53</f>
        <v>2</v>
      </c>
      <c r="P51" s="37">
        <f>Vask04!N53</f>
        <v>3</v>
      </c>
      <c r="Q51" s="37">
        <f>Vask04!P53</f>
        <v>11</v>
      </c>
      <c r="R51" s="37">
        <f>Vask04!O53</f>
        <v>38.82</v>
      </c>
      <c r="S51" s="13">
        <f>VLOOKUP(B51,Kunderegister!$A$2:$G$2810,7,FALSE)</f>
        <v>69682033</v>
      </c>
      <c r="T51" s="37" t="str">
        <f>VLOOKUP(B51,Kunderegister!$A$2:$J$2897,8,FALSE)</f>
        <v>Lege</v>
      </c>
      <c r="U51" s="47">
        <f>VLOOKUP(B51,Kunderegister!$A$2:$J$2810,9,FALSE)</f>
        <v>0.33333333333333331</v>
      </c>
      <c r="V51" s="47">
        <f>VLOOKUP(B51,Kunderegister!$A$2:$J$2810,10,FALSE)</f>
        <v>0.625</v>
      </c>
    </row>
    <row r="52" spans="1:22" x14ac:dyDescent="0.25">
      <c r="A52" s="37">
        <v>51</v>
      </c>
      <c r="B52" s="37">
        <f>Vask04!D54</f>
        <v>83998</v>
      </c>
      <c r="C52" s="37" t="str">
        <f>Vask04!E54</f>
        <v>Hobøl helsestasjon</v>
      </c>
      <c r="D52" s="37" t="str">
        <f>VLOOKUP(B52,Kunderegister!$A$2:$G$2810,3,FALSE)</f>
        <v>Elvestadvn 1000</v>
      </c>
      <c r="E52" s="65">
        <f>VLOOKUP(B52,Kunderegister!$A$2:$G$2810,4,FALSE)</f>
        <v>0</v>
      </c>
      <c r="F52" s="13">
        <f>VLOOKUP(B52,Kunderegister!$A$2:$G$2810,5,FALSE)</f>
        <v>1827</v>
      </c>
      <c r="G52" s="37" t="str">
        <f>VLOOKUP(B52,Kunderegister!$A$2:$G$2810,6,FALSE)</f>
        <v>HOBØL</v>
      </c>
      <c r="H52" s="37">
        <f>Vask04!F54</f>
        <v>0</v>
      </c>
      <c r="I52" s="37">
        <f>Vask04!G54</f>
        <v>1</v>
      </c>
      <c r="J52" s="37">
        <f>Vask04!H54</f>
        <v>0</v>
      </c>
      <c r="K52" s="37">
        <f>Vask04!I54</f>
        <v>0</v>
      </c>
      <c r="L52" s="37">
        <f>Vask04!J54</f>
        <v>0</v>
      </c>
      <c r="M52" s="37">
        <f>Vask04!K54</f>
        <v>0</v>
      </c>
      <c r="N52" s="37">
        <f>Vask04!L54</f>
        <v>0</v>
      </c>
      <c r="O52" s="37">
        <f>Vask04!M54</f>
        <v>2</v>
      </c>
      <c r="P52" s="37">
        <f>Vask04!N54</f>
        <v>3</v>
      </c>
      <c r="Q52" s="37">
        <f>Vask04!P54</f>
        <v>12</v>
      </c>
      <c r="R52" s="37">
        <f>Vask04!O54</f>
        <v>44.46</v>
      </c>
      <c r="S52" s="13">
        <f>VLOOKUP(B52,Kunderegister!$A$2:$G$2810,7,FALSE)</f>
        <v>0</v>
      </c>
      <c r="T52" s="37" t="str">
        <f>VLOOKUP(B52,Kunderegister!$A$2:$J$2897,8,FALSE)</f>
        <v>Lege</v>
      </c>
      <c r="U52" s="47">
        <f>VLOOKUP(B52,Kunderegister!$A$2:$J$2810,9,FALSE)</f>
        <v>0.33333333333333331</v>
      </c>
      <c r="V52" s="47">
        <f>VLOOKUP(B52,Kunderegister!$A$2:$J$2810,10,FALSE)</f>
        <v>0.625</v>
      </c>
    </row>
    <row r="53" spans="1:22" x14ac:dyDescent="0.25">
      <c r="A53" s="37">
        <v>52</v>
      </c>
      <c r="B53" s="37">
        <f>Vask04!D55</f>
        <v>27474</v>
      </c>
      <c r="C53" s="37" t="str">
        <f>Vask04!E55</f>
        <v>Askim helsestasjon</v>
      </c>
      <c r="D53" s="37" t="str">
        <f>VLOOKUP(B53,Kunderegister!$A$2:$G$2810,3,FALSE)</f>
        <v>Torggt. 5</v>
      </c>
      <c r="E53" s="65">
        <f>VLOOKUP(B53,Kunderegister!$A$2:$G$2810,4,FALSE)</f>
        <v>0</v>
      </c>
      <c r="F53" s="13">
        <f>VLOOKUP(B53,Kunderegister!$A$2:$G$2810,5,FALSE)</f>
        <v>1830</v>
      </c>
      <c r="G53" s="37" t="str">
        <f>VLOOKUP(B53,Kunderegister!$A$2:$G$2810,6,FALSE)</f>
        <v>ASKIM</v>
      </c>
      <c r="H53" s="37">
        <f>Vask04!F55</f>
        <v>0</v>
      </c>
      <c r="I53" s="37">
        <f>Vask04!G55</f>
        <v>0</v>
      </c>
      <c r="J53" s="37">
        <f>Vask04!H55</f>
        <v>0</v>
      </c>
      <c r="K53" s="37">
        <f>Vask04!I55</f>
        <v>0</v>
      </c>
      <c r="L53" s="37">
        <f>Vask04!J55</f>
        <v>0</v>
      </c>
      <c r="M53" s="37">
        <f>Vask04!K55</f>
        <v>0</v>
      </c>
      <c r="N53" s="37">
        <f>Vask04!L55</f>
        <v>0</v>
      </c>
      <c r="O53" s="37">
        <f>Vask04!M55</f>
        <v>5</v>
      </c>
      <c r="P53" s="37">
        <f>Vask04!N55</f>
        <v>5</v>
      </c>
      <c r="Q53" s="37">
        <f>Vask04!P55</f>
        <v>25</v>
      </c>
      <c r="R53" s="37">
        <f>Vask04!O55</f>
        <v>83.65</v>
      </c>
      <c r="S53" s="13">
        <f>VLOOKUP(B53,Kunderegister!$A$2:$G$2810,7,FALSE)</f>
        <v>69681000</v>
      </c>
      <c r="T53" s="37" t="str">
        <f>VLOOKUP(B53,Kunderegister!$A$2:$J$2897,8,FALSE)</f>
        <v>Lege</v>
      </c>
      <c r="U53" s="47">
        <f>VLOOKUP(B53,Kunderegister!$A$2:$J$2810,9,FALSE)</f>
        <v>0.33333333333333331</v>
      </c>
      <c r="V53" s="47">
        <f>VLOOKUP(B53,Kunderegister!$A$2:$J$2810,10,FALSE)</f>
        <v>0.625</v>
      </c>
    </row>
    <row r="54" spans="1:22" x14ac:dyDescent="0.25">
      <c r="A54" s="37">
        <v>53</v>
      </c>
      <c r="B54" s="37">
        <f>Vask04!D56</f>
        <v>27565</v>
      </c>
      <c r="C54" s="37" t="str">
        <f>Vask04!E56</f>
        <v>Eidsberg helsestasjon</v>
      </c>
      <c r="D54" s="37" t="str">
        <f>VLOOKUP(B54,Kunderegister!$A$2:$G$2810,3,FALSE)</f>
        <v>Kløvervn 2</v>
      </c>
      <c r="E54" s="65">
        <f>VLOOKUP(B54,Kunderegister!$A$2:$G$2810,4,FALSE)</f>
        <v>0</v>
      </c>
      <c r="F54" s="13">
        <f>VLOOKUP(B54,Kunderegister!$A$2:$G$2810,5,FALSE)</f>
        <v>1850</v>
      </c>
      <c r="G54" s="37" t="str">
        <f>VLOOKUP(B54,Kunderegister!$A$2:$G$2810,6,FALSE)</f>
        <v>MYSEN</v>
      </c>
      <c r="H54" s="37">
        <f>Vask04!F56</f>
        <v>0</v>
      </c>
      <c r="I54" s="37">
        <f>Vask04!G56</f>
        <v>0</v>
      </c>
      <c r="J54" s="37">
        <f>Vask04!H56</f>
        <v>0</v>
      </c>
      <c r="K54" s="37">
        <f>Vask04!I56</f>
        <v>0</v>
      </c>
      <c r="L54" s="37">
        <f>Vask04!J56</f>
        <v>0</v>
      </c>
      <c r="M54" s="37">
        <f>Vask04!K56</f>
        <v>0</v>
      </c>
      <c r="N54" s="37">
        <f>Vask04!L56</f>
        <v>0</v>
      </c>
      <c r="O54" s="37">
        <f>Vask04!M56</f>
        <v>4</v>
      </c>
      <c r="P54" s="37">
        <f>Vask04!N56</f>
        <v>4</v>
      </c>
      <c r="Q54" s="37">
        <f>Vask04!P56</f>
        <v>20</v>
      </c>
      <c r="R54" s="37">
        <f>Vask04!O56</f>
        <v>66.92</v>
      </c>
      <c r="S54" s="13">
        <f>VLOOKUP(B54,Kunderegister!$A$2:$G$2810,7,FALSE)</f>
        <v>69702200</v>
      </c>
      <c r="T54" s="37" t="str">
        <f>VLOOKUP(B54,Kunderegister!$A$2:$J$2897,8,FALSE)</f>
        <v>Lege</v>
      </c>
      <c r="U54" s="47">
        <f>VLOOKUP(B54,Kunderegister!$A$2:$J$2810,9,FALSE)</f>
        <v>0.33333333333333331</v>
      </c>
      <c r="V54" s="47">
        <f>VLOOKUP(B54,Kunderegister!$A$2:$J$2810,10,FALSE)</f>
        <v>0.625</v>
      </c>
    </row>
    <row r="55" spans="1:22" x14ac:dyDescent="0.25">
      <c r="A55" s="37">
        <v>54</v>
      </c>
      <c r="B55" s="37">
        <f>Vask04!D57</f>
        <v>85761</v>
      </c>
      <c r="C55" s="37" t="str">
        <f>Vask04!E57</f>
        <v>Trøgstad helsestasjon</v>
      </c>
      <c r="D55" s="37" t="str">
        <f>VLOOKUP(B55,Kunderegister!$A$2:$G$2810,3,FALSE)</f>
        <v>Kirkevn 17</v>
      </c>
      <c r="E55" s="65">
        <f>VLOOKUP(B55,Kunderegister!$A$2:$G$2810,4,FALSE)</f>
        <v>0</v>
      </c>
      <c r="F55" s="13">
        <f>VLOOKUP(B55,Kunderegister!$A$2:$G$2810,5,FALSE)</f>
        <v>1860</v>
      </c>
      <c r="G55" s="37" t="str">
        <f>VLOOKUP(B55,Kunderegister!$A$2:$G$2810,6,FALSE)</f>
        <v>TRØGSTAD</v>
      </c>
      <c r="H55" s="37">
        <f>Vask04!F57</f>
        <v>1</v>
      </c>
      <c r="I55" s="37">
        <f>Vask04!G57</f>
        <v>0</v>
      </c>
      <c r="J55" s="37">
        <f>Vask04!H57</f>
        <v>0</v>
      </c>
      <c r="K55" s="37">
        <f>Vask04!I57</f>
        <v>0</v>
      </c>
      <c r="L55" s="37">
        <f>Vask04!J57</f>
        <v>0</v>
      </c>
      <c r="M55" s="37">
        <f>Vask04!K57</f>
        <v>0</v>
      </c>
      <c r="N55" s="37">
        <f>Vask04!L57</f>
        <v>0</v>
      </c>
      <c r="O55" s="37">
        <f>Vask04!M57</f>
        <v>2</v>
      </c>
      <c r="P55" s="37">
        <f>Vask04!N57</f>
        <v>3</v>
      </c>
      <c r="Q55" s="37">
        <f>Vask04!P57</f>
        <v>11</v>
      </c>
      <c r="R55" s="37">
        <f>Vask04!O57</f>
        <v>38.82</v>
      </c>
      <c r="S55" s="13">
        <f>VLOOKUP(B55,Kunderegister!$A$2:$G$2810,7,FALSE)</f>
        <v>69824400</v>
      </c>
      <c r="T55" s="37" t="str">
        <f>VLOOKUP(B55,Kunderegister!$A$2:$J$2897,8,FALSE)</f>
        <v>Lege</v>
      </c>
      <c r="U55" s="47">
        <f>VLOOKUP(B55,Kunderegister!$A$2:$J$2810,9,FALSE)</f>
        <v>0.33333333333333331</v>
      </c>
      <c r="V55" s="47">
        <f>VLOOKUP(B55,Kunderegister!$A$2:$J$2810,10,FALSE)</f>
        <v>0.625</v>
      </c>
    </row>
    <row r="56" spans="1:22" x14ac:dyDescent="0.25">
      <c r="A56" s="37">
        <v>55</v>
      </c>
      <c r="B56" s="37">
        <f>Vask04!D58</f>
        <v>82677</v>
      </c>
      <c r="C56" s="37" t="str">
        <f>Vask04!E58</f>
        <v>Marker kommune</v>
      </c>
      <c r="D56" s="37" t="str">
        <f>VLOOKUP(B56,Kunderegister!$A$2:$G$2810,3,FALSE)</f>
        <v>Storgt. 60</v>
      </c>
      <c r="E56" s="65" t="str">
        <f>VLOOKUP(B56,Kunderegister!$A$2:$G$2810,4,FALSE)</f>
        <v>Rådhuset, Marker helsestasjon</v>
      </c>
      <c r="F56" s="13">
        <f>VLOOKUP(B56,Kunderegister!$A$2:$G$2810,5,FALSE)</f>
        <v>1870</v>
      </c>
      <c r="G56" s="37" t="str">
        <f>VLOOKUP(B56,Kunderegister!$A$2:$G$2810,6,FALSE)</f>
        <v>ØRJE</v>
      </c>
      <c r="H56" s="37">
        <f>Vask04!F58</f>
        <v>0</v>
      </c>
      <c r="I56" s="37">
        <f>Vask04!G58</f>
        <v>0</v>
      </c>
      <c r="J56" s="37">
        <f>Vask04!H58</f>
        <v>0</v>
      </c>
      <c r="K56" s="37">
        <f>Vask04!I58</f>
        <v>0</v>
      </c>
      <c r="L56" s="37">
        <f>Vask04!J58</f>
        <v>0</v>
      </c>
      <c r="M56" s="37">
        <f>Vask04!K58</f>
        <v>0</v>
      </c>
      <c r="N56" s="37">
        <f>Vask04!L58</f>
        <v>0</v>
      </c>
      <c r="O56" s="37">
        <f>Vask04!M58</f>
        <v>2</v>
      </c>
      <c r="P56" s="37">
        <f>Vask04!N58</f>
        <v>2</v>
      </c>
      <c r="Q56" s="37">
        <f>Vask04!P58</f>
        <v>10</v>
      </c>
      <c r="R56" s="37">
        <f>Vask04!O58</f>
        <v>33.46</v>
      </c>
      <c r="S56" s="13" t="str">
        <f>VLOOKUP(B56,Kunderegister!$A$2:$G$2810,7,FALSE)</f>
        <v>69810500 </v>
      </c>
      <c r="T56" s="37" t="str">
        <f>VLOOKUP(B56,Kunderegister!$A$2:$J$2897,8,FALSE)</f>
        <v>Lege</v>
      </c>
      <c r="U56" s="47">
        <f>VLOOKUP(B56,Kunderegister!$A$2:$J$2810,9,FALSE)</f>
        <v>0.33333333333333331</v>
      </c>
      <c r="V56" s="47">
        <f>VLOOKUP(B56,Kunderegister!$A$2:$J$2810,10,FALSE)</f>
        <v>0.625</v>
      </c>
    </row>
    <row r="57" spans="1:22" x14ac:dyDescent="0.25">
      <c r="A57" s="37">
        <v>56</v>
      </c>
      <c r="B57" s="37">
        <f>Vask04!D59</f>
        <v>109</v>
      </c>
      <c r="C57" s="37" t="str">
        <f>Vask04!E59</f>
        <v>Fet helsestasjon</v>
      </c>
      <c r="D57" s="37" t="str">
        <f>VLOOKUP(B57,Kunderegister!$A$2:$G$2810,3,FALSE)</f>
        <v>Gml Fetvn 13</v>
      </c>
      <c r="E57" s="65" t="str">
        <f>VLOOKUP(B57,Kunderegister!$A$2:$G$2810,4,FALSE)</f>
        <v>2.etg</v>
      </c>
      <c r="F57" s="13">
        <f>VLOOKUP(B57,Kunderegister!$A$2:$G$2810,5,FALSE)</f>
        <v>1900</v>
      </c>
      <c r="G57" s="37" t="str">
        <f>VLOOKUP(B57,Kunderegister!$A$2:$G$2810,6,FALSE)</f>
        <v>FETSUND</v>
      </c>
      <c r="H57" s="37">
        <f>Vask04!F59</f>
        <v>0</v>
      </c>
      <c r="I57" s="37">
        <f>Vask04!G59</f>
        <v>0</v>
      </c>
      <c r="J57" s="37">
        <f>Vask04!H59</f>
        <v>0</v>
      </c>
      <c r="K57" s="37">
        <f>Vask04!I59</f>
        <v>0</v>
      </c>
      <c r="L57" s="37">
        <f>Vask04!J59</f>
        <v>0</v>
      </c>
      <c r="M57" s="37">
        <f>Vask04!K59</f>
        <v>0</v>
      </c>
      <c r="N57" s="37">
        <f>Vask04!L59</f>
        <v>0</v>
      </c>
      <c r="O57" s="37">
        <f>Vask04!M59</f>
        <v>4</v>
      </c>
      <c r="P57" s="37">
        <f>Vask04!N59</f>
        <v>4</v>
      </c>
      <c r="Q57" s="37">
        <f>Vask04!P59</f>
        <v>20</v>
      </c>
      <c r="R57" s="37">
        <f>Vask04!O59</f>
        <v>66.92</v>
      </c>
      <c r="S57" s="13">
        <f>VLOOKUP(B57,Kunderegister!$A$2:$G$2810,7,FALSE)</f>
        <v>63887780</v>
      </c>
      <c r="T57" s="37" t="str">
        <f>VLOOKUP(B57,Kunderegister!$A$2:$J$2897,8,FALSE)</f>
        <v>Lege</v>
      </c>
      <c r="U57" s="47">
        <f>VLOOKUP(B57,Kunderegister!$A$2:$J$2810,9,FALSE)</f>
        <v>0.33333333333333331</v>
      </c>
      <c r="V57" s="47">
        <f>VLOOKUP(B57,Kunderegister!$A$2:$J$2810,10,FALSE)</f>
        <v>0.625</v>
      </c>
    </row>
    <row r="58" spans="1:22" x14ac:dyDescent="0.25">
      <c r="A58" s="37">
        <v>57</v>
      </c>
      <c r="B58" s="37">
        <f>Vask04!D60</f>
        <v>28613</v>
      </c>
      <c r="C58" s="37" t="str">
        <f>Vask04!E60</f>
        <v>Enebakk helsestasjon</v>
      </c>
      <c r="D58" s="37" t="str">
        <f>VLOOKUP(B58,Kunderegister!$A$2:$G$2810,3,FALSE)</f>
        <v>Prestegårdsvn 3</v>
      </c>
      <c r="E58" s="65">
        <f>VLOOKUP(B58,Kunderegister!$A$2:$G$2810,4,FALSE)</f>
        <v>0</v>
      </c>
      <c r="F58" s="13">
        <f>VLOOKUP(B58,Kunderegister!$A$2:$G$2810,5,FALSE)</f>
        <v>1912</v>
      </c>
      <c r="G58" s="37" t="str">
        <f>VLOOKUP(B58,Kunderegister!$A$2:$G$2810,6,FALSE)</f>
        <v>ENEBAKK</v>
      </c>
      <c r="H58" s="37">
        <f>Vask04!F60</f>
        <v>0</v>
      </c>
      <c r="I58" s="37">
        <f>Vask04!G60</f>
        <v>1</v>
      </c>
      <c r="J58" s="37">
        <f>Vask04!H60</f>
        <v>0</v>
      </c>
      <c r="K58" s="37">
        <f>Vask04!I60</f>
        <v>0</v>
      </c>
      <c r="L58" s="37">
        <f>Vask04!J60</f>
        <v>0</v>
      </c>
      <c r="M58" s="37">
        <f>Vask04!K60</f>
        <v>0</v>
      </c>
      <c r="N58" s="37">
        <f>Vask04!L60</f>
        <v>0</v>
      </c>
      <c r="O58" s="37">
        <f>Vask04!M60</f>
        <v>2</v>
      </c>
      <c r="P58" s="37">
        <f>Vask04!N60</f>
        <v>3</v>
      </c>
      <c r="Q58" s="37">
        <f>Vask04!P60</f>
        <v>12</v>
      </c>
      <c r="R58" s="37">
        <f>Vask04!O60</f>
        <v>44.46</v>
      </c>
      <c r="S58" s="13">
        <f>VLOOKUP(B58,Kunderegister!$A$2:$G$2810,7,FALSE)</f>
        <v>64992210</v>
      </c>
      <c r="T58" s="37" t="str">
        <f>VLOOKUP(B58,Kunderegister!$A$2:$J$2897,8,FALSE)</f>
        <v>Lege</v>
      </c>
      <c r="U58" s="47">
        <f>VLOOKUP(B58,Kunderegister!$A$2:$J$2810,9,FALSE)</f>
        <v>0.33333333333333331</v>
      </c>
      <c r="V58" s="47">
        <f>VLOOKUP(B58,Kunderegister!$A$2:$J$2810,10,FALSE)</f>
        <v>0.625</v>
      </c>
    </row>
    <row r="59" spans="1:22" x14ac:dyDescent="0.25">
      <c r="A59" s="37">
        <v>58</v>
      </c>
      <c r="B59" s="37">
        <f>Vask04!D61</f>
        <v>112369</v>
      </c>
      <c r="C59" s="37" t="str">
        <f>Vask04!E61</f>
        <v>Sørumsand helsestasjon</v>
      </c>
      <c r="D59" s="37" t="str">
        <f>VLOOKUP(B59,Kunderegister!$A$2:$G$2810,3,FALSE)</f>
        <v>Parkvn 10</v>
      </c>
      <c r="E59" s="65" t="str">
        <f>VLOOKUP(B59,Kunderegister!$A$2:$G$2810,4,FALSE)</f>
        <v>(influ vaks)</v>
      </c>
      <c r="F59" s="13">
        <f>VLOOKUP(B59,Kunderegister!$A$2:$G$2810,5,FALSE)</f>
        <v>1920</v>
      </c>
      <c r="G59" s="37" t="str">
        <f>VLOOKUP(B59,Kunderegister!$A$2:$G$2810,6,FALSE)</f>
        <v>SØRUMSAND</v>
      </c>
      <c r="H59" s="37">
        <f>Vask04!F61</f>
        <v>0</v>
      </c>
      <c r="I59" s="37">
        <f>Vask04!G61</f>
        <v>1</v>
      </c>
      <c r="J59" s="37">
        <f>Vask04!H61</f>
        <v>0</v>
      </c>
      <c r="K59" s="37">
        <f>Vask04!I61</f>
        <v>0</v>
      </c>
      <c r="L59" s="37">
        <f>Vask04!J61</f>
        <v>0</v>
      </c>
      <c r="M59" s="37">
        <f>Vask04!K61</f>
        <v>0</v>
      </c>
      <c r="N59" s="37">
        <f>Vask04!L61</f>
        <v>0</v>
      </c>
      <c r="O59" s="37">
        <f>Vask04!M61</f>
        <v>5</v>
      </c>
      <c r="P59" s="37">
        <f>Vask04!N61</f>
        <v>6</v>
      </c>
      <c r="Q59" s="37">
        <f>Vask04!P61</f>
        <v>27</v>
      </c>
      <c r="R59" s="37">
        <f>Vask04!O61</f>
        <v>94.65</v>
      </c>
      <c r="S59" s="13">
        <f>VLOOKUP(B59,Kunderegister!$A$2:$G$2810,7,FALSE)</f>
        <v>63869080</v>
      </c>
      <c r="T59" s="37" t="str">
        <f>VLOOKUP(B59,Kunderegister!$A$2:$J$2897,8,FALSE)</f>
        <v>Lege</v>
      </c>
      <c r="U59" s="47">
        <f>VLOOKUP(B59,Kunderegister!$A$2:$J$2810,9,FALSE)</f>
        <v>0.33333333333333331</v>
      </c>
      <c r="V59" s="47">
        <f>VLOOKUP(B59,Kunderegister!$A$2:$J$2810,10,FALSE)</f>
        <v>0.625</v>
      </c>
    </row>
    <row r="60" spans="1:22" x14ac:dyDescent="0.25">
      <c r="A60" s="37">
        <v>59</v>
      </c>
      <c r="B60" s="37">
        <f>Vask04!D62</f>
        <v>80556</v>
      </c>
      <c r="C60" s="37" t="str">
        <f>Vask04!E62</f>
        <v>Aurskog - Høland helsestasjon</v>
      </c>
      <c r="D60" s="37" t="str">
        <f>VLOOKUP(B60,Kunderegister!$A$2:$G$2810,3,FALSE)</f>
        <v>Rådhusvn 3</v>
      </c>
      <c r="E60" s="65">
        <f>VLOOKUP(B60,Kunderegister!$A$2:$G$2810,4,FALSE)</f>
        <v>0</v>
      </c>
      <c r="F60" s="13">
        <f>VLOOKUP(B60,Kunderegister!$A$2:$G$2810,5,FALSE)</f>
        <v>1940</v>
      </c>
      <c r="G60" s="37" t="str">
        <f>VLOOKUP(B60,Kunderegister!$A$2:$G$2810,6,FALSE)</f>
        <v>BJØRKELANGEN</v>
      </c>
      <c r="H60" s="37">
        <f>Vask04!F62</f>
        <v>1</v>
      </c>
      <c r="I60" s="37">
        <f>Vask04!G62</f>
        <v>0</v>
      </c>
      <c r="J60" s="37">
        <f>Vask04!H62</f>
        <v>0</v>
      </c>
      <c r="K60" s="37">
        <f>Vask04!I62</f>
        <v>0</v>
      </c>
      <c r="L60" s="37">
        <f>Vask04!J62</f>
        <v>0</v>
      </c>
      <c r="M60" s="37">
        <f>Vask04!K62</f>
        <v>0</v>
      </c>
      <c r="N60" s="37">
        <f>Vask04!L62</f>
        <v>0</v>
      </c>
      <c r="O60" s="37">
        <f>Vask04!M62</f>
        <v>5</v>
      </c>
      <c r="P60" s="37">
        <f>Vask04!N62</f>
        <v>6</v>
      </c>
      <c r="Q60" s="37">
        <f>Vask04!P62</f>
        <v>26</v>
      </c>
      <c r="R60" s="37">
        <f>Vask04!O62</f>
        <v>89.01</v>
      </c>
      <c r="S60" s="13">
        <f>VLOOKUP(B60,Kunderegister!$A$2:$G$2810,7,FALSE)</f>
        <v>63852692</v>
      </c>
      <c r="T60" s="37" t="str">
        <f>VLOOKUP(B60,Kunderegister!$A$2:$J$2897,8,FALSE)</f>
        <v>Lege</v>
      </c>
      <c r="U60" s="47">
        <f>VLOOKUP(B60,Kunderegister!$A$2:$J$2810,9,FALSE)</f>
        <v>0.33333333333333331</v>
      </c>
      <c r="V60" s="47">
        <f>VLOOKUP(B60,Kunderegister!$A$2:$J$2810,10,FALSE)</f>
        <v>0.625</v>
      </c>
    </row>
    <row r="61" spans="1:22" x14ac:dyDescent="0.25">
      <c r="A61" s="37">
        <v>60</v>
      </c>
      <c r="B61" s="37">
        <f>Vask04!D63</f>
        <v>102191</v>
      </c>
      <c r="C61" s="37" t="str">
        <f>Vask04!E63</f>
        <v>Kommunelegekontoret i Rømskog</v>
      </c>
      <c r="D61" s="37" t="str">
        <f>VLOOKUP(B61,Kunderegister!$A$2:$G$2810,3,FALSE)</f>
        <v>Helse- og sosialsenteret</v>
      </c>
      <c r="E61" s="65">
        <f>VLOOKUP(B61,Kunderegister!$A$2:$G$2810,4,FALSE)</f>
        <v>0</v>
      </c>
      <c r="F61" s="13">
        <f>VLOOKUP(B61,Kunderegister!$A$2:$G$2810,5,FALSE)</f>
        <v>1950</v>
      </c>
      <c r="G61" s="37" t="str">
        <f>VLOOKUP(B61,Kunderegister!$A$2:$G$2810,6,FALSE)</f>
        <v>RØMSKOG</v>
      </c>
      <c r="H61" s="37">
        <f>Vask04!F63</f>
        <v>1</v>
      </c>
      <c r="I61" s="37">
        <f>Vask04!G63</f>
        <v>0</v>
      </c>
      <c r="J61" s="37">
        <f>Vask04!H63</f>
        <v>0</v>
      </c>
      <c r="K61" s="37">
        <f>Vask04!I63</f>
        <v>0</v>
      </c>
      <c r="L61" s="37">
        <f>Vask04!J63</f>
        <v>0</v>
      </c>
      <c r="M61" s="37">
        <f>Vask04!K63</f>
        <v>0</v>
      </c>
      <c r="N61" s="37">
        <f>Vask04!L63</f>
        <v>0</v>
      </c>
      <c r="O61" s="37">
        <f>Vask04!M63</f>
        <v>0</v>
      </c>
      <c r="P61" s="37">
        <f>Vask04!N63</f>
        <v>1</v>
      </c>
      <c r="Q61" s="37">
        <f>Vask04!P63</f>
        <v>1</v>
      </c>
      <c r="R61" s="37">
        <f>Vask04!O63</f>
        <v>5.36</v>
      </c>
      <c r="S61" s="13">
        <f>VLOOKUP(B61,Kunderegister!$A$2:$G$2810,7,FALSE)</f>
        <v>69859085</v>
      </c>
      <c r="T61" s="37" t="str">
        <f>VLOOKUP(B61,Kunderegister!$A$2:$J$2897,8,FALSE)</f>
        <v>Lege</v>
      </c>
      <c r="U61" s="47">
        <f>VLOOKUP(B61,Kunderegister!$A$2:$J$2810,9,FALSE)</f>
        <v>0.33333333333333331</v>
      </c>
      <c r="V61" s="47">
        <f>VLOOKUP(B61,Kunderegister!$A$2:$J$2810,10,FALSE)</f>
        <v>0.625</v>
      </c>
    </row>
    <row r="62" spans="1:22" x14ac:dyDescent="0.25">
      <c r="A62" s="37">
        <v>61</v>
      </c>
      <c r="B62" s="37">
        <f>Vask04!D64</f>
        <v>31492</v>
      </c>
      <c r="C62" s="37" t="str">
        <f>Vask04!E64</f>
        <v>Skedsmo kommune</v>
      </c>
      <c r="D62" s="37" t="str">
        <f>VLOOKUP(B62,Kunderegister!$A$2:$G$2810,3,FALSE)</f>
        <v>Jonas Liesgt 18</v>
      </c>
      <c r="E62" s="65" t="str">
        <f>VLOOKUP(B62,Kunderegister!$A$2:$G$2810,4,FALSE)</f>
        <v>Helseavdelingen</v>
      </c>
      <c r="F62" s="13">
        <f>VLOOKUP(B62,Kunderegister!$A$2:$G$2810,5,FALSE)</f>
        <v>2000</v>
      </c>
      <c r="G62" s="37" t="str">
        <f>VLOOKUP(B62,Kunderegister!$A$2:$G$2810,6,FALSE)</f>
        <v>LILLESTRØM</v>
      </c>
      <c r="H62" s="37">
        <f>Vask04!F64</f>
        <v>0</v>
      </c>
      <c r="I62" s="37">
        <f>Vask04!G64</f>
        <v>0</v>
      </c>
      <c r="J62" s="37">
        <f>Vask04!H64</f>
        <v>0</v>
      </c>
      <c r="K62" s="37">
        <f>Vask04!I64</f>
        <v>0</v>
      </c>
      <c r="L62" s="37">
        <f>Vask04!J64</f>
        <v>0</v>
      </c>
      <c r="M62" s="37">
        <f>Vask04!K64</f>
        <v>1</v>
      </c>
      <c r="N62" s="37">
        <f>Vask04!L64</f>
        <v>0</v>
      </c>
      <c r="O62" s="37">
        <f>Vask04!M64</f>
        <v>17</v>
      </c>
      <c r="P62" s="37">
        <f>Vask04!N64</f>
        <v>18</v>
      </c>
      <c r="Q62" s="37">
        <f>Vask04!P64</f>
        <v>93</v>
      </c>
      <c r="R62" s="37">
        <f>Vask04!O64</f>
        <v>309.34000000000003</v>
      </c>
      <c r="S62" s="13">
        <f>VLOOKUP(B62,Kunderegister!$A$2:$G$2810,7,FALSE)</f>
        <v>0</v>
      </c>
      <c r="T62" s="37" t="str">
        <f>VLOOKUP(B62,Kunderegister!$A$2:$J$2897,8,FALSE)</f>
        <v>Lege</v>
      </c>
      <c r="U62" s="47">
        <f>VLOOKUP(B62,Kunderegister!$A$2:$J$2810,9,FALSE)</f>
        <v>0.33333333333333331</v>
      </c>
      <c r="V62" s="47">
        <f>VLOOKUP(B62,Kunderegister!$A$2:$J$2810,10,FALSE)</f>
        <v>0.625</v>
      </c>
    </row>
    <row r="63" spans="1:22" x14ac:dyDescent="0.25">
      <c r="A63" s="37">
        <v>62</v>
      </c>
      <c r="B63" s="37">
        <f>Vask04!D65</f>
        <v>33373</v>
      </c>
      <c r="C63" s="37" t="str">
        <f>Vask04!E65</f>
        <v>Rælingen kommune</v>
      </c>
      <c r="D63" s="37" t="str">
        <f>VLOOKUP(B63,Kunderegister!$A$2:$G$2810,3,FALSE)</f>
        <v>Bjørnholthagan 6,</v>
      </c>
      <c r="E63" s="65" t="str">
        <f>VLOOKUP(B63,Kunderegister!$A$2:$G$2810,4,FALSE)</f>
        <v>inngang A, helsest.</v>
      </c>
      <c r="F63" s="13">
        <f>VLOOKUP(B63,Kunderegister!$A$2:$G$2810,5,FALSE)</f>
        <v>2008</v>
      </c>
      <c r="G63" s="37" t="str">
        <f>VLOOKUP(B63,Kunderegister!$A$2:$G$2810,6,FALSE)</f>
        <v>FJERDINGBY</v>
      </c>
      <c r="H63" s="37">
        <f>Vask04!F65</f>
        <v>0</v>
      </c>
      <c r="I63" s="37">
        <f>Vask04!G65</f>
        <v>0</v>
      </c>
      <c r="J63" s="37">
        <f>Vask04!H65</f>
        <v>0</v>
      </c>
      <c r="K63" s="37">
        <f>Vask04!I65</f>
        <v>0</v>
      </c>
      <c r="L63" s="37">
        <f>Vask04!J65</f>
        <v>0</v>
      </c>
      <c r="M63" s="37">
        <f>Vask04!K65</f>
        <v>0</v>
      </c>
      <c r="N63" s="37">
        <f>Vask04!L65</f>
        <v>0</v>
      </c>
      <c r="O63" s="37">
        <f>Vask04!M65</f>
        <v>7</v>
      </c>
      <c r="P63" s="37">
        <f>Vask04!N65</f>
        <v>7</v>
      </c>
      <c r="Q63" s="37">
        <f>Vask04!P65</f>
        <v>35</v>
      </c>
      <c r="R63" s="37">
        <f>Vask04!O65</f>
        <v>117.11</v>
      </c>
      <c r="S63" s="13">
        <f>VLOOKUP(B63,Kunderegister!$A$2:$G$2810,7,FALSE)</f>
        <v>63835000</v>
      </c>
      <c r="T63" s="37" t="str">
        <f>VLOOKUP(B63,Kunderegister!$A$2:$J$2897,8,FALSE)</f>
        <v>Lege</v>
      </c>
      <c r="U63" s="47">
        <f>VLOOKUP(B63,Kunderegister!$A$2:$J$2810,9,FALSE)</f>
        <v>0.33333333333333331</v>
      </c>
      <c r="V63" s="47">
        <f>VLOOKUP(B63,Kunderegister!$A$2:$J$2810,10,FALSE)</f>
        <v>0.625</v>
      </c>
    </row>
    <row r="64" spans="1:22" x14ac:dyDescent="0.25">
      <c r="A64" s="37">
        <v>63</v>
      </c>
      <c r="B64" s="37">
        <f>Vask04!D66</f>
        <v>77974</v>
      </c>
      <c r="C64" s="37" t="str">
        <f>Vask04!E66</f>
        <v>Gjerdrum helsestasjon</v>
      </c>
      <c r="D64" s="37" t="str">
        <f>VLOOKUP(B64,Kunderegister!$A$2:$G$2810,3,FALSE)</f>
        <v>Ask 62</v>
      </c>
      <c r="E64" s="65" t="str">
        <f>VLOOKUP(B64,Kunderegister!$A$2:$G$2810,4,FALSE)</f>
        <v>Ask 62</v>
      </c>
      <c r="F64" s="13">
        <f>VLOOKUP(B64,Kunderegister!$A$2:$G$2810,5,FALSE)</f>
        <v>2022</v>
      </c>
      <c r="G64" s="37" t="str">
        <f>VLOOKUP(B64,Kunderegister!$A$2:$G$2810,6,FALSE)</f>
        <v>GJERDRUM</v>
      </c>
      <c r="H64" s="37">
        <f>Vask04!F66</f>
        <v>1</v>
      </c>
      <c r="I64" s="37">
        <f>Vask04!G66</f>
        <v>0</v>
      </c>
      <c r="J64" s="37">
        <f>Vask04!H66</f>
        <v>0</v>
      </c>
      <c r="K64" s="37">
        <f>Vask04!I66</f>
        <v>0</v>
      </c>
      <c r="L64" s="37">
        <f>Vask04!J66</f>
        <v>0</v>
      </c>
      <c r="M64" s="37">
        <f>Vask04!K66</f>
        <v>0</v>
      </c>
      <c r="N64" s="37">
        <f>Vask04!L66</f>
        <v>0</v>
      </c>
      <c r="O64" s="37">
        <f>Vask04!M66</f>
        <v>2</v>
      </c>
      <c r="P64" s="37">
        <f>Vask04!N66</f>
        <v>3</v>
      </c>
      <c r="Q64" s="37">
        <f>Vask04!P66</f>
        <v>11</v>
      </c>
      <c r="R64" s="37">
        <f>Vask04!O66</f>
        <v>38.82</v>
      </c>
      <c r="S64" s="13">
        <f>VLOOKUP(B64,Kunderegister!$A$2:$G$2810,7,FALSE)</f>
        <v>66106310</v>
      </c>
      <c r="T64" s="37" t="str">
        <f>VLOOKUP(B64,Kunderegister!$A$2:$J$2897,8,FALSE)</f>
        <v>Lege</v>
      </c>
      <c r="U64" s="47">
        <f>VLOOKUP(B64,Kunderegister!$A$2:$J$2810,9,FALSE)</f>
        <v>0.33333333333333331</v>
      </c>
      <c r="V64" s="47">
        <f>VLOOKUP(B64,Kunderegister!$A$2:$J$2810,10,FALSE)</f>
        <v>0.625</v>
      </c>
    </row>
    <row r="65" spans="1:22" x14ac:dyDescent="0.25">
      <c r="A65" s="37">
        <v>64</v>
      </c>
      <c r="B65" s="37">
        <f>Vask04!D67</f>
        <v>28050</v>
      </c>
      <c r="C65" s="37" t="str">
        <f>Vask04!E67</f>
        <v>Nannestad helsestasjon</v>
      </c>
      <c r="D65" s="37" t="str">
        <f>VLOOKUP(B65,Kunderegister!$A$2:$G$2810,3,FALSE)</f>
        <v>Prestmosvn 5</v>
      </c>
      <c r="E65" s="65">
        <f>VLOOKUP(B65,Kunderegister!$A$2:$G$2810,4,FALSE)</f>
        <v>0</v>
      </c>
      <c r="F65" s="13">
        <f>VLOOKUP(B65,Kunderegister!$A$2:$G$2810,5,FALSE)</f>
        <v>2030</v>
      </c>
      <c r="G65" s="37" t="str">
        <f>VLOOKUP(B65,Kunderegister!$A$2:$G$2810,6,FALSE)</f>
        <v>NANNESTAD</v>
      </c>
      <c r="H65" s="37">
        <f>Vask04!F67</f>
        <v>0</v>
      </c>
      <c r="I65" s="37">
        <f>Vask04!G67</f>
        <v>1</v>
      </c>
      <c r="J65" s="37">
        <f>Vask04!H67</f>
        <v>0</v>
      </c>
      <c r="K65" s="37">
        <f>Vask04!I67</f>
        <v>0</v>
      </c>
      <c r="L65" s="37">
        <f>Vask04!J67</f>
        <v>0</v>
      </c>
      <c r="M65" s="37">
        <f>Vask04!K67</f>
        <v>0</v>
      </c>
      <c r="N65" s="37">
        <f>Vask04!L67</f>
        <v>0</v>
      </c>
      <c r="O65" s="37">
        <f>Vask04!M67</f>
        <v>4</v>
      </c>
      <c r="P65" s="37">
        <f>Vask04!N67</f>
        <v>5</v>
      </c>
      <c r="Q65" s="37">
        <f>Vask04!P67</f>
        <v>22</v>
      </c>
      <c r="R65" s="37">
        <f>Vask04!O67</f>
        <v>77.92</v>
      </c>
      <c r="S65" s="13">
        <f>VLOOKUP(B65,Kunderegister!$A$2:$G$2810,7,FALSE)</f>
        <v>66105000</v>
      </c>
      <c r="T65" s="37" t="str">
        <f>VLOOKUP(B65,Kunderegister!$A$2:$J$2897,8,FALSE)</f>
        <v>Lege</v>
      </c>
      <c r="U65" s="47">
        <f>VLOOKUP(B65,Kunderegister!$A$2:$J$2810,9,FALSE)</f>
        <v>0.33333333333333331</v>
      </c>
      <c r="V65" s="47">
        <f>VLOOKUP(B65,Kunderegister!$A$2:$J$2810,10,FALSE)</f>
        <v>0.625</v>
      </c>
    </row>
    <row r="66" spans="1:22" x14ac:dyDescent="0.25">
      <c r="A66" s="37">
        <v>65</v>
      </c>
      <c r="B66" s="37">
        <f>Vask04!D68</f>
        <v>113336</v>
      </c>
      <c r="C66" s="37" t="str">
        <f>Vask04!E68</f>
        <v>Ullensaker helsestasjon avd. Gjestad</v>
      </c>
      <c r="D66" s="37" t="str">
        <f>VLOOKUP(B66,Kunderegister!$A$2:$G$2810,3,FALSE)</f>
        <v xml:space="preserve">Ringvegen 65 </v>
      </c>
      <c r="E66" s="65" t="str">
        <f>VLOOKUP(B66,Kunderegister!$A$2:$G$2810,4,FALSE)</f>
        <v>Inngang D</v>
      </c>
      <c r="F66" s="13">
        <f>VLOOKUP(B66,Kunderegister!$A$2:$G$2810,5,FALSE)</f>
        <v>2066</v>
      </c>
      <c r="G66" s="37" t="str">
        <f>VLOOKUP(B66,Kunderegister!$A$2:$G$2810,6,FALSE)</f>
        <v>JESSHEIM</v>
      </c>
      <c r="H66" s="37">
        <f>Vask04!F68</f>
        <v>0</v>
      </c>
      <c r="I66" s="37">
        <f>Vask04!G68</f>
        <v>1</v>
      </c>
      <c r="J66" s="37">
        <f>Vask04!H68</f>
        <v>0</v>
      </c>
      <c r="K66" s="37">
        <f>Vask04!I68</f>
        <v>0</v>
      </c>
      <c r="L66" s="37">
        <f>Vask04!J68</f>
        <v>0</v>
      </c>
      <c r="M66" s="37">
        <f>Vask04!K68</f>
        <v>0</v>
      </c>
      <c r="N66" s="37">
        <f>Vask04!L68</f>
        <v>0</v>
      </c>
      <c r="O66" s="37">
        <f>Vask04!M68</f>
        <v>10</v>
      </c>
      <c r="P66" s="37">
        <f>Vask04!N68</f>
        <v>11</v>
      </c>
      <c r="Q66" s="37">
        <f>Vask04!P68</f>
        <v>52</v>
      </c>
      <c r="R66" s="37">
        <f>Vask04!O68</f>
        <v>178.3</v>
      </c>
      <c r="S66" s="13">
        <f>VLOOKUP(B66,Kunderegister!$A$2:$G$2810,7,FALSE)</f>
        <v>66108243</v>
      </c>
      <c r="T66" s="37" t="str">
        <f>VLOOKUP(B66,Kunderegister!$A$2:$J$2897,8,FALSE)</f>
        <v>Lege</v>
      </c>
      <c r="U66" s="47">
        <f>VLOOKUP(B66,Kunderegister!$A$2:$J$2810,9,FALSE)</f>
        <v>0.33333333333333331</v>
      </c>
      <c r="V66" s="47">
        <f>VLOOKUP(B66,Kunderegister!$A$2:$J$2810,10,FALSE)</f>
        <v>0.625</v>
      </c>
    </row>
    <row r="67" spans="1:22" x14ac:dyDescent="0.25">
      <c r="A67" s="37">
        <v>66</v>
      </c>
      <c r="B67" s="37">
        <f>Vask04!D69</f>
        <v>29488</v>
      </c>
      <c r="C67" s="37" t="str">
        <f>Vask04!E69</f>
        <v>Eidsvoll helsestasjon</v>
      </c>
      <c r="D67" s="37" t="str">
        <f>VLOOKUP(B67,Kunderegister!$A$2:$G$2810,3,FALSE)</f>
        <v>Rådhusgt 7</v>
      </c>
      <c r="E67" s="65" t="str">
        <f>VLOOKUP(B67,Kunderegister!$A$2:$G$2810,4,FALSE)</f>
        <v>3 etg</v>
      </c>
      <c r="F67" s="13">
        <f>VLOOKUP(B67,Kunderegister!$A$2:$G$2810,5,FALSE)</f>
        <v>2080</v>
      </c>
      <c r="G67" s="37" t="str">
        <f>VLOOKUP(B67,Kunderegister!$A$2:$G$2810,6,FALSE)</f>
        <v>EIDSVOLL</v>
      </c>
      <c r="H67" s="37">
        <f>Vask04!F69</f>
        <v>0</v>
      </c>
      <c r="I67" s="37">
        <f>Vask04!G69</f>
        <v>1</v>
      </c>
      <c r="J67" s="37">
        <f>Vask04!H69</f>
        <v>0</v>
      </c>
      <c r="K67" s="37">
        <f>Vask04!I69</f>
        <v>0</v>
      </c>
      <c r="L67" s="37">
        <f>Vask04!J69</f>
        <v>0</v>
      </c>
      <c r="M67" s="37">
        <f>Vask04!K69</f>
        <v>0</v>
      </c>
      <c r="N67" s="37">
        <f>Vask04!L69</f>
        <v>0</v>
      </c>
      <c r="O67" s="37">
        <f>Vask04!M69</f>
        <v>7</v>
      </c>
      <c r="P67" s="37">
        <f>Vask04!N69</f>
        <v>8</v>
      </c>
      <c r="Q67" s="37">
        <f>Vask04!P69</f>
        <v>37</v>
      </c>
      <c r="R67" s="37">
        <f>Vask04!O69</f>
        <v>128.11000000000001</v>
      </c>
      <c r="S67" s="13">
        <f>VLOOKUP(B67,Kunderegister!$A$2:$G$2810,7,FALSE)</f>
        <v>0</v>
      </c>
      <c r="T67" s="37" t="str">
        <f>VLOOKUP(B67,Kunderegister!$A$2:$J$2897,8,FALSE)</f>
        <v>Lege</v>
      </c>
      <c r="U67" s="47">
        <f>VLOOKUP(B67,Kunderegister!$A$2:$J$2810,9,FALSE)</f>
        <v>0.33333333333333331</v>
      </c>
      <c r="V67" s="47">
        <f>VLOOKUP(B67,Kunderegister!$A$2:$J$2810,10,FALSE)</f>
        <v>0.625</v>
      </c>
    </row>
    <row r="68" spans="1:22" x14ac:dyDescent="0.25">
      <c r="A68" s="37">
        <v>67</v>
      </c>
      <c r="B68" s="37">
        <f>Vask04!D70</f>
        <v>98459</v>
      </c>
      <c r="C68" s="37" t="str">
        <f>Vask04!E70</f>
        <v>Hurdal helsestasjon</v>
      </c>
      <c r="D68" s="37" t="str">
        <f>VLOOKUP(B68,Kunderegister!$A$2:$G$2810,3,FALSE)</f>
        <v>Torget 5</v>
      </c>
      <c r="E68" s="65">
        <f>VLOOKUP(B68,Kunderegister!$A$2:$G$2810,4,FALSE)</f>
        <v>0</v>
      </c>
      <c r="F68" s="13">
        <f>VLOOKUP(B68,Kunderegister!$A$2:$G$2810,5,FALSE)</f>
        <v>2090</v>
      </c>
      <c r="G68" s="37" t="str">
        <f>VLOOKUP(B68,Kunderegister!$A$2:$G$2810,6,FALSE)</f>
        <v>HURDAL</v>
      </c>
      <c r="H68" s="37">
        <f>Vask04!F70</f>
        <v>0</v>
      </c>
      <c r="I68" s="37">
        <f>Vask04!G70</f>
        <v>0</v>
      </c>
      <c r="J68" s="37">
        <f>Vask04!H70</f>
        <v>0</v>
      </c>
      <c r="K68" s="37">
        <f>Vask04!I70</f>
        <v>0</v>
      </c>
      <c r="L68" s="37">
        <f>Vask04!J70</f>
        <v>0</v>
      </c>
      <c r="M68" s="37">
        <f>Vask04!K70</f>
        <v>0</v>
      </c>
      <c r="N68" s="37">
        <f>Vask04!L70</f>
        <v>0</v>
      </c>
      <c r="O68" s="37">
        <f>Vask04!M70</f>
        <v>2</v>
      </c>
      <c r="P68" s="37">
        <f>Vask04!N70</f>
        <v>2</v>
      </c>
      <c r="Q68" s="37">
        <f>Vask04!P70</f>
        <v>10</v>
      </c>
      <c r="R68" s="37">
        <f>Vask04!O70</f>
        <v>33.46</v>
      </c>
      <c r="S68" s="13">
        <f>VLOOKUP(B68,Kunderegister!$A$2:$G$2810,7,FALSE)</f>
        <v>66106520</v>
      </c>
      <c r="T68" s="37" t="str">
        <f>VLOOKUP(B68,Kunderegister!$A$2:$J$2897,8,FALSE)</f>
        <v>Lege</v>
      </c>
      <c r="U68" s="47">
        <f>VLOOKUP(B68,Kunderegister!$A$2:$J$2810,9,FALSE)</f>
        <v>0.33333333333333331</v>
      </c>
      <c r="V68" s="47">
        <f>VLOOKUP(B68,Kunderegister!$A$2:$J$2810,10,FALSE)</f>
        <v>0.625</v>
      </c>
    </row>
    <row r="69" spans="1:22" x14ac:dyDescent="0.25">
      <c r="A69" s="37">
        <v>68</v>
      </c>
      <c r="B69" s="37">
        <f>Vask04!D71</f>
        <v>110551</v>
      </c>
      <c r="C69" s="37" t="str">
        <f>Vask04!E71</f>
        <v>Parken legesenter</v>
      </c>
      <c r="D69" s="37" t="str">
        <f>VLOOKUP(B69,Kunderegister!$A$2:$G$2810,3,FALSE)</f>
        <v>Stasjonsvn 22</v>
      </c>
      <c r="E69" s="65">
        <f>VLOOKUP(B69,Kunderegister!$A$2:$G$2810,4,FALSE)</f>
        <v>0</v>
      </c>
      <c r="F69" s="13">
        <f>VLOOKUP(B69,Kunderegister!$A$2:$G$2810,5,FALSE)</f>
        <v>2100</v>
      </c>
      <c r="G69" s="37" t="str">
        <f>VLOOKUP(B69,Kunderegister!$A$2:$G$2810,6,FALSE)</f>
        <v>SKARNES</v>
      </c>
      <c r="H69" s="37">
        <f>Vask04!F71</f>
        <v>0</v>
      </c>
      <c r="I69" s="37">
        <f>Vask04!G71</f>
        <v>0</v>
      </c>
      <c r="J69" s="37">
        <f>Vask04!H71</f>
        <v>0</v>
      </c>
      <c r="K69" s="37">
        <f>Vask04!I71</f>
        <v>0</v>
      </c>
      <c r="L69" s="37">
        <f>Vask04!J71</f>
        <v>0</v>
      </c>
      <c r="M69" s="37">
        <f>Vask04!K71</f>
        <v>0</v>
      </c>
      <c r="N69" s="37">
        <f>Vask04!L71</f>
        <v>0</v>
      </c>
      <c r="O69" s="37">
        <f>Vask04!M71</f>
        <v>3</v>
      </c>
      <c r="P69" s="37">
        <f>Vask04!N71</f>
        <v>3</v>
      </c>
      <c r="Q69" s="37">
        <f>Vask04!P71</f>
        <v>15</v>
      </c>
      <c r="R69" s="37">
        <f>Vask04!O71</f>
        <v>50.19</v>
      </c>
      <c r="S69" s="13">
        <f>VLOOKUP(B69,Kunderegister!$A$2:$G$2810,7,FALSE)</f>
        <v>62966020</v>
      </c>
      <c r="T69" s="37" t="str">
        <f>VLOOKUP(B69,Kunderegister!$A$2:$J$2897,8,FALSE)</f>
        <v>Lege</v>
      </c>
      <c r="U69" s="47">
        <f>VLOOKUP(B69,Kunderegister!$A$2:$J$2810,9,FALSE)</f>
        <v>0.33333333333333331</v>
      </c>
      <c r="V69" s="47">
        <f>VLOOKUP(B69,Kunderegister!$A$2:$J$2810,10,FALSE)</f>
        <v>0.625</v>
      </c>
    </row>
    <row r="70" spans="1:22" x14ac:dyDescent="0.25">
      <c r="A70" s="37">
        <v>69</v>
      </c>
      <c r="B70" s="37">
        <f>Vask04!D72</f>
        <v>86496</v>
      </c>
      <c r="C70" s="37" t="str">
        <f>Vask04!E72</f>
        <v>Nord-Odal helsestasjon</v>
      </c>
      <c r="D70" s="37" t="str">
        <f>VLOOKUP(B70,Kunderegister!$A$2:$G$2810,3,FALSE)</f>
        <v>Tiurvn 11</v>
      </c>
      <c r="E70" s="65">
        <f>VLOOKUP(B70,Kunderegister!$A$2:$G$2810,4,FALSE)</f>
        <v>0</v>
      </c>
      <c r="F70" s="13">
        <f>VLOOKUP(B70,Kunderegister!$A$2:$G$2810,5,FALSE)</f>
        <v>2120</v>
      </c>
      <c r="G70" s="37" t="str">
        <f>VLOOKUP(B70,Kunderegister!$A$2:$G$2810,6,FALSE)</f>
        <v>SAGSTUA</v>
      </c>
      <c r="H70" s="37">
        <f>Vask04!F72</f>
        <v>1</v>
      </c>
      <c r="I70" s="37">
        <f>Vask04!G72</f>
        <v>0</v>
      </c>
      <c r="J70" s="37">
        <f>Vask04!H72</f>
        <v>0</v>
      </c>
      <c r="K70" s="37">
        <f>Vask04!I72</f>
        <v>0</v>
      </c>
      <c r="L70" s="37">
        <f>Vask04!J72</f>
        <v>0</v>
      </c>
      <c r="M70" s="37">
        <f>Vask04!K72</f>
        <v>0</v>
      </c>
      <c r="N70" s="37">
        <f>Vask04!L72</f>
        <v>0</v>
      </c>
      <c r="O70" s="37">
        <f>Vask04!M72</f>
        <v>2</v>
      </c>
      <c r="P70" s="37">
        <f>Vask04!N72</f>
        <v>3</v>
      </c>
      <c r="Q70" s="37">
        <f>Vask04!P72</f>
        <v>11</v>
      </c>
      <c r="R70" s="37">
        <f>Vask04!O72</f>
        <v>38.82</v>
      </c>
      <c r="S70" s="13">
        <f>VLOOKUP(B70,Kunderegister!$A$2:$G$2810,7,FALSE)</f>
        <v>62978200</v>
      </c>
      <c r="T70" s="37" t="str">
        <f>VLOOKUP(B70,Kunderegister!$A$2:$J$2897,8,FALSE)</f>
        <v>Lege</v>
      </c>
      <c r="U70" s="47">
        <f>VLOOKUP(B70,Kunderegister!$A$2:$J$2810,9,FALSE)</f>
        <v>0.33333333333333331</v>
      </c>
      <c r="V70" s="47">
        <f>VLOOKUP(B70,Kunderegister!$A$2:$J$2810,10,FALSE)</f>
        <v>0.625</v>
      </c>
    </row>
    <row r="71" spans="1:22" x14ac:dyDescent="0.25">
      <c r="A71" s="37">
        <v>70</v>
      </c>
      <c r="B71" s="37">
        <f>Vask04!D73</f>
        <v>28555</v>
      </c>
      <c r="C71" s="37" t="str">
        <f>Vask04!E73</f>
        <v>Kongsvinger helsestasjon</v>
      </c>
      <c r="D71" s="37" t="str">
        <f>VLOOKUP(B71,Kunderegister!$A$2:$G$2810,3,FALSE)</f>
        <v>Digerudvn 1</v>
      </c>
      <c r="E71" s="65">
        <f>VLOOKUP(B71,Kunderegister!$A$2:$G$2810,4,FALSE)</f>
        <v>0</v>
      </c>
      <c r="F71" s="13">
        <f>VLOOKUP(B71,Kunderegister!$A$2:$G$2810,5,FALSE)</f>
        <v>2208</v>
      </c>
      <c r="G71" s="37" t="str">
        <f>VLOOKUP(B71,Kunderegister!$A$2:$G$2810,6,FALSE)</f>
        <v>KONGSVINGER</v>
      </c>
      <c r="H71" s="37">
        <f>Vask04!F73</f>
        <v>0</v>
      </c>
      <c r="I71" s="37">
        <f>Vask04!G73</f>
        <v>1</v>
      </c>
      <c r="J71" s="37">
        <f>Vask04!H73</f>
        <v>0</v>
      </c>
      <c r="K71" s="37">
        <f>Vask04!I73</f>
        <v>0</v>
      </c>
      <c r="L71" s="37">
        <f>Vask04!J73</f>
        <v>0</v>
      </c>
      <c r="M71" s="37">
        <f>Vask04!K73</f>
        <v>0</v>
      </c>
      <c r="N71" s="37">
        <f>Vask04!L73</f>
        <v>0</v>
      </c>
      <c r="O71" s="37">
        <f>Vask04!M73</f>
        <v>6</v>
      </c>
      <c r="P71" s="37">
        <f>Vask04!N73</f>
        <v>7</v>
      </c>
      <c r="Q71" s="37">
        <f>Vask04!P73</f>
        <v>32</v>
      </c>
      <c r="R71" s="37">
        <f>Vask04!O73</f>
        <v>111.38</v>
      </c>
      <c r="S71" s="13">
        <f>VLOOKUP(B71,Kunderegister!$A$2:$G$2810,7,FALSE)</f>
        <v>0</v>
      </c>
      <c r="T71" s="37" t="str">
        <f>VLOOKUP(B71,Kunderegister!$A$2:$J$2897,8,FALSE)</f>
        <v>Lege</v>
      </c>
      <c r="U71" s="47">
        <f>VLOOKUP(B71,Kunderegister!$A$2:$J$2810,9,FALSE)</f>
        <v>0.33333333333333331</v>
      </c>
      <c r="V71" s="47">
        <f>VLOOKUP(B71,Kunderegister!$A$2:$J$2810,10,FALSE)</f>
        <v>0.625</v>
      </c>
    </row>
    <row r="72" spans="1:22" x14ac:dyDescent="0.25">
      <c r="A72" s="37">
        <v>71</v>
      </c>
      <c r="B72" s="37">
        <f>Vask04!D74</f>
        <v>2463</v>
      </c>
      <c r="C72" s="37" t="str">
        <f>Vask04!E74</f>
        <v>Eidskog kommunale legesenter</v>
      </c>
      <c r="D72" s="37" t="str">
        <f>VLOOKUP(B72,Kunderegister!$A$2:$G$2810,3,FALSE)</f>
        <v>Boligvn 43</v>
      </c>
      <c r="E72" s="65">
        <f>VLOOKUP(B72,Kunderegister!$A$2:$G$2810,4,FALSE)</f>
        <v>0</v>
      </c>
      <c r="F72" s="13">
        <f>VLOOKUP(B72,Kunderegister!$A$2:$G$2810,5,FALSE)</f>
        <v>2230</v>
      </c>
      <c r="G72" s="37" t="str">
        <f>VLOOKUP(B72,Kunderegister!$A$2:$G$2810,6,FALSE)</f>
        <v>SKOTTERUD</v>
      </c>
      <c r="H72" s="37">
        <f>Vask04!F74</f>
        <v>0</v>
      </c>
      <c r="I72" s="37">
        <f>Vask04!G74</f>
        <v>0</v>
      </c>
      <c r="J72" s="37">
        <f>Vask04!H74</f>
        <v>0</v>
      </c>
      <c r="K72" s="37">
        <f>Vask04!I74</f>
        <v>0</v>
      </c>
      <c r="L72" s="37">
        <f>Vask04!J74</f>
        <v>0</v>
      </c>
      <c r="M72" s="37">
        <f>Vask04!K74</f>
        <v>0</v>
      </c>
      <c r="N72" s="37">
        <f>Vask04!L74</f>
        <v>0</v>
      </c>
      <c r="O72" s="37">
        <f>Vask04!M74</f>
        <v>2</v>
      </c>
      <c r="P72" s="37">
        <f>Vask04!N74</f>
        <v>2</v>
      </c>
      <c r="Q72" s="37">
        <f>Vask04!P74</f>
        <v>10</v>
      </c>
      <c r="R72" s="37">
        <f>Vask04!O74</f>
        <v>33.46</v>
      </c>
      <c r="S72" s="13">
        <f>VLOOKUP(B72,Kunderegister!$A$2:$G$2810,7,FALSE)</f>
        <v>62833750</v>
      </c>
      <c r="T72" s="37" t="str">
        <f>VLOOKUP(B72,Kunderegister!$A$2:$J$2897,8,FALSE)</f>
        <v>Lege</v>
      </c>
      <c r="U72" s="47">
        <f>VLOOKUP(B72,Kunderegister!$A$2:$J$2810,9,FALSE)</f>
        <v>0.33333333333333331</v>
      </c>
      <c r="V72" s="47">
        <f>VLOOKUP(B72,Kunderegister!$A$2:$J$2810,10,FALSE)</f>
        <v>0.625</v>
      </c>
    </row>
    <row r="73" spans="1:22" x14ac:dyDescent="0.25">
      <c r="A73" s="37">
        <v>72</v>
      </c>
      <c r="B73" s="37">
        <f>Vask04!D75</f>
        <v>112374</v>
      </c>
      <c r="C73" s="37" t="str">
        <f>Vask04!E75</f>
        <v>Furubo legesenter DA</v>
      </c>
      <c r="D73" s="37" t="str">
        <f>VLOOKUP(B73,Kunderegister!$A$2:$G$2810,3,FALSE)</f>
        <v>Energivegen 19</v>
      </c>
      <c r="E73" s="65" t="str">
        <f>VLOOKUP(B73,Kunderegister!$A$2:$G$2810,4,FALSE)</f>
        <v>(influ vaks)</v>
      </c>
      <c r="F73" s="13">
        <f>VLOOKUP(B73,Kunderegister!$A$2:$G$2810,5,FALSE)</f>
        <v>2260</v>
      </c>
      <c r="G73" s="37" t="str">
        <f>VLOOKUP(B73,Kunderegister!$A$2:$G$2810,6,FALSE)</f>
        <v>KIRKENÆR</v>
      </c>
      <c r="H73" s="37">
        <f>Vask04!F75</f>
        <v>0</v>
      </c>
      <c r="I73" s="37">
        <f>Vask04!G75</f>
        <v>0</v>
      </c>
      <c r="J73" s="37">
        <f>Vask04!H75</f>
        <v>1</v>
      </c>
      <c r="K73" s="37">
        <f>Vask04!I75</f>
        <v>0</v>
      </c>
      <c r="L73" s="37">
        <f>Vask04!J75</f>
        <v>0</v>
      </c>
      <c r="M73" s="37">
        <f>Vask04!K75</f>
        <v>0</v>
      </c>
      <c r="N73" s="37">
        <f>Vask04!L75</f>
        <v>0</v>
      </c>
      <c r="O73" s="37">
        <f>Vask04!M75</f>
        <v>2</v>
      </c>
      <c r="P73" s="37">
        <f>Vask04!N75</f>
        <v>3</v>
      </c>
      <c r="Q73" s="37">
        <f>Vask04!P75</f>
        <v>13</v>
      </c>
      <c r="R73" s="37">
        <f>Vask04!O75</f>
        <v>53.56</v>
      </c>
      <c r="S73" s="13">
        <f>VLOOKUP(B73,Kunderegister!$A$2:$G$2810,7,FALSE)</f>
        <v>62947302</v>
      </c>
      <c r="T73" s="37" t="str">
        <f>VLOOKUP(B73,Kunderegister!$A$2:$J$2897,8,FALSE)</f>
        <v>Lege</v>
      </c>
      <c r="U73" s="47">
        <f>VLOOKUP(B73,Kunderegister!$A$2:$J$2810,9,FALSE)</f>
        <v>0.33333333333333331</v>
      </c>
      <c r="V73" s="47">
        <f>VLOOKUP(B73,Kunderegister!$A$2:$J$2810,10,FALSE)</f>
        <v>0.625</v>
      </c>
    </row>
    <row r="74" spans="1:22" x14ac:dyDescent="0.25">
      <c r="A74" s="37">
        <v>73</v>
      </c>
      <c r="B74" s="37">
        <f>Vask04!D76</f>
        <v>85670</v>
      </c>
      <c r="C74" s="37" t="str">
        <f>Vask04!E76</f>
        <v>Åsnes helsestasjon</v>
      </c>
      <c r="D74" s="37" t="str">
        <f>VLOOKUP(B74,Kunderegister!$A$2:$G$2810,3,FALSE)</f>
        <v>Rådhusgt 4</v>
      </c>
      <c r="E74" s="65">
        <f>VLOOKUP(B74,Kunderegister!$A$2:$G$2810,4,FALSE)</f>
        <v>0</v>
      </c>
      <c r="F74" s="13">
        <f>VLOOKUP(B74,Kunderegister!$A$2:$G$2810,5,FALSE)</f>
        <v>2270</v>
      </c>
      <c r="G74" s="37" t="str">
        <f>VLOOKUP(B74,Kunderegister!$A$2:$G$2810,6,FALSE)</f>
        <v>FLISA</v>
      </c>
      <c r="H74" s="37">
        <f>Vask04!F76</f>
        <v>0</v>
      </c>
      <c r="I74" s="37">
        <f>Vask04!G76</f>
        <v>0</v>
      </c>
      <c r="J74" s="37">
        <f>Vask04!H76</f>
        <v>0</v>
      </c>
      <c r="K74" s="37">
        <f>Vask04!I76</f>
        <v>0</v>
      </c>
      <c r="L74" s="37">
        <f>Vask04!J76</f>
        <v>0</v>
      </c>
      <c r="M74" s="37">
        <f>Vask04!K76</f>
        <v>0</v>
      </c>
      <c r="N74" s="37">
        <f>Vask04!L76</f>
        <v>0</v>
      </c>
      <c r="O74" s="37">
        <f>Vask04!M76</f>
        <v>5</v>
      </c>
      <c r="P74" s="37">
        <f>Vask04!N76</f>
        <v>5</v>
      </c>
      <c r="Q74" s="37">
        <f>Vask04!P76</f>
        <v>25</v>
      </c>
      <c r="R74" s="37">
        <f>Vask04!O76</f>
        <v>83.65</v>
      </c>
      <c r="S74" s="13">
        <f>VLOOKUP(B74,Kunderegister!$A$2:$G$2810,7,FALSE)</f>
        <v>62956770</v>
      </c>
      <c r="T74" s="37" t="str">
        <f>VLOOKUP(B74,Kunderegister!$A$2:$J$2897,8,FALSE)</f>
        <v>Lege</v>
      </c>
      <c r="U74" s="47">
        <f>VLOOKUP(B74,Kunderegister!$A$2:$J$2810,9,FALSE)</f>
        <v>0.33333333333333331</v>
      </c>
      <c r="V74" s="47">
        <f>VLOOKUP(B74,Kunderegister!$A$2:$J$2810,10,FALSE)</f>
        <v>0.625</v>
      </c>
    </row>
    <row r="75" spans="1:22" x14ac:dyDescent="0.25">
      <c r="A75" s="37">
        <v>74</v>
      </c>
      <c r="B75" s="37">
        <f>Vask04!D77</f>
        <v>31724</v>
      </c>
      <c r="C75" s="37" t="str">
        <f>Vask04!E77</f>
        <v>Hamar kommune</v>
      </c>
      <c r="D75" s="37" t="str">
        <f>VLOOKUP(B75,Kunderegister!$A$2:$G$2810,3,FALSE)</f>
        <v>Rådhuset Vangsv 51</v>
      </c>
      <c r="E75" s="65" t="str">
        <f>VLOOKUP(B75,Kunderegister!$A$2:$G$2810,4,FALSE)</f>
        <v>Smittevernkontoret</v>
      </c>
      <c r="F75" s="13">
        <f>VLOOKUP(B75,Kunderegister!$A$2:$G$2810,5,FALSE)</f>
        <v>2317</v>
      </c>
      <c r="G75" s="37" t="str">
        <f>VLOOKUP(B75,Kunderegister!$A$2:$G$2810,6,FALSE)</f>
        <v>HAMAR</v>
      </c>
      <c r="H75" s="37">
        <f>Vask04!F77</f>
        <v>0</v>
      </c>
      <c r="I75" s="37">
        <f>Vask04!G77</f>
        <v>0</v>
      </c>
      <c r="J75" s="37">
        <f>Vask04!H77</f>
        <v>0</v>
      </c>
      <c r="K75" s="37">
        <f>Vask04!I77</f>
        <v>0</v>
      </c>
      <c r="L75" s="37">
        <f>Vask04!J77</f>
        <v>0</v>
      </c>
      <c r="M75" s="37">
        <f>Vask04!K77</f>
        <v>1</v>
      </c>
      <c r="N75" s="37">
        <f>Vask04!L77</f>
        <v>0</v>
      </c>
      <c r="O75" s="37">
        <f>Vask04!M77</f>
        <v>14</v>
      </c>
      <c r="P75" s="37">
        <f>Vask04!N77</f>
        <v>15</v>
      </c>
      <c r="Q75" s="37">
        <f>Vask04!P77</f>
        <v>78</v>
      </c>
      <c r="R75" s="37">
        <f>Vask04!O77</f>
        <v>259.14999999999998</v>
      </c>
      <c r="S75" s="13">
        <f>VLOOKUP(B75,Kunderegister!$A$2:$G$2810,7,FALSE)</f>
        <v>0</v>
      </c>
      <c r="T75" s="37" t="str">
        <f>VLOOKUP(B75,Kunderegister!$A$2:$J$2897,8,FALSE)</f>
        <v>Lege</v>
      </c>
      <c r="U75" s="47">
        <f>VLOOKUP(B75,Kunderegister!$A$2:$J$2810,9,FALSE)</f>
        <v>0.33333333333333331</v>
      </c>
      <c r="V75" s="47">
        <f>VLOOKUP(B75,Kunderegister!$A$2:$J$2810,10,FALSE)</f>
        <v>0.625</v>
      </c>
    </row>
    <row r="76" spans="1:22" x14ac:dyDescent="0.25">
      <c r="A76" s="37">
        <v>75</v>
      </c>
      <c r="B76" s="37">
        <f>Vask04!D78</f>
        <v>96735</v>
      </c>
      <c r="C76" s="37" t="str">
        <f>Vask04!E78</f>
        <v>Stange helsestasjon</v>
      </c>
      <c r="D76" s="37" t="str">
        <f>VLOOKUP(B76,Kunderegister!$A$2:$G$2810,3,FALSE)</f>
        <v>Dr.Thorshaugsveg 25</v>
      </c>
      <c r="E76" s="65">
        <f>VLOOKUP(B76,Kunderegister!$A$2:$G$2810,4,FALSE)</f>
        <v>0</v>
      </c>
      <c r="F76" s="13">
        <f>VLOOKUP(B76,Kunderegister!$A$2:$G$2810,5,FALSE)</f>
        <v>2335</v>
      </c>
      <c r="G76" s="37" t="str">
        <f>VLOOKUP(B76,Kunderegister!$A$2:$G$2810,6,FALSE)</f>
        <v>STANGE</v>
      </c>
      <c r="H76" s="37">
        <f>Vask04!F78</f>
        <v>0</v>
      </c>
      <c r="I76" s="37">
        <f>Vask04!G78</f>
        <v>1</v>
      </c>
      <c r="J76" s="37">
        <f>Vask04!H78</f>
        <v>0</v>
      </c>
      <c r="K76" s="37">
        <f>Vask04!I78</f>
        <v>0</v>
      </c>
      <c r="L76" s="37">
        <f>Vask04!J78</f>
        <v>0</v>
      </c>
      <c r="M76" s="37">
        <f>Vask04!K78</f>
        <v>0</v>
      </c>
      <c r="N76" s="37">
        <f>Vask04!L78</f>
        <v>0</v>
      </c>
      <c r="O76" s="37">
        <f>Vask04!M78</f>
        <v>7</v>
      </c>
      <c r="P76" s="37">
        <f>Vask04!N78</f>
        <v>8</v>
      </c>
      <c r="Q76" s="37">
        <f>Vask04!P78</f>
        <v>37</v>
      </c>
      <c r="R76" s="37">
        <f>Vask04!O78</f>
        <v>128.11000000000001</v>
      </c>
      <c r="S76" s="13">
        <f>VLOOKUP(B76,Kunderegister!$A$2:$G$2810,7,FALSE)</f>
        <v>62562333</v>
      </c>
      <c r="T76" s="37" t="str">
        <f>VLOOKUP(B76,Kunderegister!$A$2:$J$2897,8,FALSE)</f>
        <v>Lege</v>
      </c>
      <c r="U76" s="47">
        <f>VLOOKUP(B76,Kunderegister!$A$2:$J$2810,9,FALSE)</f>
        <v>0.33333333333333331</v>
      </c>
      <c r="V76" s="47">
        <f>VLOOKUP(B76,Kunderegister!$A$2:$J$2810,10,FALSE)</f>
        <v>0.625</v>
      </c>
    </row>
    <row r="77" spans="1:22" x14ac:dyDescent="0.25">
      <c r="A77" s="37">
        <v>76</v>
      </c>
      <c r="B77" s="37">
        <f>Vask04!D79</f>
        <v>78881</v>
      </c>
      <c r="C77" s="37" t="str">
        <f>Vask04!E79</f>
        <v>Løten helsestasjon</v>
      </c>
      <c r="D77" s="37" t="str">
        <f>VLOOKUP(B77,Kunderegister!$A$2:$G$2810,3,FALSE)</f>
        <v>Stasjonsvn 12</v>
      </c>
      <c r="E77" s="65">
        <f>VLOOKUP(B77,Kunderegister!$A$2:$G$2810,4,FALSE)</f>
        <v>0</v>
      </c>
      <c r="F77" s="13">
        <f>VLOOKUP(B77,Kunderegister!$A$2:$G$2810,5,FALSE)</f>
        <v>2340</v>
      </c>
      <c r="G77" s="37" t="str">
        <f>VLOOKUP(B77,Kunderegister!$A$2:$G$2810,6,FALSE)</f>
        <v>LØTEN</v>
      </c>
      <c r="H77" s="37">
        <f>Vask04!F79</f>
        <v>0</v>
      </c>
      <c r="I77" s="37">
        <f>Vask04!G79</f>
        <v>0</v>
      </c>
      <c r="J77" s="37">
        <f>Vask04!H79</f>
        <v>0</v>
      </c>
      <c r="K77" s="37">
        <f>Vask04!I79</f>
        <v>0</v>
      </c>
      <c r="L77" s="37">
        <f>Vask04!J79</f>
        <v>0</v>
      </c>
      <c r="M77" s="37">
        <f>Vask04!K79</f>
        <v>1</v>
      </c>
      <c r="N77" s="37">
        <f>Vask04!L79</f>
        <v>0</v>
      </c>
      <c r="O77" s="37">
        <f>Vask04!M79</f>
        <v>4</v>
      </c>
      <c r="P77" s="37">
        <f>Vask04!N79</f>
        <v>5</v>
      </c>
      <c r="Q77" s="37">
        <f>Vask04!P79</f>
        <v>28</v>
      </c>
      <c r="R77" s="37">
        <f>Vask04!O79</f>
        <v>91.85</v>
      </c>
      <c r="S77" s="13">
        <f>VLOOKUP(B77,Kunderegister!$A$2:$G$2810,7,FALSE)</f>
        <v>0</v>
      </c>
      <c r="T77" s="37" t="str">
        <f>VLOOKUP(B77,Kunderegister!$A$2:$J$2897,8,FALSE)</f>
        <v>Lege</v>
      </c>
      <c r="U77" s="47">
        <f>VLOOKUP(B77,Kunderegister!$A$2:$J$2810,9,FALSE)</f>
        <v>0.33333333333333331</v>
      </c>
      <c r="V77" s="47">
        <f>VLOOKUP(B77,Kunderegister!$A$2:$J$2810,10,FALSE)</f>
        <v>0.625</v>
      </c>
    </row>
    <row r="78" spans="1:22" x14ac:dyDescent="0.25">
      <c r="A78" s="37">
        <v>77</v>
      </c>
      <c r="B78" s="37">
        <f>Vask04!D80</f>
        <v>28894</v>
      </c>
      <c r="C78" s="37" t="str">
        <f>Vask04!E80</f>
        <v>Brumunddal helsestasjon</v>
      </c>
      <c r="D78" s="37" t="str">
        <f>VLOOKUP(B78,Kunderegister!$A$2:$G$2810,3,FALSE)</f>
        <v>Mausetvn 10</v>
      </c>
      <c r="E78" s="65">
        <f>VLOOKUP(B78,Kunderegister!$A$2:$G$2810,4,FALSE)</f>
        <v>0</v>
      </c>
      <c r="F78" s="13">
        <f>VLOOKUP(B78,Kunderegister!$A$2:$G$2810,5,FALSE)</f>
        <v>2382</v>
      </c>
      <c r="G78" s="37" t="str">
        <f>VLOOKUP(B78,Kunderegister!$A$2:$G$2810,6,FALSE)</f>
        <v>BRUMUNDDAL</v>
      </c>
      <c r="H78" s="37">
        <f>Vask04!F80</f>
        <v>0</v>
      </c>
      <c r="I78" s="37">
        <f>Vask04!G80</f>
        <v>1</v>
      </c>
      <c r="J78" s="37">
        <f>Vask04!H80</f>
        <v>0</v>
      </c>
      <c r="K78" s="37">
        <f>Vask04!I80</f>
        <v>0</v>
      </c>
      <c r="L78" s="37">
        <f>Vask04!J80</f>
        <v>0</v>
      </c>
      <c r="M78" s="37">
        <f>Vask04!K80</f>
        <v>0</v>
      </c>
      <c r="N78" s="37">
        <f>Vask04!L80</f>
        <v>0</v>
      </c>
      <c r="O78" s="37">
        <f>Vask04!M80</f>
        <v>10</v>
      </c>
      <c r="P78" s="37">
        <f>Vask04!N80</f>
        <v>11</v>
      </c>
      <c r="Q78" s="37">
        <f>Vask04!P80</f>
        <v>52</v>
      </c>
      <c r="R78" s="37">
        <f>Vask04!O80</f>
        <v>178.3</v>
      </c>
      <c r="S78" s="13">
        <f>VLOOKUP(B78,Kunderegister!$A$2:$G$2810,7,FALSE)</f>
        <v>62335930</v>
      </c>
      <c r="T78" s="37" t="str">
        <f>VLOOKUP(B78,Kunderegister!$A$2:$J$2897,8,FALSE)</f>
        <v>Lege</v>
      </c>
      <c r="U78" s="47">
        <f>VLOOKUP(B78,Kunderegister!$A$2:$J$2810,9,FALSE)</f>
        <v>0.33333333333333331</v>
      </c>
      <c r="V78" s="47">
        <f>VLOOKUP(B78,Kunderegister!$A$2:$J$2810,10,FALSE)</f>
        <v>0.625</v>
      </c>
    </row>
    <row r="79" spans="1:22" x14ac:dyDescent="0.25">
      <c r="A79" s="37">
        <v>78</v>
      </c>
      <c r="B79" s="37">
        <f>Vask04!D81</f>
        <v>100045</v>
      </c>
      <c r="C79" s="37" t="str">
        <f>Vask04!E81</f>
        <v>Elverum helsestasjon</v>
      </c>
      <c r="D79" s="37" t="str">
        <f>VLOOKUP(B79,Kunderegister!$A$2:$G$2810,3,FALSE)</f>
        <v>Skogvn 3</v>
      </c>
      <c r="E79" s="65">
        <f>VLOOKUP(B79,Kunderegister!$A$2:$G$2810,4,FALSE)</f>
        <v>0</v>
      </c>
      <c r="F79" s="13">
        <f>VLOOKUP(B79,Kunderegister!$A$2:$G$2810,5,FALSE)</f>
        <v>2409</v>
      </c>
      <c r="G79" s="37" t="str">
        <f>VLOOKUP(B79,Kunderegister!$A$2:$G$2810,6,FALSE)</f>
        <v>ELVERUM</v>
      </c>
      <c r="H79" s="37">
        <f>Vask04!F81</f>
        <v>0</v>
      </c>
      <c r="I79" s="37">
        <f>Vask04!G81</f>
        <v>0</v>
      </c>
      <c r="J79" s="37">
        <f>Vask04!H81</f>
        <v>0</v>
      </c>
      <c r="K79" s="37">
        <f>Vask04!I81</f>
        <v>0</v>
      </c>
      <c r="L79" s="37">
        <f>Vask04!J81</f>
        <v>0</v>
      </c>
      <c r="M79" s="37">
        <f>Vask04!K81</f>
        <v>1</v>
      </c>
      <c r="N79" s="37">
        <f>Vask04!L81</f>
        <v>0</v>
      </c>
      <c r="O79" s="37">
        <f>Vask04!M81</f>
        <v>9</v>
      </c>
      <c r="P79" s="37">
        <f>Vask04!N81</f>
        <v>10</v>
      </c>
      <c r="Q79" s="37">
        <f>Vask04!P81</f>
        <v>53</v>
      </c>
      <c r="R79" s="37">
        <f>Vask04!O81</f>
        <v>175.5</v>
      </c>
      <c r="S79" s="13">
        <f>VLOOKUP(B79,Kunderegister!$A$2:$G$2810,7,FALSE)</f>
        <v>62436060</v>
      </c>
      <c r="T79" s="37" t="str">
        <f>VLOOKUP(B79,Kunderegister!$A$2:$J$2897,8,FALSE)</f>
        <v>Lege</v>
      </c>
      <c r="U79" s="47">
        <f>VLOOKUP(B79,Kunderegister!$A$2:$J$2810,9,FALSE)</f>
        <v>0.33333333333333331</v>
      </c>
      <c r="V79" s="47">
        <f>VLOOKUP(B79,Kunderegister!$A$2:$J$2810,10,FALSE)</f>
        <v>0.625</v>
      </c>
    </row>
    <row r="80" spans="1:22" x14ac:dyDescent="0.25">
      <c r="A80" s="37">
        <v>79</v>
      </c>
      <c r="B80" s="37">
        <f>Vask04!D82</f>
        <v>249</v>
      </c>
      <c r="C80" s="37" t="str">
        <f>Vask04!E82</f>
        <v>Kommunelegekontoret i Trysil</v>
      </c>
      <c r="D80" s="37" t="str">
        <f>VLOOKUP(B80,Kunderegister!$A$2:$G$2810,3,FALSE)</f>
        <v>Lundevegen 3</v>
      </c>
      <c r="E80" s="65">
        <f>VLOOKUP(B80,Kunderegister!$A$2:$G$2810,4,FALSE)</f>
        <v>0</v>
      </c>
      <c r="F80" s="13">
        <f>VLOOKUP(B80,Kunderegister!$A$2:$G$2810,5,FALSE)</f>
        <v>2420</v>
      </c>
      <c r="G80" s="37" t="str">
        <f>VLOOKUP(B80,Kunderegister!$A$2:$G$2810,6,FALSE)</f>
        <v>TRYSIL</v>
      </c>
      <c r="H80" s="37">
        <f>Vask04!F82</f>
        <v>0</v>
      </c>
      <c r="I80" s="37">
        <f>Vask04!G82</f>
        <v>0</v>
      </c>
      <c r="J80" s="37">
        <f>Vask04!H82</f>
        <v>0</v>
      </c>
      <c r="K80" s="37">
        <f>Vask04!I82</f>
        <v>0</v>
      </c>
      <c r="L80" s="37">
        <f>Vask04!J82</f>
        <v>0</v>
      </c>
      <c r="M80" s="37">
        <f>Vask04!K82</f>
        <v>0</v>
      </c>
      <c r="N80" s="37">
        <f>Vask04!L82</f>
        <v>0</v>
      </c>
      <c r="O80" s="37">
        <f>Vask04!M82</f>
        <v>4</v>
      </c>
      <c r="P80" s="37">
        <f>Vask04!N82</f>
        <v>4</v>
      </c>
      <c r="Q80" s="37">
        <f>Vask04!P82</f>
        <v>20</v>
      </c>
      <c r="R80" s="37">
        <f>Vask04!O82</f>
        <v>66.92</v>
      </c>
      <c r="S80" s="13">
        <f>VLOOKUP(B80,Kunderegister!$A$2:$G$2810,7,FALSE)</f>
        <v>0</v>
      </c>
      <c r="T80" s="37" t="str">
        <f>VLOOKUP(B80,Kunderegister!$A$2:$J$2897,8,FALSE)</f>
        <v>Lege</v>
      </c>
      <c r="U80" s="47">
        <f>VLOOKUP(B80,Kunderegister!$A$2:$J$2810,9,FALSE)</f>
        <v>0.33333333333333331</v>
      </c>
      <c r="V80" s="47">
        <f>VLOOKUP(B80,Kunderegister!$A$2:$J$2810,10,FALSE)</f>
        <v>0.625</v>
      </c>
    </row>
    <row r="81" spans="1:22" x14ac:dyDescent="0.25">
      <c r="A81" s="37">
        <v>80</v>
      </c>
      <c r="B81" s="37">
        <f>Vask04!D83</f>
        <v>61820</v>
      </c>
      <c r="C81" s="37" t="str">
        <f>Vask04!E83</f>
        <v>Kommunelegekontoret i Våler</v>
      </c>
      <c r="D81" s="37" t="str">
        <f>VLOOKUP(B81,Kunderegister!$A$2:$G$2810,3,FALSE)</f>
        <v>Vålgutua 251</v>
      </c>
      <c r="E81" s="65">
        <f>VLOOKUP(B81,Kunderegister!$A$2:$G$2810,4,FALSE)</f>
        <v>0</v>
      </c>
      <c r="F81" s="13">
        <f>VLOOKUP(B81,Kunderegister!$A$2:$G$2810,5,FALSE)</f>
        <v>2436</v>
      </c>
      <c r="G81" s="37" t="str">
        <f>VLOOKUP(B81,Kunderegister!$A$2:$G$2810,6,FALSE)</f>
        <v>VÅLER I SOLØR</v>
      </c>
      <c r="H81" s="37">
        <f>Vask04!F83</f>
        <v>0</v>
      </c>
      <c r="I81" s="37">
        <f>Vask04!G83</f>
        <v>0</v>
      </c>
      <c r="J81" s="37">
        <f>Vask04!H83</f>
        <v>0</v>
      </c>
      <c r="K81" s="37">
        <f>Vask04!I83</f>
        <v>0</v>
      </c>
      <c r="L81" s="37">
        <f>Vask04!J83</f>
        <v>0</v>
      </c>
      <c r="M81" s="37">
        <f>Vask04!K83</f>
        <v>0</v>
      </c>
      <c r="N81" s="37">
        <f>Vask04!L83</f>
        <v>0</v>
      </c>
      <c r="O81" s="37">
        <f>Vask04!M83</f>
        <v>2</v>
      </c>
      <c r="P81" s="37">
        <f>Vask04!N83</f>
        <v>2</v>
      </c>
      <c r="Q81" s="37">
        <f>Vask04!P83</f>
        <v>10</v>
      </c>
      <c r="R81" s="37">
        <f>Vask04!O83</f>
        <v>33.46</v>
      </c>
      <c r="S81" s="13">
        <f>VLOOKUP(B81,Kunderegister!$A$2:$G$2810,7,FALSE)</f>
        <v>62424180</v>
      </c>
      <c r="T81" s="37" t="str">
        <f>VLOOKUP(B81,Kunderegister!$A$2:$J$2897,8,FALSE)</f>
        <v>Lege</v>
      </c>
      <c r="U81" s="47">
        <f>VLOOKUP(B81,Kunderegister!$A$2:$J$2810,9,FALSE)</f>
        <v>0.33333333333333331</v>
      </c>
      <c r="V81" s="47">
        <f>VLOOKUP(B81,Kunderegister!$A$2:$J$2810,10,FALSE)</f>
        <v>0.625</v>
      </c>
    </row>
    <row r="82" spans="1:22" x14ac:dyDescent="0.25">
      <c r="A82" s="37">
        <v>81</v>
      </c>
      <c r="B82" s="37">
        <f>Vask04!D84</f>
        <v>32581</v>
      </c>
      <c r="C82" s="37" t="str">
        <f>Vask04!E84</f>
        <v>Engerdal helsesenter</v>
      </c>
      <c r="D82" s="37" t="str">
        <f>VLOOKUP(B82,Kunderegister!$A$2:$G$2810,3,FALSE)</f>
        <v>Futvn 8</v>
      </c>
      <c r="E82" s="65" t="str">
        <f>VLOOKUP(B82,Kunderegister!$A$2:$G$2810,4,FALSE)</f>
        <v>Legekontoret</v>
      </c>
      <c r="F82" s="13">
        <f>VLOOKUP(B82,Kunderegister!$A$2:$G$2810,5,FALSE)</f>
        <v>2443</v>
      </c>
      <c r="G82" s="37" t="str">
        <f>VLOOKUP(B82,Kunderegister!$A$2:$G$2810,6,FALSE)</f>
        <v>DREVSJØ</v>
      </c>
      <c r="H82" s="37">
        <f>Vask04!F84</f>
        <v>0</v>
      </c>
      <c r="I82" s="37">
        <f>Vask04!G84</f>
        <v>0</v>
      </c>
      <c r="J82" s="37">
        <f>Vask04!H84</f>
        <v>1</v>
      </c>
      <c r="K82" s="37">
        <f>Vask04!I84</f>
        <v>0</v>
      </c>
      <c r="L82" s="37">
        <f>Vask04!J84</f>
        <v>0</v>
      </c>
      <c r="M82" s="37">
        <f>Vask04!K84</f>
        <v>0</v>
      </c>
      <c r="N82" s="37">
        <f>Vask04!L84</f>
        <v>0</v>
      </c>
      <c r="O82" s="37">
        <f>Vask04!M84</f>
        <v>0</v>
      </c>
      <c r="P82" s="37">
        <f>Vask04!N84</f>
        <v>1</v>
      </c>
      <c r="Q82" s="37">
        <f>Vask04!P84</f>
        <v>3</v>
      </c>
      <c r="R82" s="37">
        <f>Vask04!O84</f>
        <v>20.100000000000001</v>
      </c>
      <c r="S82" s="13">
        <f>VLOOKUP(B82,Kunderegister!$A$2:$G$2810,7,FALSE)</f>
        <v>62458600</v>
      </c>
      <c r="T82" s="37" t="str">
        <f>VLOOKUP(B82,Kunderegister!$A$2:$J$2897,8,FALSE)</f>
        <v>Lege</v>
      </c>
      <c r="U82" s="47">
        <f>VLOOKUP(B82,Kunderegister!$A$2:$J$2810,9,FALSE)</f>
        <v>0.33333333333333331</v>
      </c>
      <c r="V82" s="47">
        <f>VLOOKUP(B82,Kunderegister!$A$2:$J$2810,10,FALSE)</f>
        <v>0.625</v>
      </c>
    </row>
    <row r="83" spans="1:22" x14ac:dyDescent="0.25">
      <c r="A83" s="37">
        <v>82</v>
      </c>
      <c r="B83" s="37">
        <f>Vask04!D85</f>
        <v>34058</v>
      </c>
      <c r="C83" s="37" t="str">
        <f>Vask04!E85</f>
        <v>Åmot kommunale helsetjeneste</v>
      </c>
      <c r="D83" s="37" t="str">
        <f>VLOOKUP(B83,Kunderegister!$A$2:$G$2810,3,FALSE)</f>
        <v>Torget 1</v>
      </c>
      <c r="E83" s="65">
        <f>VLOOKUP(B83,Kunderegister!$A$2:$G$2810,4,FALSE)</f>
        <v>0</v>
      </c>
      <c r="F83" s="13">
        <f>VLOOKUP(B83,Kunderegister!$A$2:$G$2810,5,FALSE)</f>
        <v>2450</v>
      </c>
      <c r="G83" s="37" t="str">
        <f>VLOOKUP(B83,Kunderegister!$A$2:$G$2810,6,FALSE)</f>
        <v>RENA</v>
      </c>
      <c r="H83" s="37">
        <f>Vask04!F85</f>
        <v>0</v>
      </c>
      <c r="I83" s="37">
        <f>Vask04!G85</f>
        <v>1</v>
      </c>
      <c r="J83" s="37">
        <f>Vask04!H85</f>
        <v>0</v>
      </c>
      <c r="K83" s="37">
        <f>Vask04!I85</f>
        <v>0</v>
      </c>
      <c r="L83" s="37">
        <f>Vask04!J85</f>
        <v>0</v>
      </c>
      <c r="M83" s="37">
        <f>Vask04!K85</f>
        <v>0</v>
      </c>
      <c r="N83" s="37">
        <f>Vask04!L85</f>
        <v>0</v>
      </c>
      <c r="O83" s="37">
        <f>Vask04!M85</f>
        <v>2</v>
      </c>
      <c r="P83" s="37">
        <f>Vask04!N85</f>
        <v>3</v>
      </c>
      <c r="Q83" s="37">
        <f>Vask04!P85</f>
        <v>12</v>
      </c>
      <c r="R83" s="37">
        <f>Vask04!O85</f>
        <v>44.46</v>
      </c>
      <c r="S83" s="13">
        <f>VLOOKUP(B83,Kunderegister!$A$2:$G$2810,7,FALSE)</f>
        <v>62434000</v>
      </c>
      <c r="T83" s="37" t="str">
        <f>VLOOKUP(B83,Kunderegister!$A$2:$J$2897,8,FALSE)</f>
        <v>Lege</v>
      </c>
      <c r="U83" s="47">
        <f>VLOOKUP(B83,Kunderegister!$A$2:$J$2810,9,FALSE)</f>
        <v>0.33333333333333331</v>
      </c>
      <c r="V83" s="47">
        <f>VLOOKUP(B83,Kunderegister!$A$2:$J$2810,10,FALSE)</f>
        <v>0.625</v>
      </c>
    </row>
    <row r="84" spans="1:22" x14ac:dyDescent="0.25">
      <c r="A84" s="37">
        <v>83</v>
      </c>
      <c r="B84" s="37">
        <f>Vask04!D86</f>
        <v>14746</v>
      </c>
      <c r="C84" s="37" t="str">
        <f>Vask04!E86</f>
        <v>Stor-Elvdal helsestasjon</v>
      </c>
      <c r="D84" s="37" t="str">
        <f>VLOOKUP(B84,Kunderegister!$A$2:$G$2810,3,FALSE)</f>
        <v>Storgt 103</v>
      </c>
      <c r="E84" s="65" t="str">
        <f>VLOOKUP(B84,Kunderegister!$A$2:$G$2810,4,FALSE)</f>
        <v>Ressursnr 70391</v>
      </c>
      <c r="F84" s="13">
        <f>VLOOKUP(B84,Kunderegister!$A$2:$G$2810,5,FALSE)</f>
        <v>2480</v>
      </c>
      <c r="G84" s="37" t="str">
        <f>VLOOKUP(B84,Kunderegister!$A$2:$G$2810,6,FALSE)</f>
        <v>KOPPANG</v>
      </c>
      <c r="H84" s="37">
        <f>Vask04!F86</f>
        <v>0</v>
      </c>
      <c r="I84" s="37">
        <f>Vask04!G86</f>
        <v>0</v>
      </c>
      <c r="J84" s="37">
        <f>Vask04!H86</f>
        <v>0</v>
      </c>
      <c r="K84" s="37">
        <f>Vask04!I86</f>
        <v>0</v>
      </c>
      <c r="L84" s="37">
        <f>Vask04!J86</f>
        <v>0</v>
      </c>
      <c r="M84" s="37">
        <f>Vask04!K86</f>
        <v>0</v>
      </c>
      <c r="N84" s="37">
        <f>Vask04!L86</f>
        <v>0</v>
      </c>
      <c r="O84" s="37">
        <f>Vask04!M86</f>
        <v>2</v>
      </c>
      <c r="P84" s="37">
        <f>Vask04!N86</f>
        <v>2</v>
      </c>
      <c r="Q84" s="37">
        <f>Vask04!P86</f>
        <v>10</v>
      </c>
      <c r="R84" s="37">
        <f>Vask04!O86</f>
        <v>33.46</v>
      </c>
      <c r="S84" s="13">
        <f>VLOOKUP(B84,Kunderegister!$A$2:$G$2810,7,FALSE)</f>
        <v>62463415</v>
      </c>
      <c r="T84" s="37" t="str">
        <f>VLOOKUP(B84,Kunderegister!$A$2:$J$2897,8,FALSE)</f>
        <v>Lege</v>
      </c>
      <c r="U84" s="47">
        <f>VLOOKUP(B84,Kunderegister!$A$2:$J$2810,9,FALSE)</f>
        <v>0.33333333333333331</v>
      </c>
      <c r="V84" s="47">
        <f>VLOOKUP(B84,Kunderegister!$A$2:$J$2810,10,FALSE)</f>
        <v>0.625</v>
      </c>
    </row>
    <row r="85" spans="1:22" x14ac:dyDescent="0.25">
      <c r="A85" s="37">
        <v>84</v>
      </c>
      <c r="B85" s="37">
        <f>Vask04!D87</f>
        <v>89003</v>
      </c>
      <c r="C85" s="37" t="str">
        <f>Vask04!E87</f>
        <v>Rendalen helsestasjon</v>
      </c>
      <c r="D85" s="37" t="str">
        <f>VLOOKUP(B85,Kunderegister!$A$2:$G$2810,3,FALSE)</f>
        <v>Søstuv 6</v>
      </c>
      <c r="E85" s="65">
        <f>VLOOKUP(B85,Kunderegister!$A$2:$G$2810,4,FALSE)</f>
        <v>0</v>
      </c>
      <c r="F85" s="13">
        <f>VLOOKUP(B85,Kunderegister!$A$2:$G$2810,5,FALSE)</f>
        <v>2485</v>
      </c>
      <c r="G85" s="37" t="str">
        <f>VLOOKUP(B85,Kunderegister!$A$2:$G$2810,6,FALSE)</f>
        <v>RENDALEN</v>
      </c>
      <c r="H85" s="37">
        <f>Vask04!F87</f>
        <v>1</v>
      </c>
      <c r="I85" s="37">
        <f>Vask04!G87</f>
        <v>0</v>
      </c>
      <c r="J85" s="37">
        <f>Vask04!H87</f>
        <v>0</v>
      </c>
      <c r="K85" s="37">
        <f>Vask04!I87</f>
        <v>0</v>
      </c>
      <c r="L85" s="37">
        <f>Vask04!J87</f>
        <v>0</v>
      </c>
      <c r="M85" s="37">
        <f>Vask04!K87</f>
        <v>0</v>
      </c>
      <c r="N85" s="37">
        <f>Vask04!L87</f>
        <v>0</v>
      </c>
      <c r="O85" s="37">
        <f>Vask04!M87</f>
        <v>1</v>
      </c>
      <c r="P85" s="37">
        <f>Vask04!N87</f>
        <v>2</v>
      </c>
      <c r="Q85" s="37">
        <f>Vask04!P87</f>
        <v>6</v>
      </c>
      <c r="R85" s="37">
        <f>Vask04!O87</f>
        <v>22.09</v>
      </c>
      <c r="S85" s="13">
        <f>VLOOKUP(B85,Kunderegister!$A$2:$G$2810,7,FALSE)</f>
        <v>0</v>
      </c>
      <c r="T85" s="37" t="str">
        <f>VLOOKUP(B85,Kunderegister!$A$2:$J$2897,8,FALSE)</f>
        <v>Lege</v>
      </c>
      <c r="U85" s="47">
        <f>VLOOKUP(B85,Kunderegister!$A$2:$J$2810,9,FALSE)</f>
        <v>0.33333333333333331</v>
      </c>
      <c r="V85" s="47">
        <f>VLOOKUP(B85,Kunderegister!$A$2:$J$2810,10,FALSE)</f>
        <v>0.625</v>
      </c>
    </row>
    <row r="86" spans="1:22" x14ac:dyDescent="0.25">
      <c r="A86" s="37">
        <v>85</v>
      </c>
      <c r="B86" s="37">
        <f>Vask04!D88</f>
        <v>60897</v>
      </c>
      <c r="C86" s="37" t="str">
        <f>Vask04!E88</f>
        <v>Tynset helsestasjon</v>
      </c>
      <c r="D86" s="37" t="str">
        <f>VLOOKUP(B86,Kunderegister!$A$2:$G$2810,3,FALSE)</f>
        <v>Torvgt 1</v>
      </c>
      <c r="E86" s="65">
        <f>VLOOKUP(B86,Kunderegister!$A$2:$G$2810,4,FALSE)</f>
        <v>0</v>
      </c>
      <c r="F86" s="13">
        <f>VLOOKUP(B86,Kunderegister!$A$2:$G$2810,5,FALSE)</f>
        <v>2500</v>
      </c>
      <c r="G86" s="37" t="str">
        <f>VLOOKUP(B86,Kunderegister!$A$2:$G$2810,6,FALSE)</f>
        <v>TYNSET</v>
      </c>
      <c r="H86" s="37">
        <f>Vask04!F88</f>
        <v>0</v>
      </c>
      <c r="I86" s="37">
        <f>Vask04!G88</f>
        <v>0</v>
      </c>
      <c r="J86" s="37">
        <f>Vask04!H88</f>
        <v>0</v>
      </c>
      <c r="K86" s="37">
        <f>Vask04!I88</f>
        <v>0</v>
      </c>
      <c r="L86" s="37">
        <f>Vask04!J88</f>
        <v>0</v>
      </c>
      <c r="M86" s="37">
        <f>Vask04!K88</f>
        <v>0</v>
      </c>
      <c r="N86" s="37">
        <f>Vask04!L88</f>
        <v>0</v>
      </c>
      <c r="O86" s="37">
        <f>Vask04!M88</f>
        <v>1</v>
      </c>
      <c r="P86" s="37">
        <f>Vask04!N88</f>
        <v>1</v>
      </c>
      <c r="Q86" s="37">
        <f>Vask04!P88</f>
        <v>5</v>
      </c>
      <c r="R86" s="37">
        <f>Vask04!O88</f>
        <v>16.73</v>
      </c>
      <c r="S86" s="13">
        <f>VLOOKUP(B86,Kunderegister!$A$2:$G$2810,7,FALSE)</f>
        <v>62485160</v>
      </c>
      <c r="T86" s="37" t="str">
        <f>VLOOKUP(B86,Kunderegister!$A$2:$J$2897,8,FALSE)</f>
        <v>Lege</v>
      </c>
      <c r="U86" s="47">
        <f>VLOOKUP(B86,Kunderegister!$A$2:$J$2810,9,FALSE)</f>
        <v>0.33333333333333331</v>
      </c>
      <c r="V86" s="47">
        <f>VLOOKUP(B86,Kunderegister!$A$2:$J$2810,10,FALSE)</f>
        <v>0.625</v>
      </c>
    </row>
    <row r="87" spans="1:22" x14ac:dyDescent="0.25">
      <c r="A87" s="37">
        <v>86</v>
      </c>
      <c r="B87" s="37">
        <f>Vask04!D89</f>
        <v>2036</v>
      </c>
      <c r="C87" s="37" t="str">
        <f>Vask04!E89</f>
        <v>Tolga legekontor</v>
      </c>
      <c r="D87" s="37" t="str">
        <f>VLOOKUP(B87,Kunderegister!$A$2:$G$2810,3,FALSE)</f>
        <v>Helsesenteret</v>
      </c>
      <c r="E87" s="65">
        <f>VLOOKUP(B87,Kunderegister!$A$2:$G$2810,4,FALSE)</f>
        <v>0</v>
      </c>
      <c r="F87" s="13">
        <f>VLOOKUP(B87,Kunderegister!$A$2:$G$2810,5,FALSE)</f>
        <v>2540</v>
      </c>
      <c r="G87" s="37" t="str">
        <f>VLOOKUP(B87,Kunderegister!$A$2:$G$2810,6,FALSE)</f>
        <v>TOLGA</v>
      </c>
      <c r="H87" s="37">
        <f>Vask04!F89</f>
        <v>0</v>
      </c>
      <c r="I87" s="37">
        <f>Vask04!G89</f>
        <v>0</v>
      </c>
      <c r="J87" s="37">
        <f>Vask04!H89</f>
        <v>0</v>
      </c>
      <c r="K87" s="37">
        <f>Vask04!I89</f>
        <v>0</v>
      </c>
      <c r="L87" s="37">
        <f>Vask04!J89</f>
        <v>0</v>
      </c>
      <c r="M87" s="37">
        <f>Vask04!K89</f>
        <v>0</v>
      </c>
      <c r="N87" s="37">
        <f>Vask04!L89</f>
        <v>0</v>
      </c>
      <c r="O87" s="37">
        <f>Vask04!M89</f>
        <v>1</v>
      </c>
      <c r="P87" s="37">
        <f>Vask04!N89</f>
        <v>1</v>
      </c>
      <c r="Q87" s="37">
        <f>Vask04!P89</f>
        <v>5</v>
      </c>
      <c r="R87" s="37">
        <f>Vask04!O89</f>
        <v>16.73</v>
      </c>
      <c r="S87" s="13">
        <f>VLOOKUP(B87,Kunderegister!$A$2:$G$2810,7,FALSE)</f>
        <v>62496501</v>
      </c>
      <c r="T87" s="37" t="str">
        <f>VLOOKUP(B87,Kunderegister!$A$2:$J$2897,8,FALSE)</f>
        <v>Lege</v>
      </c>
      <c r="U87" s="47">
        <f>VLOOKUP(B87,Kunderegister!$A$2:$J$2810,9,FALSE)</f>
        <v>0.33333333333333331</v>
      </c>
      <c r="V87" s="47">
        <f>VLOOKUP(B87,Kunderegister!$A$2:$J$2810,10,FALSE)</f>
        <v>0.625</v>
      </c>
    </row>
    <row r="88" spans="1:22" x14ac:dyDescent="0.25">
      <c r="A88" s="37">
        <v>87</v>
      </c>
      <c r="B88" s="37">
        <f>Vask04!D90</f>
        <v>27060</v>
      </c>
      <c r="C88" s="37" t="str">
        <f>Vask04!E90</f>
        <v>Kommunelegekontoret i Alvdal</v>
      </c>
      <c r="D88" s="37" t="str">
        <f>VLOOKUP(B88,Kunderegister!$A$2:$G$2810,3,FALSE)</f>
        <v>Gjelen 3</v>
      </c>
      <c r="E88" s="65">
        <f>VLOOKUP(B88,Kunderegister!$A$2:$G$2810,4,FALSE)</f>
        <v>0</v>
      </c>
      <c r="F88" s="13">
        <f>VLOOKUP(B88,Kunderegister!$A$2:$G$2810,5,FALSE)</f>
        <v>2560</v>
      </c>
      <c r="G88" s="37" t="str">
        <f>VLOOKUP(B88,Kunderegister!$A$2:$G$2810,6,FALSE)</f>
        <v>ALVDAL</v>
      </c>
      <c r="H88" s="37">
        <f>Vask04!F90</f>
        <v>0</v>
      </c>
      <c r="I88" s="37">
        <f>Vask04!G90</f>
        <v>0</v>
      </c>
      <c r="J88" s="37">
        <f>Vask04!H90</f>
        <v>0</v>
      </c>
      <c r="K88" s="37">
        <f>Vask04!I90</f>
        <v>0</v>
      </c>
      <c r="L88" s="37">
        <f>Vask04!J90</f>
        <v>0</v>
      </c>
      <c r="M88" s="37">
        <f>Vask04!K90</f>
        <v>0</v>
      </c>
      <c r="N88" s="37">
        <f>Vask04!L90</f>
        <v>0</v>
      </c>
      <c r="O88" s="37">
        <f>Vask04!M90</f>
        <v>1</v>
      </c>
      <c r="P88" s="37">
        <f>Vask04!N90</f>
        <v>1</v>
      </c>
      <c r="Q88" s="37">
        <f>Vask04!P90</f>
        <v>5</v>
      </c>
      <c r="R88" s="37">
        <f>Vask04!O90</f>
        <v>16.73</v>
      </c>
      <c r="S88" s="13">
        <f>VLOOKUP(B88,Kunderegister!$A$2:$G$2810,7,FALSE)</f>
        <v>62489100</v>
      </c>
      <c r="T88" s="37" t="str">
        <f>VLOOKUP(B88,Kunderegister!$A$2:$J$2897,8,FALSE)</f>
        <v>Lege</v>
      </c>
      <c r="U88" s="47">
        <f>VLOOKUP(B88,Kunderegister!$A$2:$J$2810,9,FALSE)</f>
        <v>0.33333333333333331</v>
      </c>
      <c r="V88" s="47">
        <f>VLOOKUP(B88,Kunderegister!$A$2:$J$2810,10,FALSE)</f>
        <v>0.625</v>
      </c>
    </row>
    <row r="89" spans="1:22" x14ac:dyDescent="0.25">
      <c r="A89" s="37">
        <v>88</v>
      </c>
      <c r="B89" s="37">
        <f>Vask04!D91</f>
        <v>53553</v>
      </c>
      <c r="C89" s="37" t="str">
        <f>Vask04!E91</f>
        <v>Kommunelegekontoret i Folldal</v>
      </c>
      <c r="D89" s="37">
        <f>VLOOKUP(B89,Kunderegister!$A$2:$G$2810,3,FALSE)</f>
        <v>0</v>
      </c>
      <c r="E89" s="65">
        <f>VLOOKUP(B89,Kunderegister!$A$2:$G$2810,4,FALSE)</f>
        <v>0</v>
      </c>
      <c r="F89" s="13">
        <f>VLOOKUP(B89,Kunderegister!$A$2:$G$2810,5,FALSE)</f>
        <v>2580</v>
      </c>
      <c r="G89" s="37" t="str">
        <f>VLOOKUP(B89,Kunderegister!$A$2:$G$2810,6,FALSE)</f>
        <v>FOLLDAL</v>
      </c>
      <c r="H89" s="37">
        <f>Vask04!F91</f>
        <v>1</v>
      </c>
      <c r="I89" s="37">
        <f>Vask04!G91</f>
        <v>0</v>
      </c>
      <c r="J89" s="37">
        <f>Vask04!H91</f>
        <v>0</v>
      </c>
      <c r="K89" s="37">
        <f>Vask04!I91</f>
        <v>0</v>
      </c>
      <c r="L89" s="37">
        <f>Vask04!J91</f>
        <v>0</v>
      </c>
      <c r="M89" s="37">
        <f>Vask04!K91</f>
        <v>0</v>
      </c>
      <c r="N89" s="37">
        <f>Vask04!L91</f>
        <v>0</v>
      </c>
      <c r="O89" s="37">
        <f>Vask04!M91</f>
        <v>1</v>
      </c>
      <c r="P89" s="37">
        <f>Vask04!N91</f>
        <v>2</v>
      </c>
      <c r="Q89" s="37">
        <f>Vask04!P91</f>
        <v>6</v>
      </c>
      <c r="R89" s="37">
        <f>Vask04!O91</f>
        <v>22.09</v>
      </c>
      <c r="S89" s="13">
        <f>VLOOKUP(B89,Kunderegister!$A$2:$G$2810,7,FALSE)</f>
        <v>62491000</v>
      </c>
      <c r="T89" s="37" t="str">
        <f>VLOOKUP(B89,Kunderegister!$A$2:$J$2897,8,FALSE)</f>
        <v>Lege</v>
      </c>
      <c r="U89" s="47">
        <f>VLOOKUP(B89,Kunderegister!$A$2:$J$2810,9,FALSE)</f>
        <v>0.33333333333333331</v>
      </c>
      <c r="V89" s="47">
        <f>VLOOKUP(B89,Kunderegister!$A$2:$J$2810,10,FALSE)</f>
        <v>0.625</v>
      </c>
    </row>
    <row r="90" spans="1:22" x14ac:dyDescent="0.25">
      <c r="A90" s="37">
        <v>89</v>
      </c>
      <c r="B90" s="37">
        <f>Vask04!D92</f>
        <v>105801</v>
      </c>
      <c r="C90" s="37" t="str">
        <f>Vask04!E92</f>
        <v>Lillehammer helsehus</v>
      </c>
      <c r="D90" s="37" t="str">
        <f>VLOOKUP(B90,Kunderegister!$A$2:$G$2810,3,FALSE)</f>
        <v>Gudbrandsdalvn 235</v>
      </c>
      <c r="E90" s="65">
        <f>VLOOKUP(B90,Kunderegister!$A$2:$G$2810,4,FALSE)</f>
        <v>0</v>
      </c>
      <c r="F90" s="13">
        <f>VLOOKUP(B90,Kunderegister!$A$2:$G$2810,5,FALSE)</f>
        <v>2619</v>
      </c>
      <c r="G90" s="37" t="str">
        <f>VLOOKUP(B90,Kunderegister!$A$2:$G$2810,6,FALSE)</f>
        <v>LILLEHAMMER</v>
      </c>
      <c r="H90" s="37">
        <f>Vask04!F92</f>
        <v>1</v>
      </c>
      <c r="I90" s="37">
        <f>Vask04!G92</f>
        <v>0</v>
      </c>
      <c r="J90" s="37">
        <f>Vask04!H92</f>
        <v>0</v>
      </c>
      <c r="K90" s="37">
        <f>Vask04!I92</f>
        <v>0</v>
      </c>
      <c r="L90" s="37">
        <f>Vask04!J92</f>
        <v>0</v>
      </c>
      <c r="M90" s="37">
        <f>Vask04!K92</f>
        <v>0</v>
      </c>
      <c r="N90" s="37">
        <f>Vask04!L92</f>
        <v>0</v>
      </c>
      <c r="O90" s="37">
        <f>Vask04!M92</f>
        <v>15</v>
      </c>
      <c r="P90" s="37">
        <f>Vask04!N92</f>
        <v>16</v>
      </c>
      <c r="Q90" s="37">
        <f>Vask04!P92</f>
        <v>76</v>
      </c>
      <c r="R90" s="37">
        <f>Vask04!O92</f>
        <v>256.31</v>
      </c>
      <c r="S90" s="13">
        <f>VLOOKUP(B90,Kunderegister!$A$2:$G$2810,7,FALSE)</f>
        <v>61248600</v>
      </c>
      <c r="T90" s="37" t="str">
        <f>VLOOKUP(B90,Kunderegister!$A$2:$J$2897,8,FALSE)</f>
        <v>Lege</v>
      </c>
      <c r="U90" s="47">
        <f>VLOOKUP(B90,Kunderegister!$A$2:$J$2810,9,FALSE)</f>
        <v>0.33333333333333331</v>
      </c>
      <c r="V90" s="47">
        <f>VLOOKUP(B90,Kunderegister!$A$2:$J$2810,10,FALSE)</f>
        <v>0.625</v>
      </c>
    </row>
    <row r="91" spans="1:22" x14ac:dyDescent="0.25">
      <c r="A91" s="37">
        <v>90</v>
      </c>
      <c r="B91" s="37">
        <f>Vask04!D93</f>
        <v>106877</v>
      </c>
      <c r="C91" s="37" t="str">
        <f>Vask04!E93</f>
        <v>Ringebu helsesenter</v>
      </c>
      <c r="D91" s="37" t="str">
        <f>VLOOKUP(B91,Kunderegister!$A$2:$G$2810,3,FALSE)</f>
        <v>Trimvn 1</v>
      </c>
      <c r="E91" s="65" t="str">
        <f>VLOOKUP(B91,Kunderegister!$A$2:$G$2810,4,FALSE)</f>
        <v>Legekontoret</v>
      </c>
      <c r="F91" s="13">
        <f>VLOOKUP(B91,Kunderegister!$A$2:$G$2810,5,FALSE)</f>
        <v>2634</v>
      </c>
      <c r="G91" s="37" t="str">
        <f>VLOOKUP(B91,Kunderegister!$A$2:$G$2810,6,FALSE)</f>
        <v>FÅVANG</v>
      </c>
      <c r="H91" s="37">
        <f>Vask04!F93</f>
        <v>0</v>
      </c>
      <c r="I91" s="37">
        <f>Vask04!G93</f>
        <v>0</v>
      </c>
      <c r="J91" s="37">
        <f>Vask04!H93</f>
        <v>0</v>
      </c>
      <c r="K91" s="37">
        <f>Vask04!I93</f>
        <v>0</v>
      </c>
      <c r="L91" s="37">
        <f>Vask04!J93</f>
        <v>0</v>
      </c>
      <c r="M91" s="37">
        <f>Vask04!K93</f>
        <v>0</v>
      </c>
      <c r="N91" s="37">
        <f>Vask04!L93</f>
        <v>0</v>
      </c>
      <c r="O91" s="37">
        <f>Vask04!M93</f>
        <v>3</v>
      </c>
      <c r="P91" s="37">
        <f>Vask04!N93</f>
        <v>3</v>
      </c>
      <c r="Q91" s="37">
        <f>Vask04!P93</f>
        <v>15</v>
      </c>
      <c r="R91" s="37">
        <f>Vask04!O93</f>
        <v>50.19</v>
      </c>
      <c r="S91" s="13">
        <f>VLOOKUP(B91,Kunderegister!$A$2:$G$2810,7,FALSE)</f>
        <v>61283910</v>
      </c>
      <c r="T91" s="37" t="str">
        <f>VLOOKUP(B91,Kunderegister!$A$2:$J$2897,8,FALSE)</f>
        <v>Lege</v>
      </c>
      <c r="U91" s="47">
        <f>VLOOKUP(B91,Kunderegister!$A$2:$J$2810,9,FALSE)</f>
        <v>0.33333333333333331</v>
      </c>
      <c r="V91" s="47">
        <f>VLOOKUP(B91,Kunderegister!$A$2:$J$2810,10,FALSE)</f>
        <v>0.625</v>
      </c>
    </row>
    <row r="92" spans="1:22" x14ac:dyDescent="0.25">
      <c r="A92" s="37">
        <v>91</v>
      </c>
      <c r="B92" s="37">
        <f>Vask04!D94</f>
        <v>100718</v>
      </c>
      <c r="C92" s="37" t="str">
        <f>Vask04!E94</f>
        <v>Tretten legekontor</v>
      </c>
      <c r="D92" s="37" t="str">
        <f>VLOOKUP(B92,Kunderegister!$A$2:$G$2810,3,FALSE)</f>
        <v>Kongsvn 1553</v>
      </c>
      <c r="E92" s="65">
        <f>VLOOKUP(B92,Kunderegister!$A$2:$G$2810,4,FALSE)</f>
        <v>0</v>
      </c>
      <c r="F92" s="13">
        <f>VLOOKUP(B92,Kunderegister!$A$2:$G$2810,5,FALSE)</f>
        <v>2635</v>
      </c>
      <c r="G92" s="37" t="str">
        <f>VLOOKUP(B92,Kunderegister!$A$2:$G$2810,6,FALSE)</f>
        <v>TRETTEN</v>
      </c>
      <c r="H92" s="37">
        <f>Vask04!F94</f>
        <v>0</v>
      </c>
      <c r="I92" s="37">
        <f>Vask04!G94</f>
        <v>1</v>
      </c>
      <c r="J92" s="37">
        <f>Vask04!H94</f>
        <v>0</v>
      </c>
      <c r="K92" s="37">
        <f>Vask04!I94</f>
        <v>0</v>
      </c>
      <c r="L92" s="37">
        <f>Vask04!J94</f>
        <v>0</v>
      </c>
      <c r="M92" s="37">
        <f>Vask04!K94</f>
        <v>0</v>
      </c>
      <c r="N92" s="37">
        <f>Vask04!L94</f>
        <v>0</v>
      </c>
      <c r="O92" s="37">
        <f>Vask04!M94</f>
        <v>2</v>
      </c>
      <c r="P92" s="37">
        <f>Vask04!N94</f>
        <v>3</v>
      </c>
      <c r="Q92" s="37">
        <f>Vask04!P94</f>
        <v>12</v>
      </c>
      <c r="R92" s="37">
        <f>Vask04!O94</f>
        <v>44.46</v>
      </c>
      <c r="S92" s="13">
        <f>VLOOKUP(B92,Kunderegister!$A$2:$G$2810,7,FALSE)</f>
        <v>0</v>
      </c>
      <c r="T92" s="37" t="str">
        <f>VLOOKUP(B92,Kunderegister!$A$2:$J$2897,8,FALSE)</f>
        <v>Lege</v>
      </c>
      <c r="U92" s="47">
        <f>VLOOKUP(B92,Kunderegister!$A$2:$J$2810,9,FALSE)</f>
        <v>0.33333333333333331</v>
      </c>
      <c r="V92" s="47">
        <f>VLOOKUP(B92,Kunderegister!$A$2:$J$2810,10,FALSE)</f>
        <v>0.625</v>
      </c>
    </row>
    <row r="93" spans="1:22" x14ac:dyDescent="0.25">
      <c r="A93" s="37">
        <v>92</v>
      </c>
      <c r="B93" s="37">
        <f>Vask04!D95</f>
        <v>102554</v>
      </c>
      <c r="C93" s="37" t="str">
        <f>Vask04!E95</f>
        <v>Vinstra legekontor</v>
      </c>
      <c r="D93" s="37" t="str">
        <f>VLOOKUP(B93,Kunderegister!$A$2:$G$2810,3,FALSE)</f>
        <v>Nordre Byre 21</v>
      </c>
      <c r="E93" s="65">
        <f>VLOOKUP(B93,Kunderegister!$A$2:$G$2810,4,FALSE)</f>
        <v>0</v>
      </c>
      <c r="F93" s="13">
        <f>VLOOKUP(B93,Kunderegister!$A$2:$G$2810,5,FALSE)</f>
        <v>2640</v>
      </c>
      <c r="G93" s="37" t="str">
        <f>VLOOKUP(B93,Kunderegister!$A$2:$G$2810,6,FALSE)</f>
        <v>VINSTRA</v>
      </c>
      <c r="H93" s="37">
        <f>Vask04!F95</f>
        <v>0</v>
      </c>
      <c r="I93" s="37">
        <f>Vask04!G95</f>
        <v>0</v>
      </c>
      <c r="J93" s="37">
        <f>Vask04!H95</f>
        <v>0</v>
      </c>
      <c r="K93" s="37">
        <f>Vask04!I95</f>
        <v>0</v>
      </c>
      <c r="L93" s="37">
        <f>Vask04!J95</f>
        <v>0</v>
      </c>
      <c r="M93" s="37">
        <f>Vask04!K95</f>
        <v>0</v>
      </c>
      <c r="N93" s="37">
        <f>Vask04!L95</f>
        <v>0</v>
      </c>
      <c r="O93" s="37">
        <f>Vask04!M95</f>
        <v>3</v>
      </c>
      <c r="P93" s="37">
        <f>Vask04!N95</f>
        <v>3</v>
      </c>
      <c r="Q93" s="37">
        <f>Vask04!P95</f>
        <v>15</v>
      </c>
      <c r="R93" s="37">
        <f>Vask04!O95</f>
        <v>50.19</v>
      </c>
      <c r="S93" s="13">
        <f>VLOOKUP(B93,Kunderegister!$A$2:$G$2810,7,FALSE)</f>
        <v>61216300</v>
      </c>
      <c r="T93" s="37" t="str">
        <f>VLOOKUP(B93,Kunderegister!$A$2:$J$2897,8,FALSE)</f>
        <v>Lege</v>
      </c>
      <c r="U93" s="47">
        <f>VLOOKUP(B93,Kunderegister!$A$2:$J$2810,9,FALSE)</f>
        <v>0.33333333333333331</v>
      </c>
      <c r="V93" s="47">
        <f>VLOOKUP(B93,Kunderegister!$A$2:$J$2810,10,FALSE)</f>
        <v>0.625</v>
      </c>
    </row>
    <row r="94" spans="1:22" x14ac:dyDescent="0.25">
      <c r="A94" s="37">
        <v>93</v>
      </c>
      <c r="B94" s="37">
        <f>Vask04!D96</f>
        <v>63511</v>
      </c>
      <c r="C94" s="37" t="str">
        <f>Vask04!E96</f>
        <v>Kommunelegekontoret i Sør-Fron</v>
      </c>
      <c r="D94" s="37" t="str">
        <f>VLOOKUP(B94,Kunderegister!$A$2:$G$2810,3,FALSE)</f>
        <v>Kommunevegen 1</v>
      </c>
      <c r="E94" s="65">
        <f>VLOOKUP(B94,Kunderegister!$A$2:$G$2810,4,FALSE)</f>
        <v>0</v>
      </c>
      <c r="F94" s="13">
        <f>VLOOKUP(B94,Kunderegister!$A$2:$G$2810,5,FALSE)</f>
        <v>2647</v>
      </c>
      <c r="G94" s="37" t="str">
        <f>VLOOKUP(B94,Kunderegister!$A$2:$G$2810,6,FALSE)</f>
        <v>SØR-FRON</v>
      </c>
      <c r="H94" s="37">
        <f>Vask04!F96</f>
        <v>0</v>
      </c>
      <c r="I94" s="37">
        <f>Vask04!G96</f>
        <v>0</v>
      </c>
      <c r="J94" s="37">
        <f>Vask04!H96</f>
        <v>0</v>
      </c>
      <c r="K94" s="37">
        <f>Vask04!I96</f>
        <v>0</v>
      </c>
      <c r="L94" s="37">
        <f>Vask04!J96</f>
        <v>0</v>
      </c>
      <c r="M94" s="37">
        <f>Vask04!K96</f>
        <v>0</v>
      </c>
      <c r="N94" s="37">
        <f>Vask04!L96</f>
        <v>0</v>
      </c>
      <c r="O94" s="37">
        <f>Vask04!M96</f>
        <v>2</v>
      </c>
      <c r="P94" s="37">
        <f>Vask04!N96</f>
        <v>2</v>
      </c>
      <c r="Q94" s="37">
        <f>Vask04!P96</f>
        <v>10</v>
      </c>
      <c r="R94" s="37">
        <f>Vask04!O96</f>
        <v>33.46</v>
      </c>
      <c r="S94" s="13">
        <f>VLOOKUP(B94,Kunderegister!$A$2:$G$2810,7,FALSE)</f>
        <v>61299100</v>
      </c>
      <c r="T94" s="37" t="str">
        <f>VLOOKUP(B94,Kunderegister!$A$2:$J$2897,8,FALSE)</f>
        <v>Lege</v>
      </c>
      <c r="U94" s="47">
        <f>VLOOKUP(B94,Kunderegister!$A$2:$J$2810,9,FALSE)</f>
        <v>0.33333333333333331</v>
      </c>
      <c r="V94" s="47">
        <f>VLOOKUP(B94,Kunderegister!$A$2:$J$2810,10,FALSE)</f>
        <v>0.625</v>
      </c>
    </row>
    <row r="95" spans="1:22" x14ac:dyDescent="0.25">
      <c r="A95" s="37">
        <v>94</v>
      </c>
      <c r="B95" s="37">
        <f>Vask04!D97</f>
        <v>32789</v>
      </c>
      <c r="C95" s="37" t="str">
        <f>Vask04!E97</f>
        <v>Gausdal kommune</v>
      </c>
      <c r="D95" s="37" t="str">
        <f>VLOOKUP(B95,Kunderegister!$A$2:$G$2810,3,FALSE)</f>
        <v>Vestringsvegen 8</v>
      </c>
      <c r="E95" s="65">
        <f>VLOOKUP(B95,Kunderegister!$A$2:$G$2810,4,FALSE)</f>
        <v>0</v>
      </c>
      <c r="F95" s="13">
        <f>VLOOKUP(B95,Kunderegister!$A$2:$G$2810,5,FALSE)</f>
        <v>2651</v>
      </c>
      <c r="G95" s="37" t="str">
        <f>VLOOKUP(B95,Kunderegister!$A$2:$G$2810,6,FALSE)</f>
        <v>ØSTRE GAUSDAL</v>
      </c>
      <c r="H95" s="37">
        <f>Vask04!F97</f>
        <v>0</v>
      </c>
      <c r="I95" s="37">
        <f>Vask04!G97</f>
        <v>1</v>
      </c>
      <c r="J95" s="37">
        <f>Vask04!H97</f>
        <v>0</v>
      </c>
      <c r="K95" s="37">
        <f>Vask04!I97</f>
        <v>0</v>
      </c>
      <c r="L95" s="37">
        <f>Vask04!J97</f>
        <v>0</v>
      </c>
      <c r="M95" s="37">
        <f>Vask04!K97</f>
        <v>0</v>
      </c>
      <c r="N95" s="37">
        <f>Vask04!L97</f>
        <v>0</v>
      </c>
      <c r="O95" s="37">
        <f>Vask04!M97</f>
        <v>3</v>
      </c>
      <c r="P95" s="37">
        <f>Vask04!N97</f>
        <v>4</v>
      </c>
      <c r="Q95" s="37">
        <f>Vask04!P97</f>
        <v>17</v>
      </c>
      <c r="R95" s="37">
        <f>Vask04!O97</f>
        <v>61.19</v>
      </c>
      <c r="S95" s="13">
        <f>VLOOKUP(B95,Kunderegister!$A$2:$G$2810,7,FALSE)</f>
        <v>61224400</v>
      </c>
      <c r="T95" s="37" t="str">
        <f>VLOOKUP(B95,Kunderegister!$A$2:$J$2897,8,FALSE)</f>
        <v>Lege</v>
      </c>
      <c r="U95" s="47">
        <f>VLOOKUP(B95,Kunderegister!$A$2:$J$2810,9,FALSE)</f>
        <v>0.33333333333333331</v>
      </c>
      <c r="V95" s="47">
        <f>VLOOKUP(B95,Kunderegister!$A$2:$J$2810,10,FALSE)</f>
        <v>0.625</v>
      </c>
    </row>
    <row r="96" spans="1:22" x14ac:dyDescent="0.25">
      <c r="A96" s="37">
        <v>95</v>
      </c>
      <c r="B96" s="37">
        <f>Vask04!D98</f>
        <v>97436</v>
      </c>
      <c r="C96" s="37" t="str">
        <f>Vask04!E98</f>
        <v>Dovre legekontor</v>
      </c>
      <c r="D96" s="37" t="str">
        <f>VLOOKUP(B96,Kunderegister!$A$2:$G$2810,3,FALSE)</f>
        <v>Lars Moensv 3</v>
      </c>
      <c r="E96" s="65">
        <f>VLOOKUP(B96,Kunderegister!$A$2:$G$2810,4,FALSE)</f>
        <v>0</v>
      </c>
      <c r="F96" s="13">
        <f>VLOOKUP(B96,Kunderegister!$A$2:$G$2810,5,FALSE)</f>
        <v>2660</v>
      </c>
      <c r="G96" s="37" t="str">
        <f>VLOOKUP(B96,Kunderegister!$A$2:$G$2810,6,FALSE)</f>
        <v>DOMBÅS</v>
      </c>
      <c r="H96" s="37">
        <f>Vask04!F98</f>
        <v>0</v>
      </c>
      <c r="I96" s="37">
        <f>Vask04!G98</f>
        <v>1</v>
      </c>
      <c r="J96" s="37">
        <f>Vask04!H98</f>
        <v>0</v>
      </c>
      <c r="K96" s="37">
        <f>Vask04!I98</f>
        <v>0</v>
      </c>
      <c r="L96" s="37">
        <f>Vask04!J98</f>
        <v>0</v>
      </c>
      <c r="M96" s="37">
        <f>Vask04!K98</f>
        <v>0</v>
      </c>
      <c r="N96" s="37">
        <f>Vask04!L98</f>
        <v>0</v>
      </c>
      <c r="O96" s="37">
        <f>Vask04!M98</f>
        <v>1</v>
      </c>
      <c r="P96" s="37">
        <f>Vask04!N98</f>
        <v>2</v>
      </c>
      <c r="Q96" s="37">
        <f>Vask04!P98</f>
        <v>7</v>
      </c>
      <c r="R96" s="37">
        <f>Vask04!O98</f>
        <v>27.73</v>
      </c>
      <c r="S96" s="13">
        <f>VLOOKUP(B96,Kunderegister!$A$2:$G$2810,7,FALSE)</f>
        <v>61242200</v>
      </c>
      <c r="T96" s="37" t="str">
        <f>VLOOKUP(B96,Kunderegister!$A$2:$J$2897,8,FALSE)</f>
        <v>Lege</v>
      </c>
      <c r="U96" s="47">
        <f>VLOOKUP(B96,Kunderegister!$A$2:$J$2810,9,FALSE)</f>
        <v>0.33333333333333331</v>
      </c>
      <c r="V96" s="47">
        <f>VLOOKUP(B96,Kunderegister!$A$2:$J$2810,10,FALSE)</f>
        <v>0.625</v>
      </c>
    </row>
    <row r="97" spans="1:22" x14ac:dyDescent="0.25">
      <c r="A97" s="37">
        <v>96</v>
      </c>
      <c r="B97" s="37">
        <f>Vask04!D99</f>
        <v>82578</v>
      </c>
      <c r="C97" s="37" t="str">
        <f>Vask04!E99</f>
        <v>Lesja legekontor</v>
      </c>
      <c r="D97" s="37" t="str">
        <f>VLOOKUP(B97,Kunderegister!$A$2:$G$2810,3,FALSE)</f>
        <v>Jakup B Klukstadsv 32</v>
      </c>
      <c r="E97" s="65">
        <f>VLOOKUP(B97,Kunderegister!$A$2:$G$2810,4,FALSE)</f>
        <v>0</v>
      </c>
      <c r="F97" s="13">
        <f>VLOOKUP(B97,Kunderegister!$A$2:$G$2810,5,FALSE)</f>
        <v>2665</v>
      </c>
      <c r="G97" s="37" t="str">
        <f>VLOOKUP(B97,Kunderegister!$A$2:$G$2810,6,FALSE)</f>
        <v>LESJA</v>
      </c>
      <c r="H97" s="37">
        <f>Vask04!F99</f>
        <v>0</v>
      </c>
      <c r="I97" s="37">
        <f>Vask04!G99</f>
        <v>0</v>
      </c>
      <c r="J97" s="37">
        <f>Vask04!H99</f>
        <v>0</v>
      </c>
      <c r="K97" s="37">
        <f>Vask04!I99</f>
        <v>0</v>
      </c>
      <c r="L97" s="37">
        <f>Vask04!J99</f>
        <v>0</v>
      </c>
      <c r="M97" s="37">
        <f>Vask04!K99</f>
        <v>0</v>
      </c>
      <c r="N97" s="37">
        <f>Vask04!L99</f>
        <v>0</v>
      </c>
      <c r="O97" s="37">
        <f>Vask04!M99</f>
        <v>1</v>
      </c>
      <c r="P97" s="37">
        <f>Vask04!N99</f>
        <v>1</v>
      </c>
      <c r="Q97" s="37">
        <f>Vask04!P99</f>
        <v>5</v>
      </c>
      <c r="R97" s="37">
        <f>Vask04!O99</f>
        <v>16.73</v>
      </c>
      <c r="S97" s="13">
        <f>VLOOKUP(B97,Kunderegister!$A$2:$G$2810,7,FALSE)</f>
        <v>61244100</v>
      </c>
      <c r="T97" s="37" t="str">
        <f>VLOOKUP(B97,Kunderegister!$A$2:$J$2897,8,FALSE)</f>
        <v>Lege</v>
      </c>
      <c r="U97" s="47">
        <f>VLOOKUP(B97,Kunderegister!$A$2:$J$2810,9,FALSE)</f>
        <v>0.33333333333333331</v>
      </c>
      <c r="V97" s="47">
        <f>VLOOKUP(B97,Kunderegister!$A$2:$J$2810,10,FALSE)</f>
        <v>0.625</v>
      </c>
    </row>
    <row r="98" spans="1:22" x14ac:dyDescent="0.25">
      <c r="A98" s="37">
        <v>97</v>
      </c>
      <c r="B98" s="37">
        <f>Vask04!D100</f>
        <v>7930</v>
      </c>
      <c r="C98" s="37" t="str">
        <f>Vask04!E100</f>
        <v>Otta legekontor</v>
      </c>
      <c r="D98" s="37" t="str">
        <f>VLOOKUP(B98,Kunderegister!$A$2:$G$2810,3,FALSE)</f>
        <v>Sesvegen 20</v>
      </c>
      <c r="E98" s="65">
        <f>VLOOKUP(B98,Kunderegister!$A$2:$G$2810,4,FALSE)</f>
        <v>0</v>
      </c>
      <c r="F98" s="13">
        <f>VLOOKUP(B98,Kunderegister!$A$2:$G$2810,5,FALSE)</f>
        <v>2670</v>
      </c>
      <c r="G98" s="37" t="str">
        <f>VLOOKUP(B98,Kunderegister!$A$2:$G$2810,6,FALSE)</f>
        <v>OTTA</v>
      </c>
      <c r="H98" s="37">
        <f>Vask04!F100</f>
        <v>0</v>
      </c>
      <c r="I98" s="37">
        <f>Vask04!G100</f>
        <v>1</v>
      </c>
      <c r="J98" s="37">
        <f>Vask04!H100</f>
        <v>0</v>
      </c>
      <c r="K98" s="37">
        <f>Vask04!I100</f>
        <v>0</v>
      </c>
      <c r="L98" s="37">
        <f>Vask04!J100</f>
        <v>0</v>
      </c>
      <c r="M98" s="37">
        <f>Vask04!K100</f>
        <v>0</v>
      </c>
      <c r="N98" s="37">
        <f>Vask04!L100</f>
        <v>0</v>
      </c>
      <c r="O98" s="37">
        <f>Vask04!M100</f>
        <v>3</v>
      </c>
      <c r="P98" s="37">
        <f>Vask04!N100</f>
        <v>4</v>
      </c>
      <c r="Q98" s="37">
        <f>Vask04!P100</f>
        <v>17</v>
      </c>
      <c r="R98" s="37">
        <f>Vask04!O100</f>
        <v>61.19</v>
      </c>
      <c r="S98" s="13">
        <f>VLOOKUP(B98,Kunderegister!$A$2:$G$2810,7,FALSE)</f>
        <v>61700900</v>
      </c>
      <c r="T98" s="37" t="str">
        <f>VLOOKUP(B98,Kunderegister!$A$2:$J$2897,8,FALSE)</f>
        <v>Lege</v>
      </c>
      <c r="U98" s="47">
        <f>VLOOKUP(B98,Kunderegister!$A$2:$J$2810,9,FALSE)</f>
        <v>0.33333333333333331</v>
      </c>
      <c r="V98" s="47">
        <f>VLOOKUP(B98,Kunderegister!$A$2:$J$2810,10,FALSE)</f>
        <v>0.625</v>
      </c>
    </row>
    <row r="99" spans="1:22" x14ac:dyDescent="0.25">
      <c r="A99" s="37">
        <v>98</v>
      </c>
      <c r="B99" s="37">
        <f>Vask04!D101</f>
        <v>83857</v>
      </c>
      <c r="C99" s="37" t="str">
        <f>Vask04!E101</f>
        <v>Lom helsestasjon</v>
      </c>
      <c r="D99" s="37" t="str">
        <f>VLOOKUP(B99,Kunderegister!$A$2:$G$2810,3,FALSE)</f>
        <v>Krokamyrvn 18</v>
      </c>
      <c r="E99" s="65">
        <f>VLOOKUP(B99,Kunderegister!$A$2:$G$2810,4,FALSE)</f>
        <v>0</v>
      </c>
      <c r="F99" s="13">
        <f>VLOOKUP(B99,Kunderegister!$A$2:$G$2810,5,FALSE)</f>
        <v>2686</v>
      </c>
      <c r="G99" s="37" t="str">
        <f>VLOOKUP(B99,Kunderegister!$A$2:$G$2810,6,FALSE)</f>
        <v>LOM</v>
      </c>
      <c r="H99" s="37">
        <f>Vask04!F101</f>
        <v>0</v>
      </c>
      <c r="I99" s="37">
        <f>Vask04!G101</f>
        <v>1</v>
      </c>
      <c r="J99" s="37">
        <f>Vask04!H101</f>
        <v>0</v>
      </c>
      <c r="K99" s="37">
        <f>Vask04!I101</f>
        <v>0</v>
      </c>
      <c r="L99" s="37">
        <f>Vask04!J101</f>
        <v>0</v>
      </c>
      <c r="M99" s="37">
        <f>Vask04!K101</f>
        <v>0</v>
      </c>
      <c r="N99" s="37">
        <f>Vask04!L101</f>
        <v>0</v>
      </c>
      <c r="O99" s="37">
        <f>Vask04!M101</f>
        <v>1</v>
      </c>
      <c r="P99" s="37">
        <f>Vask04!N101</f>
        <v>2</v>
      </c>
      <c r="Q99" s="37">
        <f>Vask04!P101</f>
        <v>7</v>
      </c>
      <c r="R99" s="37">
        <f>Vask04!O101</f>
        <v>27.73</v>
      </c>
      <c r="S99" s="13">
        <f>VLOOKUP(B99,Kunderegister!$A$2:$G$2810,7,FALSE)</f>
        <v>0</v>
      </c>
      <c r="T99" s="37" t="str">
        <f>VLOOKUP(B99,Kunderegister!$A$2:$J$2897,8,FALSE)</f>
        <v>Lege</v>
      </c>
      <c r="U99" s="47">
        <f>VLOOKUP(B99,Kunderegister!$A$2:$J$2810,9,FALSE)</f>
        <v>0.33333333333333331</v>
      </c>
      <c r="V99" s="47">
        <f>VLOOKUP(B99,Kunderegister!$A$2:$J$2810,10,FALSE)</f>
        <v>0.625</v>
      </c>
    </row>
    <row r="100" spans="1:22" x14ac:dyDescent="0.25">
      <c r="A100" s="37">
        <v>99</v>
      </c>
      <c r="B100" s="37">
        <f>Vask04!D102</f>
        <v>28886</v>
      </c>
      <c r="C100" s="37" t="str">
        <f>Vask04!E102</f>
        <v>Skjåk helsestasjon</v>
      </c>
      <c r="D100" s="37" t="str">
        <f>VLOOKUP(B100,Kunderegister!$A$2:$G$2810,3,FALSE)</f>
        <v>Moavn 30</v>
      </c>
      <c r="E100" s="65">
        <f>VLOOKUP(B100,Kunderegister!$A$2:$G$2810,4,FALSE)</f>
        <v>0</v>
      </c>
      <c r="F100" s="13">
        <f>VLOOKUP(B100,Kunderegister!$A$2:$G$2810,5,FALSE)</f>
        <v>2690</v>
      </c>
      <c r="G100" s="37" t="str">
        <f>VLOOKUP(B100,Kunderegister!$A$2:$G$2810,6,FALSE)</f>
        <v>SKJÅK</v>
      </c>
      <c r="H100" s="37">
        <f>Vask04!F102</f>
        <v>0</v>
      </c>
      <c r="I100" s="37">
        <f>Vask04!G102</f>
        <v>1</v>
      </c>
      <c r="J100" s="37">
        <f>Vask04!H102</f>
        <v>0</v>
      </c>
      <c r="K100" s="37">
        <f>Vask04!I102</f>
        <v>0</v>
      </c>
      <c r="L100" s="37">
        <f>Vask04!J102</f>
        <v>0</v>
      </c>
      <c r="M100" s="37">
        <f>Vask04!K102</f>
        <v>0</v>
      </c>
      <c r="N100" s="37">
        <f>Vask04!L102</f>
        <v>0</v>
      </c>
      <c r="O100" s="37">
        <f>Vask04!M102</f>
        <v>2</v>
      </c>
      <c r="P100" s="37">
        <f>Vask04!N102</f>
        <v>3</v>
      </c>
      <c r="Q100" s="37">
        <f>Vask04!P102</f>
        <v>12</v>
      </c>
      <c r="R100" s="37">
        <f>Vask04!O102</f>
        <v>44.46</v>
      </c>
      <c r="S100" s="13">
        <f>VLOOKUP(B100,Kunderegister!$A$2:$G$2810,7,FALSE)</f>
        <v>61217000</v>
      </c>
      <c r="T100" s="37" t="str">
        <f>VLOOKUP(B100,Kunderegister!$A$2:$J$2897,8,FALSE)</f>
        <v>Lege</v>
      </c>
      <c r="U100" s="47">
        <f>VLOOKUP(B100,Kunderegister!$A$2:$J$2810,9,FALSE)</f>
        <v>0.33333333333333331</v>
      </c>
      <c r="V100" s="47">
        <f>VLOOKUP(B100,Kunderegister!$A$2:$J$2810,10,FALSE)</f>
        <v>0.625</v>
      </c>
    </row>
    <row r="101" spans="1:22" x14ac:dyDescent="0.25">
      <c r="A101" s="37">
        <v>100</v>
      </c>
      <c r="B101" s="37">
        <f>Vask04!D103</f>
        <v>28845</v>
      </c>
      <c r="C101" s="37" t="str">
        <f>Vask04!E103</f>
        <v>Lunner helsestasjon</v>
      </c>
      <c r="D101" s="37" t="str">
        <f>VLOOKUP(B101,Kunderegister!$A$2:$G$2810,3,FALSE)</f>
        <v>Sandsvn 1</v>
      </c>
      <c r="E101" s="65">
        <f>VLOOKUP(B101,Kunderegister!$A$2:$G$2810,4,FALSE)</f>
        <v>0</v>
      </c>
      <c r="F101" s="13">
        <f>VLOOKUP(B101,Kunderegister!$A$2:$G$2810,5,FALSE)</f>
        <v>2740</v>
      </c>
      <c r="G101" s="37" t="str">
        <f>VLOOKUP(B101,Kunderegister!$A$2:$G$2810,6,FALSE)</f>
        <v>ROA</v>
      </c>
      <c r="H101" s="37">
        <f>Vask04!F103</f>
        <v>0</v>
      </c>
      <c r="I101" s="37">
        <f>Vask04!G103</f>
        <v>1</v>
      </c>
      <c r="J101" s="37">
        <f>Vask04!H103</f>
        <v>0</v>
      </c>
      <c r="K101" s="37">
        <f>Vask04!I103</f>
        <v>0</v>
      </c>
      <c r="L101" s="37">
        <f>Vask04!J103</f>
        <v>0</v>
      </c>
      <c r="M101" s="37">
        <f>Vask04!K103</f>
        <v>0</v>
      </c>
      <c r="N101" s="37">
        <f>Vask04!L103</f>
        <v>0</v>
      </c>
      <c r="O101" s="37">
        <f>Vask04!M103</f>
        <v>4</v>
      </c>
      <c r="P101" s="37">
        <f>Vask04!N103</f>
        <v>5</v>
      </c>
      <c r="Q101" s="37">
        <f>Vask04!P103</f>
        <v>22</v>
      </c>
      <c r="R101" s="37">
        <f>Vask04!O103</f>
        <v>77.92</v>
      </c>
      <c r="S101" s="13">
        <f>VLOOKUP(B101,Kunderegister!$A$2:$G$2810,7,FALSE)</f>
        <v>61324200</v>
      </c>
      <c r="T101" s="37" t="str">
        <f>VLOOKUP(B101,Kunderegister!$A$2:$J$2897,8,FALSE)</f>
        <v>Lege</v>
      </c>
      <c r="U101" s="47">
        <f>VLOOKUP(B101,Kunderegister!$A$2:$J$2810,9,FALSE)</f>
        <v>0.33333333333333331</v>
      </c>
      <c r="V101" s="47">
        <f>VLOOKUP(B101,Kunderegister!$A$2:$J$2810,10,FALSE)</f>
        <v>0.625</v>
      </c>
    </row>
    <row r="102" spans="1:22" x14ac:dyDescent="0.25">
      <c r="A102" s="37">
        <v>101</v>
      </c>
      <c r="B102" s="37">
        <f>Vask04!D104</f>
        <v>82073</v>
      </c>
      <c r="C102" s="37" t="str">
        <f>Vask04!E104</f>
        <v>Gjøvik helsestasjon</v>
      </c>
      <c r="D102" s="37" t="str">
        <f>VLOOKUP(B102,Kunderegister!$A$2:$G$2810,3,FALSE)</f>
        <v>Kauffeldts Plass 1</v>
      </c>
      <c r="E102" s="65">
        <f>VLOOKUP(B102,Kunderegister!$A$2:$G$2810,4,FALSE)</f>
        <v>0</v>
      </c>
      <c r="F102" s="13">
        <f>VLOOKUP(B102,Kunderegister!$A$2:$G$2810,5,FALSE)</f>
        <v>2815</v>
      </c>
      <c r="G102" s="37" t="str">
        <f>VLOOKUP(B102,Kunderegister!$A$2:$G$2810,6,FALSE)</f>
        <v>GJØVIK</v>
      </c>
      <c r="H102" s="37">
        <f>Vask04!F104</f>
        <v>0</v>
      </c>
      <c r="I102" s="37">
        <f>Vask04!G104</f>
        <v>0</v>
      </c>
      <c r="J102" s="37">
        <f>Vask04!H104</f>
        <v>0</v>
      </c>
      <c r="K102" s="37">
        <f>Vask04!I104</f>
        <v>0</v>
      </c>
      <c r="L102" s="37">
        <f>Vask04!J104</f>
        <v>0</v>
      </c>
      <c r="M102" s="37">
        <f>Vask04!K104</f>
        <v>0</v>
      </c>
      <c r="N102" s="37">
        <f>Vask04!L104</f>
        <v>0</v>
      </c>
      <c r="O102" s="37">
        <f>Vask04!M104</f>
        <v>12</v>
      </c>
      <c r="P102" s="37">
        <f>Vask04!N104</f>
        <v>12</v>
      </c>
      <c r="Q102" s="37">
        <f>Vask04!P104</f>
        <v>60</v>
      </c>
      <c r="R102" s="37">
        <f>Vask04!O104</f>
        <v>200.76</v>
      </c>
      <c r="S102" s="13">
        <f>VLOOKUP(B102,Kunderegister!$A$2:$G$2810,7,FALSE)</f>
        <v>61189521</v>
      </c>
      <c r="T102" s="37" t="str">
        <f>VLOOKUP(B102,Kunderegister!$A$2:$J$2897,8,FALSE)</f>
        <v>Lege</v>
      </c>
      <c r="U102" s="47">
        <f>VLOOKUP(B102,Kunderegister!$A$2:$J$2810,9,FALSE)</f>
        <v>0.33333333333333331</v>
      </c>
      <c r="V102" s="47">
        <f>VLOOKUP(B102,Kunderegister!$A$2:$J$2810,10,FALSE)</f>
        <v>0.625</v>
      </c>
    </row>
    <row r="103" spans="1:22" x14ac:dyDescent="0.25">
      <c r="A103" s="37">
        <v>102</v>
      </c>
      <c r="B103" s="37">
        <f>Vask04!D105</f>
        <v>21360</v>
      </c>
      <c r="C103" s="37" t="str">
        <f>Vask04!E105</f>
        <v>Sykehuset Innlandet HF Brumunddal</v>
      </c>
      <c r="D103" s="37" t="str">
        <f>VLOOKUP(B103,Kunderegister!$A$2:$G$2810,3,FALSE)</f>
        <v>Kyrre Greppsgt 11</v>
      </c>
      <c r="E103" s="65">
        <f>VLOOKUP(B103,Kunderegister!$A$2:$G$2810,4,FALSE)</f>
        <v>0</v>
      </c>
      <c r="F103" s="13">
        <f>VLOOKUP(B103,Kunderegister!$A$2:$G$2810,5,FALSE)</f>
        <v>2819</v>
      </c>
      <c r="G103" s="37" t="str">
        <f>VLOOKUP(B103,Kunderegister!$A$2:$G$2810,6,FALSE)</f>
        <v>GJØVIK</v>
      </c>
      <c r="H103" s="37">
        <f>Vask04!F105</f>
        <v>0</v>
      </c>
      <c r="I103" s="37">
        <f>Vask04!G105</f>
        <v>0</v>
      </c>
      <c r="J103" s="37">
        <f>Vask04!H105</f>
        <v>0</v>
      </c>
      <c r="K103" s="37">
        <f>Vask04!I105</f>
        <v>0</v>
      </c>
      <c r="L103" s="37">
        <f>Vask04!J105</f>
        <v>0</v>
      </c>
      <c r="M103" s="37">
        <f>Vask04!K105</f>
        <v>0</v>
      </c>
      <c r="N103" s="37">
        <f>Vask04!L105</f>
        <v>0</v>
      </c>
      <c r="O103" s="37">
        <f>Vask04!M105</f>
        <v>15</v>
      </c>
      <c r="P103" s="37">
        <f>Vask04!N105</f>
        <v>15</v>
      </c>
      <c r="Q103" s="37">
        <f>Vask04!P105</f>
        <v>75</v>
      </c>
      <c r="R103" s="37">
        <f>Vask04!O105</f>
        <v>250.95000000000002</v>
      </c>
      <c r="S103" s="13">
        <f>VLOOKUP(B103,Kunderegister!$A$2:$G$2810,7,FALSE)</f>
        <v>6200</v>
      </c>
      <c r="T103" s="37" t="str">
        <f>VLOOKUP(B103,Kunderegister!$A$2:$J$2897,8,FALSE)</f>
        <v>Lege</v>
      </c>
      <c r="U103" s="47">
        <f>VLOOKUP(B103,Kunderegister!$A$2:$J$2810,9,FALSE)</f>
        <v>0.33333333333333331</v>
      </c>
      <c r="V103" s="47">
        <f>VLOOKUP(B103,Kunderegister!$A$2:$J$2810,10,FALSE)</f>
        <v>0.625</v>
      </c>
    </row>
    <row r="104" spans="1:22" x14ac:dyDescent="0.25">
      <c r="A104" s="37">
        <v>103</v>
      </c>
      <c r="B104" s="37">
        <f>Vask04!D106</f>
        <v>29983</v>
      </c>
      <c r="C104" s="37" t="str">
        <f>Vask04!E106</f>
        <v>Kommunelegekontoret i Vestre Toten</v>
      </c>
      <c r="D104" s="37" t="str">
        <f>VLOOKUP(B104,Kunderegister!$A$2:$G$2810,3,FALSE)</f>
        <v>Sigurd Østliensveg 4</v>
      </c>
      <c r="E104" s="65">
        <f>VLOOKUP(B104,Kunderegister!$A$2:$G$2810,4,FALSE)</f>
        <v>0</v>
      </c>
      <c r="F104" s="13">
        <f>VLOOKUP(B104,Kunderegister!$A$2:$G$2810,5,FALSE)</f>
        <v>2830</v>
      </c>
      <c r="G104" s="37" t="str">
        <f>VLOOKUP(B104,Kunderegister!$A$2:$G$2810,6,FALSE)</f>
        <v>RAUFOSS</v>
      </c>
      <c r="H104" s="37">
        <f>Vask04!F106</f>
        <v>1</v>
      </c>
      <c r="I104" s="37">
        <f>Vask04!G106</f>
        <v>0</v>
      </c>
      <c r="J104" s="37">
        <f>Vask04!H106</f>
        <v>0</v>
      </c>
      <c r="K104" s="37">
        <f>Vask04!I106</f>
        <v>0</v>
      </c>
      <c r="L104" s="37">
        <f>Vask04!J106</f>
        <v>0</v>
      </c>
      <c r="M104" s="37">
        <f>Vask04!K106</f>
        <v>0</v>
      </c>
      <c r="N104" s="37">
        <f>Vask04!L106</f>
        <v>0</v>
      </c>
      <c r="O104" s="37">
        <f>Vask04!M106</f>
        <v>5</v>
      </c>
      <c r="P104" s="37">
        <f>Vask04!N106</f>
        <v>6</v>
      </c>
      <c r="Q104" s="37">
        <f>Vask04!P106</f>
        <v>26</v>
      </c>
      <c r="R104" s="37">
        <f>Vask04!O106</f>
        <v>89.01</v>
      </c>
      <c r="S104" s="13">
        <f>VLOOKUP(B104,Kunderegister!$A$2:$G$2810,7,FALSE)</f>
        <v>0</v>
      </c>
      <c r="T104" s="37" t="str">
        <f>VLOOKUP(B104,Kunderegister!$A$2:$J$2897,8,FALSE)</f>
        <v>Lege</v>
      </c>
      <c r="U104" s="47">
        <f>VLOOKUP(B104,Kunderegister!$A$2:$J$2810,9,FALSE)</f>
        <v>0.33333333333333331</v>
      </c>
      <c r="V104" s="47">
        <f>VLOOKUP(B104,Kunderegister!$A$2:$J$2810,10,FALSE)</f>
        <v>0.625</v>
      </c>
    </row>
    <row r="105" spans="1:22" x14ac:dyDescent="0.25">
      <c r="A105" s="37">
        <v>104</v>
      </c>
      <c r="B105" s="37">
        <f>Vask04!D107</f>
        <v>112899</v>
      </c>
      <c r="C105" s="37" t="str">
        <f>Vask04!E107</f>
        <v>Kolbu legesenter</v>
      </c>
      <c r="D105" s="37" t="str">
        <f>VLOOKUP(B105,Kunderegister!$A$2:$G$2810,3,FALSE)</f>
        <v>Meierhagan 20</v>
      </c>
      <c r="E105" s="65">
        <f>VLOOKUP(B105,Kunderegister!$A$2:$G$2810,4,FALSE)</f>
        <v>0</v>
      </c>
      <c r="F105" s="13">
        <f>VLOOKUP(B105,Kunderegister!$A$2:$G$2810,5,FALSE)</f>
        <v>2847</v>
      </c>
      <c r="G105" s="37" t="str">
        <f>VLOOKUP(B105,Kunderegister!$A$2:$G$2810,6,FALSE)</f>
        <v>KOLBU</v>
      </c>
      <c r="H105" s="37">
        <f>Vask04!F107</f>
        <v>0</v>
      </c>
      <c r="I105" s="37">
        <f>Vask04!G107</f>
        <v>0</v>
      </c>
      <c r="J105" s="37">
        <f>Vask04!H107</f>
        <v>1</v>
      </c>
      <c r="K105" s="37">
        <f>Vask04!I107</f>
        <v>0</v>
      </c>
      <c r="L105" s="37">
        <f>Vask04!J107</f>
        <v>0</v>
      </c>
      <c r="M105" s="37">
        <f>Vask04!K107</f>
        <v>0</v>
      </c>
      <c r="N105" s="37">
        <f>Vask04!L107</f>
        <v>0</v>
      </c>
      <c r="O105" s="37">
        <f>Vask04!M107</f>
        <v>6</v>
      </c>
      <c r="P105" s="37">
        <f>Vask04!N107</f>
        <v>7</v>
      </c>
      <c r="Q105" s="37">
        <f>Vask04!P107</f>
        <v>33</v>
      </c>
      <c r="R105" s="37">
        <f>Vask04!O107</f>
        <v>120.47999999999999</v>
      </c>
      <c r="S105" s="13">
        <f>VLOOKUP(B105,Kunderegister!$A$2:$G$2810,7,FALSE)</f>
        <v>0</v>
      </c>
      <c r="T105" s="37" t="str">
        <f>VLOOKUP(B105,Kunderegister!$A$2:$J$2897,8,FALSE)</f>
        <v>Lege</v>
      </c>
      <c r="U105" s="47">
        <f>VLOOKUP(B105,Kunderegister!$A$2:$J$2810,9,FALSE)</f>
        <v>0.33333333333333331</v>
      </c>
      <c r="V105" s="47">
        <f>VLOOKUP(B105,Kunderegister!$A$2:$J$2810,10,FALSE)</f>
        <v>0.625</v>
      </c>
    </row>
    <row r="106" spans="1:22" x14ac:dyDescent="0.25">
      <c r="A106" s="37">
        <v>105</v>
      </c>
      <c r="B106" s="37">
        <f>Vask04!D108</f>
        <v>1178</v>
      </c>
      <c r="C106" s="37" t="str">
        <f>Vask04!E108</f>
        <v>Hov Legesenter</v>
      </c>
      <c r="D106" s="37" t="str">
        <f>VLOOKUP(B106,Kunderegister!$A$2:$G$2810,3,FALSE)</f>
        <v>Hovsbakken 3</v>
      </c>
      <c r="E106" s="65">
        <f>VLOOKUP(B106,Kunderegister!$A$2:$G$2810,4,FALSE)</f>
        <v>0</v>
      </c>
      <c r="F106" s="13">
        <f>VLOOKUP(B106,Kunderegister!$A$2:$G$2810,5,FALSE)</f>
        <v>2860</v>
      </c>
      <c r="G106" s="37" t="str">
        <f>VLOOKUP(B106,Kunderegister!$A$2:$G$2810,6,FALSE)</f>
        <v>HOV</v>
      </c>
      <c r="H106" s="37">
        <f>Vask04!F108</f>
        <v>0</v>
      </c>
      <c r="I106" s="37">
        <f>Vask04!G108</f>
        <v>0</v>
      </c>
      <c r="J106" s="37">
        <f>Vask04!H108</f>
        <v>0</v>
      </c>
      <c r="K106" s="37">
        <f>Vask04!I108</f>
        <v>0</v>
      </c>
      <c r="L106" s="37">
        <f>Vask04!J108</f>
        <v>0</v>
      </c>
      <c r="M106" s="37">
        <f>Vask04!K108</f>
        <v>0</v>
      </c>
      <c r="N106" s="37">
        <f>Vask04!L108</f>
        <v>0</v>
      </c>
      <c r="O106" s="37">
        <f>Vask04!M108</f>
        <v>3</v>
      </c>
      <c r="P106" s="37">
        <f>Vask04!N108</f>
        <v>3</v>
      </c>
      <c r="Q106" s="37">
        <f>Vask04!P108</f>
        <v>15</v>
      </c>
      <c r="R106" s="37">
        <f>Vask04!O108</f>
        <v>50.19</v>
      </c>
      <c r="S106" s="13">
        <f>VLOOKUP(B106,Kunderegister!$A$2:$G$2810,7,FALSE)</f>
        <v>61129920</v>
      </c>
      <c r="T106" s="37" t="str">
        <f>VLOOKUP(B106,Kunderegister!$A$2:$J$2897,8,FALSE)</f>
        <v>Lege</v>
      </c>
      <c r="U106" s="47">
        <f>VLOOKUP(B106,Kunderegister!$A$2:$J$2810,9,FALSE)</f>
        <v>0.33333333333333331</v>
      </c>
      <c r="V106" s="47">
        <f>VLOOKUP(B106,Kunderegister!$A$2:$J$2810,10,FALSE)</f>
        <v>0.625</v>
      </c>
    </row>
    <row r="107" spans="1:22" x14ac:dyDescent="0.25">
      <c r="A107" s="37">
        <v>106</v>
      </c>
      <c r="B107" s="37">
        <f>Vask04!D109</f>
        <v>29462</v>
      </c>
      <c r="C107" s="37" t="str">
        <f>Vask04!E109</f>
        <v>Nordre Land helsestasjon</v>
      </c>
      <c r="D107" s="37" t="str">
        <f>VLOOKUP(B107,Kunderegister!$A$2:$G$2810,3,FALSE)</f>
        <v>Landmovn.5b.</v>
      </c>
      <c r="E107" s="65">
        <f>VLOOKUP(B107,Kunderegister!$A$2:$G$2810,4,FALSE)</f>
        <v>0</v>
      </c>
      <c r="F107" s="13">
        <f>VLOOKUP(B107,Kunderegister!$A$2:$G$2810,5,FALSE)</f>
        <v>2870</v>
      </c>
      <c r="G107" s="37" t="str">
        <f>VLOOKUP(B107,Kunderegister!$A$2:$G$2810,6,FALSE)</f>
        <v>DOKKA</v>
      </c>
      <c r="H107" s="37">
        <f>Vask04!F109</f>
        <v>0</v>
      </c>
      <c r="I107" s="37">
        <f>Vask04!G109</f>
        <v>1</v>
      </c>
      <c r="J107" s="37">
        <f>Vask04!H109</f>
        <v>0</v>
      </c>
      <c r="K107" s="37">
        <f>Vask04!I109</f>
        <v>0</v>
      </c>
      <c r="L107" s="37">
        <f>Vask04!J109</f>
        <v>0</v>
      </c>
      <c r="M107" s="37">
        <f>Vask04!K109</f>
        <v>0</v>
      </c>
      <c r="N107" s="37">
        <f>Vask04!L109</f>
        <v>0</v>
      </c>
      <c r="O107" s="37">
        <f>Vask04!M109</f>
        <v>3</v>
      </c>
      <c r="P107" s="37">
        <f>Vask04!N109</f>
        <v>4</v>
      </c>
      <c r="Q107" s="37">
        <f>Vask04!P109</f>
        <v>17</v>
      </c>
      <c r="R107" s="37">
        <f>Vask04!O109</f>
        <v>61.19</v>
      </c>
      <c r="S107" s="13">
        <f>VLOOKUP(B107,Kunderegister!$A$2:$G$2810,7,FALSE)</f>
        <v>61116000</v>
      </c>
      <c r="T107" s="37" t="str">
        <f>VLOOKUP(B107,Kunderegister!$A$2:$J$2897,8,FALSE)</f>
        <v>Lege</v>
      </c>
      <c r="U107" s="47">
        <f>VLOOKUP(B107,Kunderegister!$A$2:$J$2810,9,FALSE)</f>
        <v>0.33333333333333331</v>
      </c>
      <c r="V107" s="47">
        <f>VLOOKUP(B107,Kunderegister!$A$2:$J$2810,10,FALSE)</f>
        <v>0.625</v>
      </c>
    </row>
    <row r="108" spans="1:22" x14ac:dyDescent="0.25">
      <c r="A108" s="37">
        <v>107</v>
      </c>
      <c r="B108" s="37">
        <f>Vask04!D110</f>
        <v>100928</v>
      </c>
      <c r="C108" s="37" t="str">
        <f>Vask04!E110</f>
        <v>Kommunelegekontoret i Etnedal</v>
      </c>
      <c r="D108" s="37" t="str">
        <f>VLOOKUP(B108,Kunderegister!$A$2:$G$2810,3,FALSE)</f>
        <v>Kyrkjevn 24</v>
      </c>
      <c r="E108" s="65">
        <f>VLOOKUP(B108,Kunderegister!$A$2:$G$2810,4,FALSE)</f>
        <v>0</v>
      </c>
      <c r="F108" s="13">
        <f>VLOOKUP(B108,Kunderegister!$A$2:$G$2810,5,FALSE)</f>
        <v>2890</v>
      </c>
      <c r="G108" s="37" t="str">
        <f>VLOOKUP(B108,Kunderegister!$A$2:$G$2810,6,FALSE)</f>
        <v>ETNEDAL</v>
      </c>
      <c r="H108" s="37">
        <f>Vask04!F110</f>
        <v>1</v>
      </c>
      <c r="I108" s="37">
        <f>Vask04!G110</f>
        <v>0</v>
      </c>
      <c r="J108" s="37">
        <f>Vask04!H110</f>
        <v>0</v>
      </c>
      <c r="K108" s="37">
        <f>Vask04!I110</f>
        <v>0</v>
      </c>
      <c r="L108" s="37">
        <f>Vask04!J110</f>
        <v>0</v>
      </c>
      <c r="M108" s="37">
        <f>Vask04!K110</f>
        <v>0</v>
      </c>
      <c r="N108" s="37">
        <f>Vask04!L110</f>
        <v>0</v>
      </c>
      <c r="O108" s="37">
        <f>Vask04!M110</f>
        <v>1</v>
      </c>
      <c r="P108" s="37">
        <f>Vask04!N110</f>
        <v>2</v>
      </c>
      <c r="Q108" s="37">
        <f>Vask04!P110</f>
        <v>6</v>
      </c>
      <c r="R108" s="37">
        <f>Vask04!O110</f>
        <v>22.09</v>
      </c>
      <c r="S108" s="13">
        <f>VLOOKUP(B108,Kunderegister!$A$2:$G$2810,7,FALSE)</f>
        <v>0</v>
      </c>
      <c r="T108" s="37" t="str">
        <f>VLOOKUP(B108,Kunderegister!$A$2:$J$2897,8,FALSE)</f>
        <v>Lege</v>
      </c>
      <c r="U108" s="47">
        <f>VLOOKUP(B108,Kunderegister!$A$2:$J$2810,9,FALSE)</f>
        <v>0.33333333333333331</v>
      </c>
      <c r="V108" s="47">
        <f>VLOOKUP(B108,Kunderegister!$A$2:$J$2810,10,FALSE)</f>
        <v>0.625</v>
      </c>
    </row>
    <row r="109" spans="1:22" x14ac:dyDescent="0.25">
      <c r="A109" s="37">
        <v>108</v>
      </c>
      <c r="B109" s="37">
        <f>Vask04!D111</f>
        <v>99663</v>
      </c>
      <c r="C109" s="37" t="str">
        <f>Vask04!E111</f>
        <v>Fagerneslegene SA</v>
      </c>
      <c r="D109" s="37" t="str">
        <f>VLOOKUP(B109,Kunderegister!$A$2:$G$2810,3,FALSE)</f>
        <v>Garlivn 20</v>
      </c>
      <c r="E109" s="65">
        <f>VLOOKUP(B109,Kunderegister!$A$2:$G$2810,4,FALSE)</f>
        <v>0</v>
      </c>
      <c r="F109" s="13">
        <f>VLOOKUP(B109,Kunderegister!$A$2:$G$2810,5,FALSE)</f>
        <v>2900</v>
      </c>
      <c r="G109" s="37" t="str">
        <f>VLOOKUP(B109,Kunderegister!$A$2:$G$2810,6,FALSE)</f>
        <v>FAGERNES</v>
      </c>
      <c r="H109" s="37">
        <f>Vask04!F111</f>
        <v>0</v>
      </c>
      <c r="I109" s="37">
        <f>Vask04!G111</f>
        <v>0</v>
      </c>
      <c r="J109" s="37">
        <f>Vask04!H111</f>
        <v>0</v>
      </c>
      <c r="K109" s="37">
        <f>Vask04!I111</f>
        <v>0</v>
      </c>
      <c r="L109" s="37">
        <f>Vask04!J111</f>
        <v>0</v>
      </c>
      <c r="M109" s="37">
        <f>Vask04!K111</f>
        <v>0</v>
      </c>
      <c r="N109" s="37">
        <f>Vask04!L111</f>
        <v>0</v>
      </c>
      <c r="O109" s="37">
        <f>Vask04!M111</f>
        <v>3</v>
      </c>
      <c r="P109" s="37">
        <f>Vask04!N111</f>
        <v>3</v>
      </c>
      <c r="Q109" s="37">
        <f>Vask04!P111</f>
        <v>15</v>
      </c>
      <c r="R109" s="37">
        <f>Vask04!O111</f>
        <v>50.19</v>
      </c>
      <c r="S109" s="13">
        <f>VLOOKUP(B109,Kunderegister!$A$2:$G$2810,7,FALSE)</f>
        <v>61359888</v>
      </c>
      <c r="T109" s="37" t="str">
        <f>VLOOKUP(B109,Kunderegister!$A$2:$J$2897,8,FALSE)</f>
        <v>Lege</v>
      </c>
      <c r="U109" s="47">
        <f>VLOOKUP(B109,Kunderegister!$A$2:$J$2810,9,FALSE)</f>
        <v>0.33333333333333331</v>
      </c>
      <c r="V109" s="47">
        <f>VLOOKUP(B109,Kunderegister!$A$2:$J$2810,10,FALSE)</f>
        <v>0.625</v>
      </c>
    </row>
    <row r="110" spans="1:22" x14ac:dyDescent="0.25">
      <c r="A110" s="37">
        <v>109</v>
      </c>
      <c r="B110" s="37">
        <f>Vask04!D112</f>
        <v>53678</v>
      </c>
      <c r="C110" s="37" t="str">
        <f>Vask04!E112</f>
        <v>Bagn legesenter</v>
      </c>
      <c r="D110" s="37" t="str">
        <f>VLOOKUP(B110,Kunderegister!$A$2:$G$2810,3,FALSE)</f>
        <v>Tingvollbakkin 15</v>
      </c>
      <c r="E110" s="65">
        <f>VLOOKUP(B110,Kunderegister!$A$2:$G$2810,4,FALSE)</f>
        <v>0</v>
      </c>
      <c r="F110" s="13">
        <f>VLOOKUP(B110,Kunderegister!$A$2:$G$2810,5,FALSE)</f>
        <v>2930</v>
      </c>
      <c r="G110" s="37" t="str">
        <f>VLOOKUP(B110,Kunderegister!$A$2:$G$2810,6,FALSE)</f>
        <v>BAGN</v>
      </c>
      <c r="H110" s="37">
        <f>Vask04!F112</f>
        <v>0</v>
      </c>
      <c r="I110" s="37">
        <f>Vask04!G112</f>
        <v>0</v>
      </c>
      <c r="J110" s="37">
        <f>Vask04!H112</f>
        <v>0</v>
      </c>
      <c r="K110" s="37">
        <f>Vask04!I112</f>
        <v>0</v>
      </c>
      <c r="L110" s="37">
        <f>Vask04!J112</f>
        <v>0</v>
      </c>
      <c r="M110" s="37">
        <f>Vask04!K112</f>
        <v>0</v>
      </c>
      <c r="N110" s="37">
        <f>Vask04!L112</f>
        <v>0</v>
      </c>
      <c r="O110" s="37">
        <f>Vask04!M112</f>
        <v>2</v>
      </c>
      <c r="P110" s="37">
        <f>Vask04!N112</f>
        <v>2</v>
      </c>
      <c r="Q110" s="37">
        <f>Vask04!P112</f>
        <v>10</v>
      </c>
      <c r="R110" s="37">
        <f>Vask04!O112</f>
        <v>33.46</v>
      </c>
      <c r="S110" s="13">
        <f>VLOOKUP(B110,Kunderegister!$A$2:$G$2810,7,FALSE)</f>
        <v>61348550</v>
      </c>
      <c r="T110" s="37" t="str">
        <f>VLOOKUP(B110,Kunderegister!$A$2:$J$2897,8,FALSE)</f>
        <v>Lege</v>
      </c>
      <c r="U110" s="47">
        <f>VLOOKUP(B110,Kunderegister!$A$2:$J$2810,9,FALSE)</f>
        <v>0.33333333333333331</v>
      </c>
      <c r="V110" s="47">
        <f>VLOOKUP(B110,Kunderegister!$A$2:$J$2810,10,FALSE)</f>
        <v>0.625</v>
      </c>
    </row>
    <row r="111" spans="1:22" x14ac:dyDescent="0.25">
      <c r="A111" s="37">
        <v>110</v>
      </c>
      <c r="B111" s="37">
        <f>Vask04!D113</f>
        <v>43208</v>
      </c>
      <c r="C111" s="37" t="str">
        <f>Vask04!E113</f>
        <v>Legekontoret i Øystre Slidre</v>
      </c>
      <c r="D111" s="37" t="str">
        <f>VLOOKUP(B111,Kunderegister!$A$2:$G$2810,3,FALSE)</f>
        <v>Bygdinvn 2134B</v>
      </c>
      <c r="E111" s="65">
        <f>VLOOKUP(B111,Kunderegister!$A$2:$G$2810,4,FALSE)</f>
        <v>0</v>
      </c>
      <c r="F111" s="13">
        <f>VLOOKUP(B111,Kunderegister!$A$2:$G$2810,5,FALSE)</f>
        <v>2940</v>
      </c>
      <c r="G111" s="37" t="str">
        <f>VLOOKUP(B111,Kunderegister!$A$2:$G$2810,6,FALSE)</f>
        <v>HEGGENES</v>
      </c>
      <c r="H111" s="37">
        <f>Vask04!F113</f>
        <v>0</v>
      </c>
      <c r="I111" s="37">
        <f>Vask04!G113</f>
        <v>0</v>
      </c>
      <c r="J111" s="37">
        <f>Vask04!H113</f>
        <v>0</v>
      </c>
      <c r="K111" s="37">
        <f>Vask04!I113</f>
        <v>0</v>
      </c>
      <c r="L111" s="37">
        <f>Vask04!J113</f>
        <v>0</v>
      </c>
      <c r="M111" s="37">
        <f>Vask04!K113</f>
        <v>0</v>
      </c>
      <c r="N111" s="37">
        <f>Vask04!L113</f>
        <v>0</v>
      </c>
      <c r="O111" s="37">
        <f>Vask04!M113</f>
        <v>1</v>
      </c>
      <c r="P111" s="37">
        <f>Vask04!N113</f>
        <v>1</v>
      </c>
      <c r="Q111" s="37">
        <f>Vask04!P113</f>
        <v>5</v>
      </c>
      <c r="R111" s="37">
        <f>Vask04!O113</f>
        <v>16.73</v>
      </c>
      <c r="S111" s="13">
        <f>VLOOKUP(B111,Kunderegister!$A$2:$G$2810,7,FALSE)</f>
        <v>61352900</v>
      </c>
      <c r="T111" s="37" t="str">
        <f>VLOOKUP(B111,Kunderegister!$A$2:$J$2897,8,FALSE)</f>
        <v>Lege</v>
      </c>
      <c r="U111" s="47">
        <f>VLOOKUP(B111,Kunderegister!$A$2:$J$2810,9,FALSE)</f>
        <v>0.33333333333333331</v>
      </c>
      <c r="V111" s="47">
        <f>VLOOKUP(B111,Kunderegister!$A$2:$J$2810,10,FALSE)</f>
        <v>0.625</v>
      </c>
    </row>
    <row r="112" spans="1:22" x14ac:dyDescent="0.25">
      <c r="A112" s="37">
        <v>111</v>
      </c>
      <c r="B112" s="37">
        <f>Vask04!D114</f>
        <v>8979</v>
      </c>
      <c r="C112" s="37" t="str">
        <f>Vask04!E114</f>
        <v>Slidre legesenter</v>
      </c>
      <c r="D112" s="37" t="str">
        <f>VLOOKUP(B112,Kunderegister!$A$2:$G$2810,3,FALSE)</f>
        <v>Slidrevn 16</v>
      </c>
      <c r="E112" s="65">
        <f>VLOOKUP(B112,Kunderegister!$A$2:$G$2810,4,FALSE)</f>
        <v>0</v>
      </c>
      <c r="F112" s="13">
        <f>VLOOKUP(B112,Kunderegister!$A$2:$G$2810,5,FALSE)</f>
        <v>2966</v>
      </c>
      <c r="G112" s="37" t="str">
        <f>VLOOKUP(B112,Kunderegister!$A$2:$G$2810,6,FALSE)</f>
        <v>SLIDRE</v>
      </c>
      <c r="H112" s="37">
        <f>Vask04!F114</f>
        <v>0</v>
      </c>
      <c r="I112" s="37">
        <f>Vask04!G114</f>
        <v>0</v>
      </c>
      <c r="J112" s="37">
        <f>Vask04!H114</f>
        <v>0</v>
      </c>
      <c r="K112" s="37">
        <f>Vask04!I114</f>
        <v>0</v>
      </c>
      <c r="L112" s="37">
        <f>Vask04!J114</f>
        <v>0</v>
      </c>
      <c r="M112" s="37">
        <f>Vask04!K114</f>
        <v>0</v>
      </c>
      <c r="N112" s="37">
        <f>Vask04!L114</f>
        <v>0</v>
      </c>
      <c r="O112" s="37">
        <f>Vask04!M114</f>
        <v>1</v>
      </c>
      <c r="P112" s="37">
        <f>Vask04!N114</f>
        <v>1</v>
      </c>
      <c r="Q112" s="37">
        <f>Vask04!P114</f>
        <v>5</v>
      </c>
      <c r="R112" s="37">
        <f>Vask04!O114</f>
        <v>16.73</v>
      </c>
      <c r="S112" s="13">
        <f>VLOOKUP(B112,Kunderegister!$A$2:$G$2810,7,FALSE)</f>
        <v>61344790</v>
      </c>
      <c r="T112" s="37" t="str">
        <f>VLOOKUP(B112,Kunderegister!$A$2:$J$2897,8,FALSE)</f>
        <v>Lege</v>
      </c>
      <c r="U112" s="47">
        <f>VLOOKUP(B112,Kunderegister!$A$2:$J$2810,9,FALSE)</f>
        <v>0.33333333333333331</v>
      </c>
      <c r="V112" s="47">
        <f>VLOOKUP(B112,Kunderegister!$A$2:$J$2810,10,FALSE)</f>
        <v>0.625</v>
      </c>
    </row>
    <row r="113" spans="1:22" x14ac:dyDescent="0.25">
      <c r="A113" s="37">
        <v>112</v>
      </c>
      <c r="B113" s="37">
        <f>Vask04!D115</f>
        <v>90274</v>
      </c>
      <c r="C113" s="37" t="str">
        <f>Vask04!E115</f>
        <v>Kommunelegekontoret i Vang</v>
      </c>
      <c r="D113" s="37" t="str">
        <f>VLOOKUP(B113,Kunderegister!$A$2:$G$2810,3,FALSE)</f>
        <v>Tyinvn 5151</v>
      </c>
      <c r="E113" s="65">
        <f>VLOOKUP(B113,Kunderegister!$A$2:$G$2810,4,FALSE)</f>
        <v>0</v>
      </c>
      <c r="F113" s="13">
        <f>VLOOKUP(B113,Kunderegister!$A$2:$G$2810,5,FALSE)</f>
        <v>2975</v>
      </c>
      <c r="G113" s="37" t="str">
        <f>VLOOKUP(B113,Kunderegister!$A$2:$G$2810,6,FALSE)</f>
        <v>VANG I VALDRES</v>
      </c>
      <c r="H113" s="37">
        <f>Vask04!F115</f>
        <v>0</v>
      </c>
      <c r="I113" s="37">
        <f>Vask04!G115</f>
        <v>0</v>
      </c>
      <c r="J113" s="37">
        <f>Vask04!H115</f>
        <v>0</v>
      </c>
      <c r="K113" s="37">
        <f>Vask04!I115</f>
        <v>0</v>
      </c>
      <c r="L113" s="37">
        <f>Vask04!J115</f>
        <v>0</v>
      </c>
      <c r="M113" s="37">
        <f>Vask04!K115</f>
        <v>0</v>
      </c>
      <c r="N113" s="37">
        <f>Vask04!L115</f>
        <v>0</v>
      </c>
      <c r="O113" s="37">
        <f>Vask04!M115</f>
        <v>1</v>
      </c>
      <c r="P113" s="37">
        <f>Vask04!N115</f>
        <v>1</v>
      </c>
      <c r="Q113" s="37">
        <f>Vask04!P115</f>
        <v>5</v>
      </c>
      <c r="R113" s="37">
        <f>Vask04!O115</f>
        <v>16.73</v>
      </c>
      <c r="S113" s="13">
        <f>VLOOKUP(B113,Kunderegister!$A$2:$G$2810,7,FALSE)</f>
        <v>61369500</v>
      </c>
      <c r="T113" s="37" t="str">
        <f>VLOOKUP(B113,Kunderegister!$A$2:$J$2897,8,FALSE)</f>
        <v>Lege</v>
      </c>
      <c r="U113" s="47">
        <f>VLOOKUP(B113,Kunderegister!$A$2:$J$2810,9,FALSE)</f>
        <v>0.33333333333333331</v>
      </c>
      <c r="V113" s="47">
        <f>VLOOKUP(B113,Kunderegister!$A$2:$J$2810,10,FALSE)</f>
        <v>0.625</v>
      </c>
    </row>
    <row r="114" spans="1:22" x14ac:dyDescent="0.25">
      <c r="A114" s="37">
        <v>113</v>
      </c>
      <c r="B114" s="37">
        <f>Vask04!D116</f>
        <v>112360</v>
      </c>
      <c r="C114" s="37" t="str">
        <f>Vask04!E116</f>
        <v>Vestre Viken Administrasjon</v>
      </c>
      <c r="D114" s="37" t="str">
        <f>VLOOKUP(B114,Kunderegister!$A$2:$G$2810,3,FALSE)</f>
        <v>Wergelandsgt 10</v>
      </c>
      <c r="E114" s="65" t="str">
        <f>VLOOKUP(B114,Kunderegister!$A$2:$G$2810,4,FALSE)</f>
        <v>Administrasjon</v>
      </c>
      <c r="F114" s="13">
        <f>VLOOKUP(B114,Kunderegister!$A$2:$G$2810,5,FALSE)</f>
        <v>3019</v>
      </c>
      <c r="G114" s="37" t="str">
        <f>VLOOKUP(B114,Kunderegister!$A$2:$G$2810,6,FALSE)</f>
        <v>DRAMMEN</v>
      </c>
      <c r="H114" s="37">
        <f>Vask04!F116</f>
        <v>0</v>
      </c>
      <c r="I114" s="37">
        <f>Vask04!G116</f>
        <v>0</v>
      </c>
      <c r="J114" s="37">
        <f>Vask04!H116</f>
        <v>0</v>
      </c>
      <c r="K114" s="37">
        <f>Vask04!I116</f>
        <v>0</v>
      </c>
      <c r="L114" s="37">
        <f>Vask04!J116</f>
        <v>0</v>
      </c>
      <c r="M114" s="37">
        <f>Vask04!K116</f>
        <v>0</v>
      </c>
      <c r="N114" s="37">
        <f>Vask04!L116</f>
        <v>0</v>
      </c>
      <c r="O114" s="37">
        <f>Vask04!M116</f>
        <v>15</v>
      </c>
      <c r="P114" s="37">
        <f>Vask04!N116</f>
        <v>15</v>
      </c>
      <c r="Q114" s="37">
        <f>Vask04!P116</f>
        <v>75</v>
      </c>
      <c r="R114" s="37">
        <f>Vask04!O116</f>
        <v>250.95000000000002</v>
      </c>
      <c r="S114" s="13">
        <f>VLOOKUP(B114,Kunderegister!$A$2:$G$2810,7,FALSE)</f>
        <v>3525</v>
      </c>
      <c r="T114" s="37" t="str">
        <f>VLOOKUP(B114,Kunderegister!$A$2:$J$2897,8,FALSE)</f>
        <v>Lege</v>
      </c>
      <c r="U114" s="47">
        <f>VLOOKUP(B114,Kunderegister!$A$2:$J$2810,9,FALSE)</f>
        <v>0.33333333333333331</v>
      </c>
      <c r="V114" s="47">
        <f>VLOOKUP(B114,Kunderegister!$A$2:$J$2810,10,FALSE)</f>
        <v>0.625</v>
      </c>
    </row>
    <row r="115" spans="1:22" x14ac:dyDescent="0.25">
      <c r="A115" s="37">
        <v>114</v>
      </c>
      <c r="B115" s="37">
        <f>Vask04!D117</f>
        <v>112375</v>
      </c>
      <c r="C115" s="37" t="str">
        <f>Vask04!E117</f>
        <v>Drammen kommune Smittevernkontoret</v>
      </c>
      <c r="D115" s="37" t="str">
        <f>VLOOKUP(B115,Kunderegister!$A$2:$G$2810,3,FALSE)</f>
        <v>Schwartzgt 6</v>
      </c>
      <c r="E115" s="65">
        <f>VLOOKUP(B115,Kunderegister!$A$2:$G$2810,4,FALSE)</f>
        <v>0</v>
      </c>
      <c r="F115" s="13">
        <f>VLOOKUP(B115,Kunderegister!$A$2:$G$2810,5,FALSE)</f>
        <v>3043</v>
      </c>
      <c r="G115" s="37" t="str">
        <f>VLOOKUP(B115,Kunderegister!$A$2:$G$2810,6,FALSE)</f>
        <v>DRAMMEN</v>
      </c>
      <c r="H115" s="37">
        <f>Vask04!F117</f>
        <v>0</v>
      </c>
      <c r="I115" s="37">
        <f>Vask04!G117</f>
        <v>0</v>
      </c>
      <c r="J115" s="37">
        <f>Vask04!H117</f>
        <v>0</v>
      </c>
      <c r="K115" s="37">
        <f>Vask04!I117</f>
        <v>0</v>
      </c>
      <c r="L115" s="37">
        <f>Vask04!J117</f>
        <v>0</v>
      </c>
      <c r="M115" s="37">
        <f>Vask04!K117</f>
        <v>2</v>
      </c>
      <c r="N115" s="37">
        <f>Vask04!L117</f>
        <v>0</v>
      </c>
      <c r="O115" s="37">
        <f>Vask04!M117</f>
        <v>29</v>
      </c>
      <c r="P115" s="37">
        <f>Vask04!N117</f>
        <v>31</v>
      </c>
      <c r="Q115" s="37">
        <f>Vask04!P117</f>
        <v>161</v>
      </c>
      <c r="R115" s="37">
        <f>Vask04!O117</f>
        <v>535.03</v>
      </c>
      <c r="S115" s="13">
        <f>VLOOKUP(B115,Kunderegister!$A$2:$G$2810,7,FALSE)</f>
        <v>32045240</v>
      </c>
      <c r="T115" s="37" t="str">
        <f>VLOOKUP(B115,Kunderegister!$A$2:$J$2897,8,FALSE)</f>
        <v>Lege</v>
      </c>
      <c r="U115" s="47">
        <f>VLOOKUP(B115,Kunderegister!$A$2:$J$2810,9,FALSE)</f>
        <v>0.33333333333333331</v>
      </c>
      <c r="V115" s="47">
        <f>VLOOKUP(B115,Kunderegister!$A$2:$J$2810,10,FALSE)</f>
        <v>0.625</v>
      </c>
    </row>
    <row r="116" spans="1:22" x14ac:dyDescent="0.25">
      <c r="A116" s="37">
        <v>115</v>
      </c>
      <c r="B116" s="37">
        <f>Vask04!D118</f>
        <v>72587</v>
      </c>
      <c r="C116" s="37" t="str">
        <f>Vask04!E118</f>
        <v>Kommunelegekontoret i Nedre Eiker</v>
      </c>
      <c r="D116" s="37" t="str">
        <f>VLOOKUP(B116,Kunderegister!$A$2:$G$2810,3,FALSE)</f>
        <v>Drammensveien 62</v>
      </c>
      <c r="E116" s="65">
        <f>VLOOKUP(B116,Kunderegister!$A$2:$G$2810,4,FALSE)</f>
        <v>0</v>
      </c>
      <c r="F116" s="13">
        <f>VLOOKUP(B116,Kunderegister!$A$2:$G$2810,5,FALSE)</f>
        <v>3050</v>
      </c>
      <c r="G116" s="37" t="str">
        <f>VLOOKUP(B116,Kunderegister!$A$2:$G$2810,6,FALSE)</f>
        <v>MJØNDALEN</v>
      </c>
      <c r="H116" s="37">
        <f>Vask04!F118</f>
        <v>0</v>
      </c>
      <c r="I116" s="37">
        <f>Vask04!G118</f>
        <v>0</v>
      </c>
      <c r="J116" s="37">
        <f>Vask04!H118</f>
        <v>0</v>
      </c>
      <c r="K116" s="37">
        <f>Vask04!I118</f>
        <v>0</v>
      </c>
      <c r="L116" s="37">
        <f>Vask04!J118</f>
        <v>0</v>
      </c>
      <c r="M116" s="37">
        <f>Vask04!K118</f>
        <v>0</v>
      </c>
      <c r="N116" s="37">
        <f>Vask04!L118</f>
        <v>0</v>
      </c>
      <c r="O116" s="37">
        <f>Vask04!M118</f>
        <v>9</v>
      </c>
      <c r="P116" s="37">
        <f>Vask04!N118</f>
        <v>9</v>
      </c>
      <c r="Q116" s="37">
        <f>Vask04!P118</f>
        <v>45</v>
      </c>
      <c r="R116" s="37">
        <f>Vask04!O118</f>
        <v>150.57</v>
      </c>
      <c r="S116" s="13">
        <f>VLOOKUP(B116,Kunderegister!$A$2:$G$2810,7,FALSE)</f>
        <v>32232500</v>
      </c>
      <c r="T116" s="37" t="str">
        <f>VLOOKUP(B116,Kunderegister!$A$2:$J$2897,8,FALSE)</f>
        <v>Lege</v>
      </c>
      <c r="U116" s="47">
        <f>VLOOKUP(B116,Kunderegister!$A$2:$J$2810,9,FALSE)</f>
        <v>0.33333333333333331</v>
      </c>
      <c r="V116" s="47">
        <f>VLOOKUP(B116,Kunderegister!$A$2:$J$2810,10,FALSE)</f>
        <v>0.625</v>
      </c>
    </row>
    <row r="117" spans="1:22" x14ac:dyDescent="0.25">
      <c r="A117" s="37">
        <v>116</v>
      </c>
      <c r="B117" s="37">
        <f>Vask04!D119</f>
        <v>104883</v>
      </c>
      <c r="C117" s="37" t="str">
        <f>Vask04!E119</f>
        <v>Kommunelegekontoret i Svelvik</v>
      </c>
      <c r="D117" s="37" t="str">
        <f>VLOOKUP(B117,Kunderegister!$A$2:$G$2810,3,FALSE)</f>
        <v>Åsgt 24</v>
      </c>
      <c r="E117" s="65">
        <f>VLOOKUP(B117,Kunderegister!$A$2:$G$2810,4,FALSE)</f>
        <v>0</v>
      </c>
      <c r="F117" s="13">
        <f>VLOOKUP(B117,Kunderegister!$A$2:$G$2810,5,FALSE)</f>
        <v>3060</v>
      </c>
      <c r="G117" s="37" t="str">
        <f>VLOOKUP(B117,Kunderegister!$A$2:$G$2810,6,FALSE)</f>
        <v>SVELVIK</v>
      </c>
      <c r="H117" s="37">
        <f>Vask04!F119</f>
        <v>1</v>
      </c>
      <c r="I117" s="37">
        <f>Vask04!G119</f>
        <v>0</v>
      </c>
      <c r="J117" s="37">
        <f>Vask04!H119</f>
        <v>0</v>
      </c>
      <c r="K117" s="37">
        <f>Vask04!I119</f>
        <v>0</v>
      </c>
      <c r="L117" s="37">
        <f>Vask04!J119</f>
        <v>0</v>
      </c>
      <c r="M117" s="37">
        <f>Vask04!K119</f>
        <v>0</v>
      </c>
      <c r="N117" s="37">
        <f>Vask04!L119</f>
        <v>0</v>
      </c>
      <c r="O117" s="37">
        <f>Vask04!M119</f>
        <v>3</v>
      </c>
      <c r="P117" s="37">
        <f>Vask04!N119</f>
        <v>4</v>
      </c>
      <c r="Q117" s="37">
        <f>Vask04!P119</f>
        <v>16</v>
      </c>
      <c r="R117" s="37">
        <f>Vask04!O119</f>
        <v>55.55</v>
      </c>
      <c r="S117" s="13">
        <f>VLOOKUP(B117,Kunderegister!$A$2:$G$2810,7,FALSE)</f>
        <v>33780196</v>
      </c>
      <c r="T117" s="37" t="str">
        <f>VLOOKUP(B117,Kunderegister!$A$2:$J$2897,8,FALSE)</f>
        <v>Lege</v>
      </c>
      <c r="U117" s="47">
        <f>VLOOKUP(B117,Kunderegister!$A$2:$J$2810,9,FALSE)</f>
        <v>0.33333333333333331</v>
      </c>
      <c r="V117" s="47">
        <f>VLOOKUP(B117,Kunderegister!$A$2:$J$2810,10,FALSE)</f>
        <v>0.625</v>
      </c>
    </row>
    <row r="118" spans="1:22" x14ac:dyDescent="0.25">
      <c r="A118" s="37">
        <v>117</v>
      </c>
      <c r="B118" s="37">
        <f>Vask04!D120</f>
        <v>1928</v>
      </c>
      <c r="C118" s="37" t="str">
        <f>Vask04!E120</f>
        <v>Kommunelegekontoret i Holmestr</v>
      </c>
      <c r="D118" s="37" t="str">
        <f>VLOOKUP(B118,Kunderegister!$A$2:$G$2810,3,FALSE)</f>
        <v>Langgt 45</v>
      </c>
      <c r="E118" s="65">
        <f>VLOOKUP(B118,Kunderegister!$A$2:$G$2810,4,FALSE)</f>
        <v>0</v>
      </c>
      <c r="F118" s="13">
        <f>VLOOKUP(B118,Kunderegister!$A$2:$G$2810,5,FALSE)</f>
        <v>3080</v>
      </c>
      <c r="G118" s="37" t="str">
        <f>VLOOKUP(B118,Kunderegister!$A$2:$G$2810,6,FALSE)</f>
        <v>HOLMESTRAND</v>
      </c>
      <c r="H118" s="37">
        <f>Vask04!F120</f>
        <v>0</v>
      </c>
      <c r="I118" s="37">
        <f>Vask04!G120</f>
        <v>1</v>
      </c>
      <c r="J118" s="37">
        <f>Vask04!H120</f>
        <v>0</v>
      </c>
      <c r="K118" s="37">
        <f>Vask04!I120</f>
        <v>0</v>
      </c>
      <c r="L118" s="37">
        <f>Vask04!J120</f>
        <v>0</v>
      </c>
      <c r="M118" s="37">
        <f>Vask04!K120</f>
        <v>1</v>
      </c>
      <c r="N118" s="37">
        <f>Vask04!L120</f>
        <v>0</v>
      </c>
      <c r="O118" s="37">
        <f>Vask04!M120</f>
        <v>10</v>
      </c>
      <c r="P118" s="37">
        <f>Vask04!N120</f>
        <v>12</v>
      </c>
      <c r="Q118" s="37">
        <f>Vask04!P120</f>
        <v>60</v>
      </c>
      <c r="R118" s="37">
        <f>Vask04!O120</f>
        <v>203.23000000000002</v>
      </c>
      <c r="S118" s="13">
        <f>VLOOKUP(B118,Kunderegister!$A$2:$G$2810,7,FALSE)</f>
        <v>0</v>
      </c>
      <c r="T118" s="37" t="str">
        <f>VLOOKUP(B118,Kunderegister!$A$2:$J$2897,8,FALSE)</f>
        <v>Lege</v>
      </c>
      <c r="U118" s="47">
        <f>VLOOKUP(B118,Kunderegister!$A$2:$J$2810,9,FALSE)</f>
        <v>0.33333333333333331</v>
      </c>
      <c r="V118" s="47">
        <f>VLOOKUP(B118,Kunderegister!$A$2:$J$2810,10,FALSE)</f>
        <v>0.625</v>
      </c>
    </row>
    <row r="119" spans="1:22" x14ac:dyDescent="0.25">
      <c r="A119" s="37">
        <v>118</v>
      </c>
      <c r="B119" s="37">
        <f>Vask04!D121</f>
        <v>112353</v>
      </c>
      <c r="C119" s="37" t="str">
        <f>Vask04!E121</f>
        <v>Trælborg Sykehjem</v>
      </c>
      <c r="D119" s="37" t="str">
        <f>VLOOKUP(B119,Kunderegister!$A$2:$G$2810,3,FALSE)</f>
        <v>Larviksgt 23</v>
      </c>
      <c r="E119" s="65">
        <f>VLOOKUP(B119,Kunderegister!$A$2:$G$2810,4,FALSE)</f>
        <v>0</v>
      </c>
      <c r="F119" s="13">
        <f>VLOOKUP(B119,Kunderegister!$A$2:$G$2810,5,FALSE)</f>
        <v>3112</v>
      </c>
      <c r="G119" s="37" t="str">
        <f>VLOOKUP(B119,Kunderegister!$A$2:$G$2810,6,FALSE)</f>
        <v>TØNSBERG</v>
      </c>
      <c r="H119" s="37">
        <f>Vask04!F121</f>
        <v>0</v>
      </c>
      <c r="I119" s="37">
        <f>Vask04!G121</f>
        <v>0</v>
      </c>
      <c r="J119" s="37">
        <f>Vask04!H121</f>
        <v>0</v>
      </c>
      <c r="K119" s="37">
        <f>Vask04!I121</f>
        <v>0</v>
      </c>
      <c r="L119" s="37">
        <f>Vask04!J121</f>
        <v>0</v>
      </c>
      <c r="M119" s="37">
        <f>Vask04!K121</f>
        <v>1</v>
      </c>
      <c r="N119" s="37">
        <f>Vask04!L121</f>
        <v>0</v>
      </c>
      <c r="O119" s="37">
        <f>Vask04!M121</f>
        <v>18</v>
      </c>
      <c r="P119" s="37">
        <f>Vask04!N121</f>
        <v>19</v>
      </c>
      <c r="Q119" s="37">
        <f>Vask04!P121</f>
        <v>98</v>
      </c>
      <c r="R119" s="37">
        <f>Vask04!O121</f>
        <v>326.07</v>
      </c>
      <c r="S119" s="13">
        <f>VLOOKUP(B119,Kunderegister!$A$2:$G$2810,7,FALSE)</f>
        <v>33355000</v>
      </c>
      <c r="T119" s="37" t="str">
        <f>VLOOKUP(B119,Kunderegister!$A$2:$J$2897,8,FALSE)</f>
        <v>Lege</v>
      </c>
      <c r="U119" s="47">
        <f>VLOOKUP(B119,Kunderegister!$A$2:$J$2810,9,FALSE)</f>
        <v>0.33333333333333331</v>
      </c>
      <c r="V119" s="47">
        <f>VLOOKUP(B119,Kunderegister!$A$2:$J$2810,10,FALSE)</f>
        <v>0.625</v>
      </c>
    </row>
    <row r="120" spans="1:22" x14ac:dyDescent="0.25">
      <c r="A120" s="37">
        <v>119</v>
      </c>
      <c r="B120" s="37">
        <f>Vask04!D122</f>
        <v>106727</v>
      </c>
      <c r="C120" s="37" t="str">
        <f>Vask04!E122</f>
        <v>Sykehuset i Vestfold HF</v>
      </c>
      <c r="D120" s="37" t="str">
        <f>VLOOKUP(B120,Kunderegister!$A$2:$G$2810,3,FALSE)</f>
        <v>Halfdan Wilhelmsens allé 17</v>
      </c>
      <c r="E120" s="65">
        <f>VLOOKUP(B120,Kunderegister!$A$2:$G$2810,4,FALSE)</f>
        <v>0</v>
      </c>
      <c r="F120" s="13">
        <f>VLOOKUP(B120,Kunderegister!$A$2:$G$2810,5,FALSE)</f>
        <v>3116</v>
      </c>
      <c r="G120" s="37" t="str">
        <f>VLOOKUP(B120,Kunderegister!$A$2:$G$2810,6,FALSE)</f>
        <v>TØNSBERG</v>
      </c>
      <c r="H120" s="37">
        <f>Vask04!F122</f>
        <v>0</v>
      </c>
      <c r="I120" s="37">
        <f>Vask04!G122</f>
        <v>0</v>
      </c>
      <c r="J120" s="37">
        <f>Vask04!H122</f>
        <v>0</v>
      </c>
      <c r="K120" s="37">
        <f>Vask04!I122</f>
        <v>0</v>
      </c>
      <c r="L120" s="37">
        <f>Vask04!J122</f>
        <v>0</v>
      </c>
      <c r="M120" s="37">
        <f>Vask04!K122</f>
        <v>0</v>
      </c>
      <c r="N120" s="37">
        <f>Vask04!L122</f>
        <v>0</v>
      </c>
      <c r="O120" s="37">
        <f>Vask04!M122</f>
        <v>10</v>
      </c>
      <c r="P120" s="37">
        <f>Vask04!N122</f>
        <v>10</v>
      </c>
      <c r="Q120" s="37">
        <f>Vask04!P122</f>
        <v>50</v>
      </c>
      <c r="R120" s="37">
        <f>Vask04!O122</f>
        <v>167.3</v>
      </c>
      <c r="S120" s="13">
        <f>VLOOKUP(B120,Kunderegister!$A$2:$G$2810,7,FALSE)</f>
        <v>33342000</v>
      </c>
      <c r="T120" s="37" t="str">
        <f>VLOOKUP(B120,Kunderegister!$A$2:$J$2897,8,FALSE)</f>
        <v>Lege</v>
      </c>
      <c r="U120" s="47">
        <f>VLOOKUP(B120,Kunderegister!$A$2:$J$2810,9,FALSE)</f>
        <v>0.33333333333333331</v>
      </c>
      <c r="V120" s="47">
        <f>VLOOKUP(B120,Kunderegister!$A$2:$J$2810,10,FALSE)</f>
        <v>0.625</v>
      </c>
    </row>
    <row r="121" spans="1:22" x14ac:dyDescent="0.25">
      <c r="A121" s="37">
        <v>120</v>
      </c>
      <c r="B121" s="37">
        <f>Vask04!D123</f>
        <v>29314</v>
      </c>
      <c r="C121" s="37" t="str">
        <f>Vask04!E123</f>
        <v>Nøtterøy helsestasjon</v>
      </c>
      <c r="D121" s="37" t="str">
        <f>VLOOKUP(B121,Kunderegister!$A$2:$G$2810,3,FALSE)</f>
        <v>Tinghaugvn 16</v>
      </c>
      <c r="E121" s="65">
        <f>VLOOKUP(B121,Kunderegister!$A$2:$G$2810,4,FALSE)</f>
        <v>0</v>
      </c>
      <c r="F121" s="13">
        <f>VLOOKUP(B121,Kunderegister!$A$2:$G$2810,5,FALSE)</f>
        <v>3140</v>
      </c>
      <c r="G121" s="37" t="str">
        <f>VLOOKUP(B121,Kunderegister!$A$2:$G$2810,6,FALSE)</f>
        <v>BORGHEIM</v>
      </c>
      <c r="H121" s="37">
        <f>Vask04!F123</f>
        <v>0</v>
      </c>
      <c r="I121" s="37">
        <f>Vask04!G123</f>
        <v>1</v>
      </c>
      <c r="J121" s="37">
        <f>Vask04!H123</f>
        <v>0</v>
      </c>
      <c r="K121" s="37">
        <f>Vask04!I123</f>
        <v>0</v>
      </c>
      <c r="L121" s="37">
        <f>Vask04!J123</f>
        <v>0</v>
      </c>
      <c r="M121" s="37">
        <f>Vask04!K123</f>
        <v>1</v>
      </c>
      <c r="N121" s="37">
        <f>Vask04!L123</f>
        <v>0</v>
      </c>
      <c r="O121" s="37">
        <f>Vask04!M123</f>
        <v>11</v>
      </c>
      <c r="P121" s="37">
        <f>Vask04!N123</f>
        <v>13</v>
      </c>
      <c r="Q121" s="37">
        <f>Vask04!P123</f>
        <v>65</v>
      </c>
      <c r="R121" s="37">
        <f>Vask04!O123</f>
        <v>219.96</v>
      </c>
      <c r="S121" s="13">
        <f>VLOOKUP(B121,Kunderegister!$A$2:$G$2810,7,FALSE)</f>
        <v>33402000</v>
      </c>
      <c r="T121" s="37" t="str">
        <f>VLOOKUP(B121,Kunderegister!$A$2:$J$2897,8,FALSE)</f>
        <v>Lege</v>
      </c>
      <c r="U121" s="47">
        <f>VLOOKUP(B121,Kunderegister!$A$2:$J$2810,9,FALSE)</f>
        <v>0.33333333333333331</v>
      </c>
      <c r="V121" s="47">
        <f>VLOOKUP(B121,Kunderegister!$A$2:$J$2810,10,FALSE)</f>
        <v>0.625</v>
      </c>
    </row>
    <row r="122" spans="1:22" x14ac:dyDescent="0.25">
      <c r="A122" s="37">
        <v>121</v>
      </c>
      <c r="B122" s="37">
        <f>Vask04!D124</f>
        <v>30734</v>
      </c>
      <c r="C122" s="37" t="str">
        <f>Vask04!E124</f>
        <v>Horten kommune</v>
      </c>
      <c r="D122" s="37" t="str">
        <f>VLOOKUP(B122,Kunderegister!$A$2:$G$2810,3,FALSE)</f>
        <v>Apotekergt.12</v>
      </c>
      <c r="E122" s="65" t="str">
        <f>VLOOKUP(B122,Kunderegister!$A$2:$G$2810,4,FALSE)</f>
        <v>Legetjenester</v>
      </c>
      <c r="F122" s="13">
        <f>VLOOKUP(B122,Kunderegister!$A$2:$G$2810,5,FALSE)</f>
        <v>3187</v>
      </c>
      <c r="G122" s="37" t="str">
        <f>VLOOKUP(B122,Kunderegister!$A$2:$G$2810,6,FALSE)</f>
        <v>HORTEN</v>
      </c>
      <c r="H122" s="37">
        <f>Vask04!F124</f>
        <v>0</v>
      </c>
      <c r="I122" s="37">
        <f>Vask04!G124</f>
        <v>0</v>
      </c>
      <c r="J122" s="37">
        <f>Vask04!H124</f>
        <v>0</v>
      </c>
      <c r="K122" s="37">
        <f>Vask04!I124</f>
        <v>0</v>
      </c>
      <c r="L122" s="37">
        <f>Vask04!J124</f>
        <v>0</v>
      </c>
      <c r="M122" s="37">
        <f>Vask04!K124</f>
        <v>1</v>
      </c>
      <c r="N122" s="37">
        <f>Vask04!L124</f>
        <v>0</v>
      </c>
      <c r="O122" s="37">
        <f>Vask04!M124</f>
        <v>16</v>
      </c>
      <c r="P122" s="37">
        <f>Vask04!N124</f>
        <v>17</v>
      </c>
      <c r="Q122" s="37">
        <f>Vask04!P124</f>
        <v>88</v>
      </c>
      <c r="R122" s="37">
        <f>Vask04!O124</f>
        <v>292.61</v>
      </c>
      <c r="S122" s="13">
        <f>VLOOKUP(B122,Kunderegister!$A$2:$G$2810,7,FALSE)</f>
        <v>0</v>
      </c>
      <c r="T122" s="37" t="str">
        <f>VLOOKUP(B122,Kunderegister!$A$2:$J$2897,8,FALSE)</f>
        <v>Lege</v>
      </c>
      <c r="U122" s="47">
        <f>VLOOKUP(B122,Kunderegister!$A$2:$J$2810,9,FALSE)</f>
        <v>0.33333333333333331</v>
      </c>
      <c r="V122" s="47">
        <f>VLOOKUP(B122,Kunderegister!$A$2:$J$2810,10,FALSE)</f>
        <v>0.625</v>
      </c>
    </row>
    <row r="123" spans="1:22" x14ac:dyDescent="0.25">
      <c r="A123" s="37">
        <v>122</v>
      </c>
      <c r="B123" s="37">
        <f>Vask04!D125</f>
        <v>31435</v>
      </c>
      <c r="C123" s="37" t="str">
        <f>Vask04!E125</f>
        <v>Sandefjord kommune</v>
      </c>
      <c r="D123" s="37" t="str">
        <f>VLOOKUP(B123,Kunderegister!$A$2:$G$2810,3,FALSE)</f>
        <v>Holmbrua 2</v>
      </c>
      <c r="E123" s="65" t="str">
        <f>VLOOKUP(B123,Kunderegister!$A$2:$G$2810,4,FALSE)</f>
        <v>Seksjon helse og oppvekst</v>
      </c>
      <c r="F123" s="13">
        <f>VLOOKUP(B123,Kunderegister!$A$2:$G$2810,5,FALSE)</f>
        <v>3211</v>
      </c>
      <c r="G123" s="37" t="str">
        <f>VLOOKUP(B123,Kunderegister!$A$2:$G$2810,6,FALSE)</f>
        <v>SANDEFJORD</v>
      </c>
      <c r="H123" s="37">
        <f>Vask04!F125</f>
        <v>1</v>
      </c>
      <c r="I123" s="37">
        <f>Vask04!G125</f>
        <v>0</v>
      </c>
      <c r="J123" s="37">
        <f>Vask04!H125</f>
        <v>0</v>
      </c>
      <c r="K123" s="37">
        <f>Vask04!I125</f>
        <v>0</v>
      </c>
      <c r="L123" s="37">
        <f>Vask04!J125</f>
        <v>0</v>
      </c>
      <c r="M123" s="37">
        <f>Vask04!K125</f>
        <v>0</v>
      </c>
      <c r="N123" s="37">
        <f>Vask04!L125</f>
        <v>0</v>
      </c>
      <c r="O123" s="37">
        <f>Vask04!M125</f>
        <v>21</v>
      </c>
      <c r="P123" s="37">
        <f>Vask04!N125</f>
        <v>22</v>
      </c>
      <c r="Q123" s="37">
        <f>Vask04!P125</f>
        <v>106</v>
      </c>
      <c r="R123" s="37">
        <f>Vask04!O125</f>
        <v>356.69</v>
      </c>
      <c r="S123" s="13">
        <f>VLOOKUP(B123,Kunderegister!$A$2:$G$2810,7,FALSE)</f>
        <v>33416630</v>
      </c>
      <c r="T123" s="37" t="str">
        <f>VLOOKUP(B123,Kunderegister!$A$2:$J$2897,8,FALSE)</f>
        <v>Lege</v>
      </c>
      <c r="U123" s="47">
        <f>VLOOKUP(B123,Kunderegister!$A$2:$J$2810,9,FALSE)</f>
        <v>0.33333333333333331</v>
      </c>
      <c r="V123" s="47">
        <f>VLOOKUP(B123,Kunderegister!$A$2:$J$2810,10,FALSE)</f>
        <v>0.625</v>
      </c>
    </row>
    <row r="124" spans="1:22" x14ac:dyDescent="0.25">
      <c r="A124" s="37">
        <v>123</v>
      </c>
      <c r="B124" s="37">
        <f>Vask04!D126</f>
        <v>112354</v>
      </c>
      <c r="C124" s="37" t="str">
        <f>Vask04!E126</f>
        <v>2KC- Larvik Catering Service</v>
      </c>
      <c r="D124" s="37" t="str">
        <f>VLOOKUP(B124,Kunderegister!$A$2:$G$2810,3,FALSE)</f>
        <v>Vikingvn 4</v>
      </c>
      <c r="E124" s="65">
        <f>VLOOKUP(B124,Kunderegister!$A$2:$G$2810,4,FALSE)</f>
        <v>0</v>
      </c>
      <c r="F124" s="13">
        <f>VLOOKUP(B124,Kunderegister!$A$2:$G$2810,5,FALSE)</f>
        <v>3274</v>
      </c>
      <c r="G124" s="37" t="str">
        <f>VLOOKUP(B124,Kunderegister!$A$2:$G$2810,6,FALSE)</f>
        <v>LARVIK</v>
      </c>
      <c r="H124" s="37">
        <f>Vask04!F126</f>
        <v>0</v>
      </c>
      <c r="I124" s="37">
        <f>Vask04!G126</f>
        <v>1</v>
      </c>
      <c r="J124" s="37">
        <f>Vask04!H126</f>
        <v>0</v>
      </c>
      <c r="K124" s="37">
        <f>Vask04!I126</f>
        <v>0</v>
      </c>
      <c r="L124" s="37">
        <f>Vask04!J126</f>
        <v>0</v>
      </c>
      <c r="M124" s="37">
        <f>Vask04!K126</f>
        <v>1</v>
      </c>
      <c r="N124" s="37">
        <f>Vask04!L126</f>
        <v>0</v>
      </c>
      <c r="O124" s="37">
        <f>Vask04!M126</f>
        <v>21</v>
      </c>
      <c r="P124" s="37">
        <f>Vask04!N126</f>
        <v>23</v>
      </c>
      <c r="Q124" s="37">
        <f>Vask04!P126</f>
        <v>115</v>
      </c>
      <c r="R124" s="37">
        <f>Vask04!O126</f>
        <v>387.26</v>
      </c>
      <c r="S124" s="13">
        <f>VLOOKUP(B124,Kunderegister!$A$2:$G$2810,7,FALSE)</f>
        <v>0</v>
      </c>
      <c r="T124" s="37" t="str">
        <f>VLOOKUP(B124,Kunderegister!$A$2:$J$2897,8,FALSE)</f>
        <v>Lege</v>
      </c>
      <c r="U124" s="47">
        <f>VLOOKUP(B124,Kunderegister!$A$2:$J$2810,9,FALSE)</f>
        <v>0.33333333333333331</v>
      </c>
      <c r="V124" s="47">
        <f>VLOOKUP(B124,Kunderegister!$A$2:$J$2810,10,FALSE)</f>
        <v>0.625</v>
      </c>
    </row>
    <row r="125" spans="1:22" x14ac:dyDescent="0.25">
      <c r="A125" s="37">
        <v>124</v>
      </c>
      <c r="B125" s="37">
        <f>Vask04!D127</f>
        <v>12435</v>
      </c>
      <c r="C125" s="37" t="str">
        <f>Vask04!E127</f>
        <v>Kommunelegekontoret i Øvre Eiker</v>
      </c>
      <c r="D125" s="37" t="str">
        <f>VLOOKUP(B125,Kunderegister!$A$2:$G$2810,3,FALSE)</f>
        <v>Stasjonsgata 24</v>
      </c>
      <c r="E125" s="65">
        <f>VLOOKUP(B125,Kunderegister!$A$2:$G$2810,4,FALSE)</f>
        <v>0</v>
      </c>
      <c r="F125" s="13">
        <f>VLOOKUP(B125,Kunderegister!$A$2:$G$2810,5,FALSE)</f>
        <v>3300</v>
      </c>
      <c r="G125" s="37" t="str">
        <f>VLOOKUP(B125,Kunderegister!$A$2:$G$2810,6,FALSE)</f>
        <v>HOKKSUND</v>
      </c>
      <c r="H125" s="37">
        <f>Vask04!F127</f>
        <v>0</v>
      </c>
      <c r="I125" s="37">
        <f>Vask04!G127</f>
        <v>1</v>
      </c>
      <c r="J125" s="37">
        <f>Vask04!H127</f>
        <v>0</v>
      </c>
      <c r="K125" s="37">
        <f>Vask04!I127</f>
        <v>0</v>
      </c>
      <c r="L125" s="37">
        <f>Vask04!J127</f>
        <v>0</v>
      </c>
      <c r="M125" s="37">
        <f>Vask04!K127</f>
        <v>0</v>
      </c>
      <c r="N125" s="37">
        <f>Vask04!L127</f>
        <v>0</v>
      </c>
      <c r="O125" s="37">
        <f>Vask04!M127</f>
        <v>6</v>
      </c>
      <c r="P125" s="37">
        <f>Vask04!N127</f>
        <v>7</v>
      </c>
      <c r="Q125" s="37">
        <f>Vask04!P127</f>
        <v>32</v>
      </c>
      <c r="R125" s="37">
        <f>Vask04!O127</f>
        <v>111.38</v>
      </c>
      <c r="S125" s="13">
        <f>VLOOKUP(B125,Kunderegister!$A$2:$G$2810,7,FALSE)</f>
        <v>32251000</v>
      </c>
      <c r="T125" s="37" t="str">
        <f>VLOOKUP(B125,Kunderegister!$A$2:$J$2897,8,FALSE)</f>
        <v>Lege</v>
      </c>
      <c r="U125" s="47">
        <f>VLOOKUP(B125,Kunderegister!$A$2:$J$2810,9,FALSE)</f>
        <v>0.33333333333333331</v>
      </c>
      <c r="V125" s="47">
        <f>VLOOKUP(B125,Kunderegister!$A$2:$J$2810,10,FALSE)</f>
        <v>0.625</v>
      </c>
    </row>
    <row r="126" spans="1:22" x14ac:dyDescent="0.25">
      <c r="A126" s="37">
        <v>125</v>
      </c>
      <c r="B126" s="37">
        <f>Vask04!D128</f>
        <v>112358</v>
      </c>
      <c r="C126" s="37" t="str">
        <f>Vask04!E128</f>
        <v>Modumheimen Sykehjem</v>
      </c>
      <c r="D126" s="37" t="str">
        <f>VLOOKUP(B126,Kunderegister!$A$2:$G$2810,3,FALSE)</f>
        <v>Furulund 17</v>
      </c>
      <c r="E126" s="65">
        <f>VLOOKUP(B126,Kunderegister!$A$2:$G$2810,4,FALSE)</f>
        <v>0</v>
      </c>
      <c r="F126" s="13">
        <f>VLOOKUP(B126,Kunderegister!$A$2:$G$2810,5,FALSE)</f>
        <v>3340</v>
      </c>
      <c r="G126" s="37" t="str">
        <f>VLOOKUP(B126,Kunderegister!$A$2:$G$2810,6,FALSE)</f>
        <v>ÅMOT</v>
      </c>
      <c r="H126" s="37">
        <f>Vask04!F128</f>
        <v>0</v>
      </c>
      <c r="I126" s="37">
        <f>Vask04!G128</f>
        <v>0</v>
      </c>
      <c r="J126" s="37">
        <f>Vask04!H128</f>
        <v>0</v>
      </c>
      <c r="K126" s="37">
        <f>Vask04!I128</f>
        <v>0</v>
      </c>
      <c r="L126" s="37">
        <f>Vask04!J128</f>
        <v>0</v>
      </c>
      <c r="M126" s="37">
        <f>Vask04!K128</f>
        <v>0</v>
      </c>
      <c r="N126" s="37">
        <f>Vask04!L128</f>
        <v>0</v>
      </c>
      <c r="O126" s="37">
        <f>Vask04!M128</f>
        <v>7</v>
      </c>
      <c r="P126" s="37">
        <f>Vask04!N128</f>
        <v>7</v>
      </c>
      <c r="Q126" s="37">
        <f>Vask04!P128</f>
        <v>35</v>
      </c>
      <c r="R126" s="37">
        <f>Vask04!O128</f>
        <v>117.11</v>
      </c>
      <c r="S126" s="13">
        <f>VLOOKUP(B126,Kunderegister!$A$2:$G$2810,7,FALSE)</f>
        <v>32778900</v>
      </c>
      <c r="T126" s="37" t="str">
        <f>VLOOKUP(B126,Kunderegister!$A$2:$J$2897,8,FALSE)</f>
        <v>Lege</v>
      </c>
      <c r="U126" s="47">
        <f>VLOOKUP(B126,Kunderegister!$A$2:$J$2810,9,FALSE)</f>
        <v>0.33333333333333331</v>
      </c>
      <c r="V126" s="47">
        <f>VLOOKUP(B126,Kunderegister!$A$2:$J$2810,10,FALSE)</f>
        <v>0.625</v>
      </c>
    </row>
    <row r="127" spans="1:22" x14ac:dyDescent="0.25">
      <c r="A127" s="37">
        <v>126</v>
      </c>
      <c r="B127" s="37">
        <f>Vask04!D129</f>
        <v>106805</v>
      </c>
      <c r="C127" s="37" t="str">
        <f>Vask04!E129</f>
        <v>Lierbyen helsestasjon</v>
      </c>
      <c r="D127" s="37" t="str">
        <f>VLOOKUP(B127,Kunderegister!$A$2:$G$2810,3,FALSE)</f>
        <v>Heggvn 2</v>
      </c>
      <c r="E127" s="65">
        <f>VLOOKUP(B127,Kunderegister!$A$2:$G$2810,4,FALSE)</f>
        <v>0</v>
      </c>
      <c r="F127" s="13">
        <f>VLOOKUP(B127,Kunderegister!$A$2:$G$2810,5,FALSE)</f>
        <v>3403</v>
      </c>
      <c r="G127" s="37" t="str">
        <f>VLOOKUP(B127,Kunderegister!$A$2:$G$2810,6,FALSE)</f>
        <v>LIER</v>
      </c>
      <c r="H127" s="37">
        <f>Vask04!F129</f>
        <v>0</v>
      </c>
      <c r="I127" s="37">
        <f>Vask04!G129</f>
        <v>0</v>
      </c>
      <c r="J127" s="37">
        <f>Vask04!H129</f>
        <v>1</v>
      </c>
      <c r="K127" s="37">
        <f>Vask04!I129</f>
        <v>0</v>
      </c>
      <c r="L127" s="37">
        <f>Vask04!J129</f>
        <v>0</v>
      </c>
      <c r="M127" s="37">
        <f>Vask04!K129</f>
        <v>0</v>
      </c>
      <c r="N127" s="37">
        <f>Vask04!L129</f>
        <v>0</v>
      </c>
      <c r="O127" s="37">
        <f>Vask04!M129</f>
        <v>9</v>
      </c>
      <c r="P127" s="37">
        <f>Vask04!N129</f>
        <v>10</v>
      </c>
      <c r="Q127" s="37">
        <f>Vask04!P129</f>
        <v>48</v>
      </c>
      <c r="R127" s="37">
        <f>Vask04!O129</f>
        <v>170.67</v>
      </c>
      <c r="S127" s="13">
        <f>VLOOKUP(B127,Kunderegister!$A$2:$G$2810,7,FALSE)</f>
        <v>32227730</v>
      </c>
      <c r="T127" s="37" t="str">
        <f>VLOOKUP(B127,Kunderegister!$A$2:$J$2897,8,FALSE)</f>
        <v>Lege</v>
      </c>
      <c r="U127" s="47">
        <f>VLOOKUP(B127,Kunderegister!$A$2:$J$2810,9,FALSE)</f>
        <v>0.33333333333333331</v>
      </c>
      <c r="V127" s="47">
        <f>VLOOKUP(B127,Kunderegister!$A$2:$J$2810,10,FALSE)</f>
        <v>0.625</v>
      </c>
    </row>
    <row r="128" spans="1:22" x14ac:dyDescent="0.25">
      <c r="A128" s="37">
        <v>127</v>
      </c>
      <c r="B128" s="37">
        <f>Vask04!D130</f>
        <v>100595</v>
      </c>
      <c r="C128" s="37" t="str">
        <f>Vask04!E130</f>
        <v>Røyken og Hurum kommunale legevakt</v>
      </c>
      <c r="D128" s="37" t="str">
        <f>VLOOKUP(B128,Kunderegister!$A$2:$G$2810,3,FALSE)</f>
        <v>Bråsetvn 21 A</v>
      </c>
      <c r="E128" s="65">
        <f>VLOOKUP(B128,Kunderegister!$A$2:$G$2810,4,FALSE)</f>
        <v>0</v>
      </c>
      <c r="F128" s="13">
        <f>VLOOKUP(B128,Kunderegister!$A$2:$G$2810,5,FALSE)</f>
        <v>3440</v>
      </c>
      <c r="G128" s="37" t="str">
        <f>VLOOKUP(B128,Kunderegister!$A$2:$G$2810,6,FALSE)</f>
        <v>RØYKEN</v>
      </c>
      <c r="H128" s="37">
        <f>Vask04!F130</f>
        <v>0</v>
      </c>
      <c r="I128" s="37">
        <f>Vask04!G130</f>
        <v>0</v>
      </c>
      <c r="J128" s="37">
        <f>Vask04!H130</f>
        <v>0</v>
      </c>
      <c r="K128" s="37">
        <f>Vask04!I130</f>
        <v>0</v>
      </c>
      <c r="L128" s="37">
        <f>Vask04!J130</f>
        <v>0</v>
      </c>
      <c r="M128" s="37">
        <f>Vask04!K130</f>
        <v>1</v>
      </c>
      <c r="N128" s="37">
        <f>Vask04!L130</f>
        <v>0</v>
      </c>
      <c r="O128" s="37">
        <f>Vask04!M130</f>
        <v>8</v>
      </c>
      <c r="P128" s="37">
        <f>Vask04!N130</f>
        <v>9</v>
      </c>
      <c r="Q128" s="37">
        <f>Vask04!P130</f>
        <v>48</v>
      </c>
      <c r="R128" s="37">
        <f>Vask04!O130</f>
        <v>158.77000000000001</v>
      </c>
      <c r="S128" s="13">
        <f>VLOOKUP(B128,Kunderegister!$A$2:$G$2810,7,FALSE)</f>
        <v>81568251</v>
      </c>
      <c r="T128" s="37" t="str">
        <f>VLOOKUP(B128,Kunderegister!$A$2:$J$2897,8,FALSE)</f>
        <v>Lege</v>
      </c>
      <c r="U128" s="47">
        <f>VLOOKUP(B128,Kunderegister!$A$2:$J$2810,9,FALSE)</f>
        <v>0.33333333333333331</v>
      </c>
      <c r="V128" s="47">
        <f>VLOOKUP(B128,Kunderegister!$A$2:$J$2810,10,FALSE)</f>
        <v>0.625</v>
      </c>
    </row>
    <row r="129" spans="1:22" x14ac:dyDescent="0.25">
      <c r="A129" s="37">
        <v>128</v>
      </c>
      <c r="B129" s="37">
        <f>Vask04!D131</f>
        <v>29074</v>
      </c>
      <c r="C129" s="37" t="str">
        <f>Vask04!E131</f>
        <v>Hurum Helsestasjon</v>
      </c>
      <c r="D129" s="37" t="str">
        <f>VLOOKUP(B129,Kunderegister!$A$2:$G$2810,3,FALSE)</f>
        <v>Filtvetveien 2</v>
      </c>
      <c r="E129" s="65">
        <f>VLOOKUP(B129,Kunderegister!$A$2:$G$2810,4,FALSE)</f>
        <v>0</v>
      </c>
      <c r="F129" s="13">
        <f>VLOOKUP(B129,Kunderegister!$A$2:$G$2810,5,FALSE)</f>
        <v>3480</v>
      </c>
      <c r="G129" s="37" t="str">
        <f>VLOOKUP(B129,Kunderegister!$A$2:$G$2810,6,FALSE)</f>
        <v>FILTVET</v>
      </c>
      <c r="H129" s="37">
        <f>Vask04!F131</f>
        <v>1</v>
      </c>
      <c r="I129" s="37">
        <f>Vask04!G131</f>
        <v>0</v>
      </c>
      <c r="J129" s="37">
        <f>Vask04!H131</f>
        <v>0</v>
      </c>
      <c r="K129" s="37">
        <f>Vask04!I131</f>
        <v>0</v>
      </c>
      <c r="L129" s="37">
        <f>Vask04!J131</f>
        <v>0</v>
      </c>
      <c r="M129" s="37">
        <f>Vask04!K131</f>
        <v>0</v>
      </c>
      <c r="N129" s="37">
        <f>Vask04!L131</f>
        <v>0</v>
      </c>
      <c r="O129" s="37">
        <f>Vask04!M131</f>
        <v>4</v>
      </c>
      <c r="P129" s="37">
        <f>Vask04!N131</f>
        <v>5</v>
      </c>
      <c r="Q129" s="37">
        <f>Vask04!P131</f>
        <v>21</v>
      </c>
      <c r="R129" s="37">
        <f>Vask04!O131</f>
        <v>72.28</v>
      </c>
      <c r="S129" s="13">
        <f>VLOOKUP(B129,Kunderegister!$A$2:$G$2810,7,FALSE)</f>
        <v>32278080</v>
      </c>
      <c r="T129" s="37" t="str">
        <f>VLOOKUP(B129,Kunderegister!$A$2:$J$2897,8,FALSE)</f>
        <v>Lege</v>
      </c>
      <c r="U129" s="47">
        <f>VLOOKUP(B129,Kunderegister!$A$2:$J$2810,9,FALSE)</f>
        <v>0.33333333333333331</v>
      </c>
      <c r="V129" s="47">
        <f>VLOOKUP(B129,Kunderegister!$A$2:$J$2810,10,FALSE)</f>
        <v>0.625</v>
      </c>
    </row>
    <row r="130" spans="1:22" x14ac:dyDescent="0.25">
      <c r="A130" s="37">
        <v>129</v>
      </c>
      <c r="B130" s="37">
        <f>Vask04!D132</f>
        <v>32151</v>
      </c>
      <c r="C130" s="37" t="str">
        <f>Vask04!E132</f>
        <v>Ringerike kommune</v>
      </c>
      <c r="D130" s="37" t="str">
        <f>VLOOKUP(B130,Kunderegister!$A$2:$G$2810,3,FALSE)</f>
        <v>Storgt 13</v>
      </c>
      <c r="E130" s="65" t="str">
        <f>VLOOKUP(B130,Kunderegister!$A$2:$G$2810,4,FALSE)</f>
        <v>Helsekontor for migrasjon, smittevern og vaksiner, Etg.1</v>
      </c>
      <c r="F130" s="13">
        <f>VLOOKUP(B130,Kunderegister!$A$2:$G$2810,5,FALSE)</f>
        <v>3510</v>
      </c>
      <c r="G130" s="37" t="str">
        <f>VLOOKUP(B130,Kunderegister!$A$2:$G$2810,6,FALSE)</f>
        <v>HØNEFOSS</v>
      </c>
      <c r="H130" s="37">
        <f>Vask04!F132</f>
        <v>0</v>
      </c>
      <c r="I130" s="37">
        <f>Vask04!G132</f>
        <v>1</v>
      </c>
      <c r="J130" s="37">
        <f>Vask04!H132</f>
        <v>0</v>
      </c>
      <c r="K130" s="37">
        <f>Vask04!I132</f>
        <v>0</v>
      </c>
      <c r="L130" s="37">
        <f>Vask04!J132</f>
        <v>0</v>
      </c>
      <c r="M130" s="37">
        <f>Vask04!K132</f>
        <v>0</v>
      </c>
      <c r="N130" s="37">
        <f>Vask04!L132</f>
        <v>0</v>
      </c>
      <c r="O130" s="37">
        <f>Vask04!M132</f>
        <v>10</v>
      </c>
      <c r="P130" s="37">
        <f>Vask04!N132</f>
        <v>11</v>
      </c>
      <c r="Q130" s="37">
        <f>Vask04!P132</f>
        <v>52</v>
      </c>
      <c r="R130" s="37">
        <f>Vask04!O132</f>
        <v>178.3</v>
      </c>
      <c r="S130" s="13">
        <f>VLOOKUP(B130,Kunderegister!$A$2:$G$2810,7,FALSE)</f>
        <v>32117400</v>
      </c>
      <c r="T130" s="37" t="str">
        <f>VLOOKUP(B130,Kunderegister!$A$2:$J$2897,8,FALSE)</f>
        <v>Lege</v>
      </c>
      <c r="U130" s="47">
        <f>VLOOKUP(B130,Kunderegister!$A$2:$J$2810,9,FALSE)</f>
        <v>0.33333333333333331</v>
      </c>
      <c r="V130" s="47">
        <f>VLOOKUP(B130,Kunderegister!$A$2:$J$2810,10,FALSE)</f>
        <v>0.625</v>
      </c>
    </row>
    <row r="131" spans="1:22" x14ac:dyDescent="0.25">
      <c r="A131" s="37">
        <v>130</v>
      </c>
      <c r="B131" s="37">
        <f>Vask04!D133</f>
        <v>79897</v>
      </c>
      <c r="C131" s="37" t="str">
        <f>Vask04!E133</f>
        <v>Kommunelegekontoret i Jevnaker</v>
      </c>
      <c r="D131" s="37" t="str">
        <f>VLOOKUP(B131,Kunderegister!$A$2:$G$2810,3,FALSE)</f>
        <v>Kirkegt 6</v>
      </c>
      <c r="E131" s="65" t="str">
        <f>VLOOKUP(B131,Kunderegister!$A$2:$G$2810,4,FALSE)</f>
        <v>(inngang nede)</v>
      </c>
      <c r="F131" s="13">
        <f>VLOOKUP(B131,Kunderegister!$A$2:$G$2810,5,FALSE)</f>
        <v>3520</v>
      </c>
      <c r="G131" s="37" t="str">
        <f>VLOOKUP(B131,Kunderegister!$A$2:$G$2810,6,FALSE)</f>
        <v>JEVNAKER</v>
      </c>
      <c r="H131" s="37">
        <f>Vask04!F133</f>
        <v>0</v>
      </c>
      <c r="I131" s="37">
        <f>Vask04!G133</f>
        <v>0</v>
      </c>
      <c r="J131" s="37">
        <f>Vask04!H133</f>
        <v>0</v>
      </c>
      <c r="K131" s="37">
        <f>Vask04!I133</f>
        <v>0</v>
      </c>
      <c r="L131" s="37">
        <f>Vask04!J133</f>
        <v>0</v>
      </c>
      <c r="M131" s="37">
        <f>Vask04!K133</f>
        <v>0</v>
      </c>
      <c r="N131" s="37">
        <f>Vask04!L133</f>
        <v>0</v>
      </c>
      <c r="O131" s="37">
        <f>Vask04!M133</f>
        <v>2</v>
      </c>
      <c r="P131" s="37">
        <f>Vask04!N133</f>
        <v>2</v>
      </c>
      <c r="Q131" s="37">
        <f>Vask04!P133</f>
        <v>10</v>
      </c>
      <c r="R131" s="37">
        <f>Vask04!O133</f>
        <v>33.46</v>
      </c>
      <c r="S131" s="13">
        <f>VLOOKUP(B131,Kunderegister!$A$2:$G$2810,7,FALSE)</f>
        <v>40605010</v>
      </c>
      <c r="T131" s="37" t="str">
        <f>VLOOKUP(B131,Kunderegister!$A$2:$J$2897,8,FALSE)</f>
        <v>Lege</v>
      </c>
      <c r="U131" s="47">
        <f>VLOOKUP(B131,Kunderegister!$A$2:$J$2810,9,FALSE)</f>
        <v>0.33333333333333331</v>
      </c>
      <c r="V131" s="47">
        <f>VLOOKUP(B131,Kunderegister!$A$2:$J$2810,10,FALSE)</f>
        <v>0.625</v>
      </c>
    </row>
    <row r="132" spans="1:22" x14ac:dyDescent="0.25">
      <c r="A132" s="37">
        <v>131</v>
      </c>
      <c r="B132" s="37">
        <f>Vask04!D134</f>
        <v>105134</v>
      </c>
      <c r="C132" s="37" t="str">
        <f>Vask04!E134</f>
        <v>Hole Bo og rehab senter</v>
      </c>
      <c r="D132" s="37" t="str">
        <f>VLOOKUP(B132,Kunderegister!$A$2:$G$2810,3,FALSE)</f>
        <v>Rudsødegårdsvn 22</v>
      </c>
      <c r="E132" s="65">
        <f>VLOOKUP(B132,Kunderegister!$A$2:$G$2810,4,FALSE)</f>
        <v>0</v>
      </c>
      <c r="F132" s="13">
        <f>VLOOKUP(B132,Kunderegister!$A$2:$G$2810,5,FALSE)</f>
        <v>3531</v>
      </c>
      <c r="G132" s="37" t="str">
        <f>VLOOKUP(B132,Kunderegister!$A$2:$G$2810,6,FALSE)</f>
        <v>KROKKLEIVA</v>
      </c>
      <c r="H132" s="37">
        <f>Vask04!F134</f>
        <v>0</v>
      </c>
      <c r="I132" s="37">
        <f>Vask04!G134</f>
        <v>0</v>
      </c>
      <c r="J132" s="37">
        <f>Vask04!H134</f>
        <v>0</v>
      </c>
      <c r="K132" s="37">
        <f>Vask04!I134</f>
        <v>0</v>
      </c>
      <c r="L132" s="37">
        <f>Vask04!J134</f>
        <v>0</v>
      </c>
      <c r="M132" s="37">
        <f>Vask04!K134</f>
        <v>0</v>
      </c>
      <c r="N132" s="37">
        <f>Vask04!L134</f>
        <v>0</v>
      </c>
      <c r="O132" s="37">
        <f>Vask04!M134</f>
        <v>3</v>
      </c>
      <c r="P132" s="37">
        <f>Vask04!N134</f>
        <v>3</v>
      </c>
      <c r="Q132" s="37">
        <f>Vask04!P134</f>
        <v>15</v>
      </c>
      <c r="R132" s="37">
        <f>Vask04!O134</f>
        <v>50.19</v>
      </c>
      <c r="S132" s="13">
        <f>VLOOKUP(B132,Kunderegister!$A$2:$G$2810,7,FALSE)</f>
        <v>32163300</v>
      </c>
      <c r="T132" s="37" t="str">
        <f>VLOOKUP(B132,Kunderegister!$A$2:$J$2897,8,FALSE)</f>
        <v>Lege</v>
      </c>
      <c r="U132" s="47">
        <f>VLOOKUP(B132,Kunderegister!$A$2:$J$2810,9,FALSE)</f>
        <v>0.33333333333333331</v>
      </c>
      <c r="V132" s="47">
        <f>VLOOKUP(B132,Kunderegister!$A$2:$J$2810,10,FALSE)</f>
        <v>0.625</v>
      </c>
    </row>
    <row r="133" spans="1:22" x14ac:dyDescent="0.25">
      <c r="A133" s="37">
        <v>132</v>
      </c>
      <c r="B133" s="37">
        <f>Vask04!D135</f>
        <v>85134</v>
      </c>
      <c r="C133" s="37" t="str">
        <f>Vask04!E135</f>
        <v>Noresund legekontor</v>
      </c>
      <c r="D133" s="37" t="str">
        <f>VLOOKUP(B133,Kunderegister!$A$2:$G$2810,3,FALSE)</f>
        <v>Kryllingheimen</v>
      </c>
      <c r="E133" s="65">
        <f>VLOOKUP(B133,Kunderegister!$A$2:$G$2810,4,FALSE)</f>
        <v>0</v>
      </c>
      <c r="F133" s="13">
        <f>VLOOKUP(B133,Kunderegister!$A$2:$G$2810,5,FALSE)</f>
        <v>3536</v>
      </c>
      <c r="G133" s="37" t="str">
        <f>VLOOKUP(B133,Kunderegister!$A$2:$G$2810,6,FALSE)</f>
        <v>NORESUND</v>
      </c>
      <c r="H133" s="37">
        <f>Vask04!F135</f>
        <v>0</v>
      </c>
      <c r="I133" s="37">
        <f>Vask04!G135</f>
        <v>1</v>
      </c>
      <c r="J133" s="37">
        <f>Vask04!H135</f>
        <v>0</v>
      </c>
      <c r="K133" s="37">
        <f>Vask04!I135</f>
        <v>0</v>
      </c>
      <c r="L133" s="37">
        <f>Vask04!J135</f>
        <v>0</v>
      </c>
      <c r="M133" s="37">
        <f>Vask04!K135</f>
        <v>0</v>
      </c>
      <c r="N133" s="37">
        <f>Vask04!L135</f>
        <v>0</v>
      </c>
      <c r="O133" s="37">
        <f>Vask04!M135</f>
        <v>1</v>
      </c>
      <c r="P133" s="37">
        <f>Vask04!N135</f>
        <v>2</v>
      </c>
      <c r="Q133" s="37">
        <f>Vask04!P135</f>
        <v>7</v>
      </c>
      <c r="R133" s="37">
        <f>Vask04!O135</f>
        <v>27.73</v>
      </c>
      <c r="S133" s="13">
        <f>VLOOKUP(B133,Kunderegister!$A$2:$G$2810,7,FALSE)</f>
        <v>32150900</v>
      </c>
      <c r="T133" s="37" t="str">
        <f>VLOOKUP(B133,Kunderegister!$A$2:$J$2897,8,FALSE)</f>
        <v>Lege</v>
      </c>
      <c r="U133" s="47">
        <f>VLOOKUP(B133,Kunderegister!$A$2:$J$2810,9,FALSE)</f>
        <v>0.33333333333333331</v>
      </c>
      <c r="V133" s="47">
        <f>VLOOKUP(B133,Kunderegister!$A$2:$J$2810,10,FALSE)</f>
        <v>0.625</v>
      </c>
    </row>
    <row r="134" spans="1:22" x14ac:dyDescent="0.25">
      <c r="A134" s="37">
        <v>133</v>
      </c>
      <c r="B134" s="37">
        <f>Vask04!D136</f>
        <v>28217</v>
      </c>
      <c r="C134" s="37" t="str">
        <f>Vask04!E136</f>
        <v>Flå helsestasjon</v>
      </c>
      <c r="D134" s="37">
        <f>VLOOKUP(B134,Kunderegister!$A$2:$G$2810,3,FALSE)</f>
        <v>0</v>
      </c>
      <c r="E134" s="65">
        <f>VLOOKUP(B134,Kunderegister!$A$2:$G$2810,4,FALSE)</f>
        <v>0</v>
      </c>
      <c r="F134" s="13">
        <f>VLOOKUP(B134,Kunderegister!$A$2:$G$2810,5,FALSE)</f>
        <v>3539</v>
      </c>
      <c r="G134" s="37" t="str">
        <f>VLOOKUP(B134,Kunderegister!$A$2:$G$2810,6,FALSE)</f>
        <v>FLÅ</v>
      </c>
      <c r="H134" s="37">
        <f>Vask04!F136</f>
        <v>0</v>
      </c>
      <c r="I134" s="37">
        <f>Vask04!G136</f>
        <v>0</v>
      </c>
      <c r="J134" s="37">
        <f>Vask04!H136</f>
        <v>1</v>
      </c>
      <c r="K134" s="37">
        <f>Vask04!I136</f>
        <v>0</v>
      </c>
      <c r="L134" s="37">
        <f>Vask04!J136</f>
        <v>0</v>
      </c>
      <c r="M134" s="37">
        <f>Vask04!K136</f>
        <v>0</v>
      </c>
      <c r="N134" s="37">
        <f>Vask04!L136</f>
        <v>0</v>
      </c>
      <c r="O134" s="37">
        <f>Vask04!M136</f>
        <v>0</v>
      </c>
      <c r="P134" s="37">
        <f>Vask04!N136</f>
        <v>1</v>
      </c>
      <c r="Q134" s="37">
        <f>Vask04!P136</f>
        <v>3</v>
      </c>
      <c r="R134" s="37">
        <f>Vask04!O136</f>
        <v>20.100000000000001</v>
      </c>
      <c r="S134" s="13">
        <f>VLOOKUP(B134,Kunderegister!$A$2:$G$2810,7,FALSE)</f>
        <v>32053622</v>
      </c>
      <c r="T134" s="37" t="str">
        <f>VLOOKUP(B134,Kunderegister!$A$2:$J$2897,8,FALSE)</f>
        <v>Lege</v>
      </c>
      <c r="U134" s="47">
        <f>VLOOKUP(B134,Kunderegister!$A$2:$J$2810,9,FALSE)</f>
        <v>0.33333333333333331</v>
      </c>
      <c r="V134" s="47">
        <f>VLOOKUP(B134,Kunderegister!$A$2:$J$2810,10,FALSE)</f>
        <v>0.625</v>
      </c>
    </row>
    <row r="135" spans="1:22" x14ac:dyDescent="0.25">
      <c r="A135" s="37">
        <v>134</v>
      </c>
      <c r="B135" s="37">
        <f>Vask04!D137</f>
        <v>28118</v>
      </c>
      <c r="C135" s="37" t="str">
        <f>Vask04!E137</f>
        <v>Nes helsestasjon</v>
      </c>
      <c r="D135" s="37" t="str">
        <f>VLOOKUP(B135,Kunderegister!$A$2:$G$2810,3,FALSE)</f>
        <v>Jordeslykkja 6</v>
      </c>
      <c r="E135" s="65">
        <f>VLOOKUP(B135,Kunderegister!$A$2:$G$2810,4,FALSE)</f>
        <v>0</v>
      </c>
      <c r="F135" s="13">
        <f>VLOOKUP(B135,Kunderegister!$A$2:$G$2810,5,FALSE)</f>
        <v>3540</v>
      </c>
      <c r="G135" s="37" t="str">
        <f>VLOOKUP(B135,Kunderegister!$A$2:$G$2810,6,FALSE)</f>
        <v>NESBYEN</v>
      </c>
      <c r="H135" s="37">
        <f>Vask04!F137</f>
        <v>0</v>
      </c>
      <c r="I135" s="37">
        <f>Vask04!G137</f>
        <v>0</v>
      </c>
      <c r="J135" s="37">
        <f>Vask04!H137</f>
        <v>0</v>
      </c>
      <c r="K135" s="37">
        <f>Vask04!I137</f>
        <v>0</v>
      </c>
      <c r="L135" s="37">
        <f>Vask04!J137</f>
        <v>0</v>
      </c>
      <c r="M135" s="37">
        <f>Vask04!K137</f>
        <v>0</v>
      </c>
      <c r="N135" s="37">
        <f>Vask04!L137</f>
        <v>0</v>
      </c>
      <c r="O135" s="37">
        <f>Vask04!M137</f>
        <v>2</v>
      </c>
      <c r="P135" s="37">
        <f>Vask04!N137</f>
        <v>2</v>
      </c>
      <c r="Q135" s="37">
        <f>Vask04!P137</f>
        <v>10</v>
      </c>
      <c r="R135" s="37">
        <f>Vask04!O137</f>
        <v>33.46</v>
      </c>
      <c r="S135" s="13">
        <f>VLOOKUP(B135,Kunderegister!$A$2:$G$2810,7,FALSE)</f>
        <v>32068300</v>
      </c>
      <c r="T135" s="37" t="str">
        <f>VLOOKUP(B135,Kunderegister!$A$2:$J$2897,8,FALSE)</f>
        <v>Lege</v>
      </c>
      <c r="U135" s="47">
        <f>VLOOKUP(B135,Kunderegister!$A$2:$J$2810,9,FALSE)</f>
        <v>0.33333333333333331</v>
      </c>
      <c r="V135" s="47">
        <f>VLOOKUP(B135,Kunderegister!$A$2:$J$2810,10,FALSE)</f>
        <v>0.625</v>
      </c>
    </row>
    <row r="136" spans="1:22" x14ac:dyDescent="0.25">
      <c r="A136" s="37">
        <v>135</v>
      </c>
      <c r="B136" s="37">
        <f>Vask04!D138</f>
        <v>37093</v>
      </c>
      <c r="C136" s="37" t="str">
        <f>Vask04!E138</f>
        <v>Kommunelegekontoret i Gol</v>
      </c>
      <c r="D136" s="37" t="str">
        <f>VLOOKUP(B136,Kunderegister!$A$2:$G$2810,3,FALSE)</f>
        <v>Gamlevn 4</v>
      </c>
      <c r="E136" s="65">
        <f>VLOOKUP(B136,Kunderegister!$A$2:$G$2810,4,FALSE)</f>
        <v>0</v>
      </c>
      <c r="F136" s="13">
        <f>VLOOKUP(B136,Kunderegister!$A$2:$G$2810,5,FALSE)</f>
        <v>3550</v>
      </c>
      <c r="G136" s="37" t="str">
        <f>VLOOKUP(B136,Kunderegister!$A$2:$G$2810,6,FALSE)</f>
        <v>GOL</v>
      </c>
      <c r="H136" s="37">
        <f>Vask04!F138</f>
        <v>1</v>
      </c>
      <c r="I136" s="37">
        <f>Vask04!G138</f>
        <v>0</v>
      </c>
      <c r="J136" s="37">
        <f>Vask04!H138</f>
        <v>0</v>
      </c>
      <c r="K136" s="37">
        <f>Vask04!I138</f>
        <v>0</v>
      </c>
      <c r="L136" s="37">
        <f>Vask04!J138</f>
        <v>0</v>
      </c>
      <c r="M136" s="37">
        <f>Vask04!K138</f>
        <v>0</v>
      </c>
      <c r="N136" s="37">
        <f>Vask04!L138</f>
        <v>0</v>
      </c>
      <c r="O136" s="37">
        <f>Vask04!M138</f>
        <v>2</v>
      </c>
      <c r="P136" s="37">
        <f>Vask04!N138</f>
        <v>3</v>
      </c>
      <c r="Q136" s="37">
        <f>Vask04!P138</f>
        <v>11</v>
      </c>
      <c r="R136" s="37">
        <f>Vask04!O138</f>
        <v>38.82</v>
      </c>
      <c r="S136" s="13">
        <f>VLOOKUP(B136,Kunderegister!$A$2:$G$2810,7,FALSE)</f>
        <v>32029200</v>
      </c>
      <c r="T136" s="37" t="str">
        <f>VLOOKUP(B136,Kunderegister!$A$2:$J$2897,8,FALSE)</f>
        <v>Lege</v>
      </c>
      <c r="U136" s="47">
        <f>VLOOKUP(B136,Kunderegister!$A$2:$J$2810,9,FALSE)</f>
        <v>0.33333333333333331</v>
      </c>
      <c r="V136" s="47">
        <f>VLOOKUP(B136,Kunderegister!$A$2:$J$2810,10,FALSE)</f>
        <v>0.625</v>
      </c>
    </row>
    <row r="137" spans="1:22" x14ac:dyDescent="0.25">
      <c r="A137" s="37">
        <v>136</v>
      </c>
      <c r="B137" s="37">
        <f>Vask04!D139</f>
        <v>70797</v>
      </c>
      <c r="C137" s="37" t="str">
        <f>Vask04!E139</f>
        <v>Hemsedal legekontor</v>
      </c>
      <c r="D137" s="37" t="str">
        <f>VLOOKUP(B137,Kunderegister!$A$2:$G$2810,3,FALSE)</f>
        <v>Hemsedalsvn 2887</v>
      </c>
      <c r="E137" s="65">
        <f>VLOOKUP(B137,Kunderegister!$A$2:$G$2810,4,FALSE)</f>
        <v>0</v>
      </c>
      <c r="F137" s="13">
        <f>VLOOKUP(B137,Kunderegister!$A$2:$G$2810,5,FALSE)</f>
        <v>3560</v>
      </c>
      <c r="G137" s="37" t="str">
        <f>VLOOKUP(B137,Kunderegister!$A$2:$G$2810,6,FALSE)</f>
        <v>HEMSEDAL</v>
      </c>
      <c r="H137" s="37">
        <f>Vask04!F139</f>
        <v>1</v>
      </c>
      <c r="I137" s="37">
        <f>Vask04!G139</f>
        <v>0</v>
      </c>
      <c r="J137" s="37">
        <f>Vask04!H139</f>
        <v>0</v>
      </c>
      <c r="K137" s="37">
        <f>Vask04!I139</f>
        <v>0</v>
      </c>
      <c r="L137" s="37">
        <f>Vask04!J139</f>
        <v>0</v>
      </c>
      <c r="M137" s="37">
        <f>Vask04!K139</f>
        <v>0</v>
      </c>
      <c r="N137" s="37">
        <f>Vask04!L139</f>
        <v>0</v>
      </c>
      <c r="O137" s="37">
        <f>Vask04!M139</f>
        <v>1</v>
      </c>
      <c r="P137" s="37">
        <f>Vask04!N139</f>
        <v>2</v>
      </c>
      <c r="Q137" s="37">
        <f>Vask04!P139</f>
        <v>6</v>
      </c>
      <c r="R137" s="37">
        <f>Vask04!O139</f>
        <v>22.09</v>
      </c>
      <c r="S137" s="13">
        <f>VLOOKUP(B137,Kunderegister!$A$2:$G$2810,7,FALSE)</f>
        <v>31408900</v>
      </c>
      <c r="T137" s="37" t="str">
        <f>VLOOKUP(B137,Kunderegister!$A$2:$J$2897,8,FALSE)</f>
        <v>Lege</v>
      </c>
      <c r="U137" s="47">
        <f>VLOOKUP(B137,Kunderegister!$A$2:$J$2810,9,FALSE)</f>
        <v>0.33333333333333331</v>
      </c>
      <c r="V137" s="47">
        <f>VLOOKUP(B137,Kunderegister!$A$2:$J$2810,10,FALSE)</f>
        <v>0.625</v>
      </c>
    </row>
    <row r="138" spans="1:22" x14ac:dyDescent="0.25">
      <c r="A138" s="37">
        <v>137</v>
      </c>
      <c r="B138" s="37">
        <f>Vask04!D140</f>
        <v>87247</v>
      </c>
      <c r="C138" s="37" t="str">
        <f>Vask04!E140</f>
        <v>Ål helsestasjon</v>
      </c>
      <c r="D138" s="37" t="str">
        <f>VLOOKUP(B138,Kunderegister!$A$2:$G$2810,3,FALSE)</f>
        <v>Sundrevegen 97</v>
      </c>
      <c r="E138" s="65" t="str">
        <f>VLOOKUP(B138,Kunderegister!$A$2:$G$2810,4,FALSE)</f>
        <v>Familiens Hus</v>
      </c>
      <c r="F138" s="13">
        <f>VLOOKUP(B138,Kunderegister!$A$2:$G$2810,5,FALSE)</f>
        <v>3570</v>
      </c>
      <c r="G138" s="37" t="str">
        <f>VLOOKUP(B138,Kunderegister!$A$2:$G$2810,6,FALSE)</f>
        <v>ÅL</v>
      </c>
      <c r="H138" s="37">
        <f>Vask04!F140</f>
        <v>0</v>
      </c>
      <c r="I138" s="37">
        <f>Vask04!G140</f>
        <v>1</v>
      </c>
      <c r="J138" s="37">
        <f>Vask04!H140</f>
        <v>0</v>
      </c>
      <c r="K138" s="37">
        <f>Vask04!I140</f>
        <v>0</v>
      </c>
      <c r="L138" s="37">
        <f>Vask04!J140</f>
        <v>0</v>
      </c>
      <c r="M138" s="37">
        <f>Vask04!K140</f>
        <v>0</v>
      </c>
      <c r="N138" s="37">
        <f>Vask04!L140</f>
        <v>0</v>
      </c>
      <c r="O138" s="37">
        <f>Vask04!M140</f>
        <v>3</v>
      </c>
      <c r="P138" s="37">
        <f>Vask04!N140</f>
        <v>4</v>
      </c>
      <c r="Q138" s="37">
        <f>Vask04!P140</f>
        <v>17</v>
      </c>
      <c r="R138" s="37">
        <f>Vask04!O140</f>
        <v>61.19</v>
      </c>
      <c r="S138" s="13">
        <f>VLOOKUP(B138,Kunderegister!$A$2:$G$2810,7,FALSE)</f>
        <v>32085290</v>
      </c>
      <c r="T138" s="37" t="str">
        <f>VLOOKUP(B138,Kunderegister!$A$2:$J$2897,8,FALSE)</f>
        <v>Lege</v>
      </c>
      <c r="U138" s="47">
        <f>VLOOKUP(B138,Kunderegister!$A$2:$J$2810,9,FALSE)</f>
        <v>0.33333333333333331</v>
      </c>
      <c r="V138" s="47">
        <f>VLOOKUP(B138,Kunderegister!$A$2:$J$2810,10,FALSE)</f>
        <v>0.625</v>
      </c>
    </row>
    <row r="139" spans="1:22" x14ac:dyDescent="0.25">
      <c r="A139" s="37">
        <v>138</v>
      </c>
      <c r="B139" s="37">
        <f>Vask04!D141</f>
        <v>59501</v>
      </c>
      <c r="C139" s="37" t="str">
        <f>Vask04!E141</f>
        <v>Geilo helsestasjon</v>
      </c>
      <c r="D139" s="37" t="str">
        <f>VLOOKUP(B139,Kunderegister!$A$2:$G$2810,3,FALSE)</f>
        <v>Trekanten 2H</v>
      </c>
      <c r="E139" s="65">
        <f>VLOOKUP(B139,Kunderegister!$A$2:$G$2810,4,FALSE)</f>
        <v>0</v>
      </c>
      <c r="F139" s="13">
        <f>VLOOKUP(B139,Kunderegister!$A$2:$G$2810,5,FALSE)</f>
        <v>3580</v>
      </c>
      <c r="G139" s="37" t="str">
        <f>VLOOKUP(B139,Kunderegister!$A$2:$G$2810,6,FALSE)</f>
        <v>GEILO</v>
      </c>
      <c r="H139" s="37">
        <f>Vask04!F141</f>
        <v>0</v>
      </c>
      <c r="I139" s="37">
        <f>Vask04!G141</f>
        <v>1</v>
      </c>
      <c r="J139" s="37">
        <f>Vask04!H141</f>
        <v>0</v>
      </c>
      <c r="K139" s="37">
        <f>Vask04!I141</f>
        <v>0</v>
      </c>
      <c r="L139" s="37">
        <f>Vask04!J141</f>
        <v>0</v>
      </c>
      <c r="M139" s="37">
        <f>Vask04!K141</f>
        <v>0</v>
      </c>
      <c r="N139" s="37">
        <f>Vask04!L141</f>
        <v>0</v>
      </c>
      <c r="O139" s="37">
        <f>Vask04!M141</f>
        <v>3</v>
      </c>
      <c r="P139" s="37">
        <f>Vask04!N141</f>
        <v>4</v>
      </c>
      <c r="Q139" s="37">
        <f>Vask04!P141</f>
        <v>17</v>
      </c>
      <c r="R139" s="37">
        <f>Vask04!O141</f>
        <v>61.19</v>
      </c>
      <c r="S139" s="13">
        <f>VLOOKUP(B139,Kunderegister!$A$2:$G$2810,7,FALSE)</f>
        <v>32092265</v>
      </c>
      <c r="T139" s="37" t="str">
        <f>VLOOKUP(B139,Kunderegister!$A$2:$J$2897,8,FALSE)</f>
        <v>Lege</v>
      </c>
      <c r="U139" s="47">
        <f>VLOOKUP(B139,Kunderegister!$A$2:$J$2810,9,FALSE)</f>
        <v>0.33333333333333331</v>
      </c>
      <c r="V139" s="47">
        <f>VLOOKUP(B139,Kunderegister!$A$2:$J$2810,10,FALSE)</f>
        <v>0.625</v>
      </c>
    </row>
    <row r="140" spans="1:22" x14ac:dyDescent="0.25">
      <c r="A140" s="37">
        <v>139</v>
      </c>
      <c r="B140" s="37">
        <f>Vask04!D142</f>
        <v>27953</v>
      </c>
      <c r="C140" s="37" t="str">
        <f>Vask04!E142</f>
        <v>Kongsberg kommune</v>
      </c>
      <c r="D140" s="37" t="str">
        <f>VLOOKUP(B140,Kunderegister!$A$2:$G$2810,3,FALSE)</f>
        <v>Nansengate 7</v>
      </c>
      <c r="E140" s="65" t="str">
        <f>VLOOKUP(B140,Kunderegister!$A$2:$G$2810,4,FALSE)</f>
        <v>vis a vi Rådhusets borggård</v>
      </c>
      <c r="F140" s="13">
        <f>VLOOKUP(B140,Kunderegister!$A$2:$G$2810,5,FALSE)</f>
        <v>3616</v>
      </c>
      <c r="G140" s="37" t="str">
        <f>VLOOKUP(B140,Kunderegister!$A$2:$G$2810,6,FALSE)</f>
        <v>KONGSBERG</v>
      </c>
      <c r="H140" s="37">
        <f>Vask04!F142</f>
        <v>0</v>
      </c>
      <c r="I140" s="37">
        <f>Vask04!G142</f>
        <v>0</v>
      </c>
      <c r="J140" s="37">
        <f>Vask04!H142</f>
        <v>1</v>
      </c>
      <c r="K140" s="37">
        <f>Vask04!I142</f>
        <v>0</v>
      </c>
      <c r="L140" s="37">
        <f>Vask04!J142</f>
        <v>0</v>
      </c>
      <c r="M140" s="37">
        <f>Vask04!K142</f>
        <v>0</v>
      </c>
      <c r="N140" s="37">
        <f>Vask04!L142</f>
        <v>0</v>
      </c>
      <c r="O140" s="37">
        <f>Vask04!M142</f>
        <v>13</v>
      </c>
      <c r="P140" s="37">
        <f>Vask04!N142</f>
        <v>14</v>
      </c>
      <c r="Q140" s="37">
        <f>Vask04!P142</f>
        <v>68</v>
      </c>
      <c r="R140" s="37">
        <f>Vask04!O142</f>
        <v>237.59</v>
      </c>
      <c r="S140" s="13" t="str">
        <f>VLOOKUP(B140,Kunderegister!$A$2:$G$2810,7,FALSE)</f>
        <v>32 86 65 13</v>
      </c>
      <c r="T140" s="37" t="str">
        <f>VLOOKUP(B140,Kunderegister!$A$2:$J$2897,8,FALSE)</f>
        <v>Lege</v>
      </c>
      <c r="U140" s="47">
        <f>VLOOKUP(B140,Kunderegister!$A$2:$J$2810,9,FALSE)</f>
        <v>0.33333333333333331</v>
      </c>
      <c r="V140" s="47">
        <f>VLOOKUP(B140,Kunderegister!$A$2:$J$2810,10,FALSE)</f>
        <v>0.625</v>
      </c>
    </row>
    <row r="141" spans="1:22" x14ac:dyDescent="0.25">
      <c r="A141" s="37">
        <v>140</v>
      </c>
      <c r="B141" s="37">
        <f>Vask04!D143</f>
        <v>103766</v>
      </c>
      <c r="C141" s="37" t="str">
        <f>Vask04!E143</f>
        <v>Nore og Uvdal legekontor</v>
      </c>
      <c r="D141" s="37" t="str">
        <f>VLOOKUP(B141,Kunderegister!$A$2:$G$2810,3,FALSE)</f>
        <v>Sentrum 16</v>
      </c>
      <c r="E141" s="65" t="str">
        <f>VLOOKUP(B141,Kunderegister!$A$2:$G$2810,4,FALSE)</f>
        <v>Best.nr 40025</v>
      </c>
      <c r="F141" s="13">
        <f>VLOOKUP(B141,Kunderegister!$A$2:$G$2810,5,FALSE)</f>
        <v>3630</v>
      </c>
      <c r="G141" s="37" t="str">
        <f>VLOOKUP(B141,Kunderegister!$A$2:$G$2810,6,FALSE)</f>
        <v>RØDBERG</v>
      </c>
      <c r="H141" s="37">
        <f>Vask04!F143</f>
        <v>1</v>
      </c>
      <c r="I141" s="37">
        <f>Vask04!G143</f>
        <v>0</v>
      </c>
      <c r="J141" s="37">
        <f>Vask04!H143</f>
        <v>0</v>
      </c>
      <c r="K141" s="37">
        <f>Vask04!I143</f>
        <v>0</v>
      </c>
      <c r="L141" s="37">
        <f>Vask04!J143</f>
        <v>0</v>
      </c>
      <c r="M141" s="37">
        <f>Vask04!K143</f>
        <v>0</v>
      </c>
      <c r="N141" s="37">
        <f>Vask04!L143</f>
        <v>0</v>
      </c>
      <c r="O141" s="37">
        <f>Vask04!M143</f>
        <v>1</v>
      </c>
      <c r="P141" s="37">
        <f>Vask04!N143</f>
        <v>2</v>
      </c>
      <c r="Q141" s="37">
        <f>Vask04!P143</f>
        <v>6</v>
      </c>
      <c r="R141" s="37">
        <f>Vask04!O143</f>
        <v>22.09</v>
      </c>
      <c r="S141" s="13">
        <f>VLOOKUP(B141,Kunderegister!$A$2:$G$2810,7,FALSE)</f>
        <v>31024800</v>
      </c>
      <c r="T141" s="37" t="str">
        <f>VLOOKUP(B141,Kunderegister!$A$2:$J$2897,8,FALSE)</f>
        <v>Lege</v>
      </c>
      <c r="U141" s="47">
        <f>VLOOKUP(B141,Kunderegister!$A$2:$J$2810,9,FALSE)</f>
        <v>0.33333333333333331</v>
      </c>
      <c r="V141" s="47">
        <f>VLOOKUP(B141,Kunderegister!$A$2:$J$2810,10,FALSE)</f>
        <v>0.625</v>
      </c>
    </row>
    <row r="142" spans="1:22" x14ac:dyDescent="0.25">
      <c r="A142" s="37">
        <v>141</v>
      </c>
      <c r="B142" s="37">
        <f>Vask04!D144</f>
        <v>112379</v>
      </c>
      <c r="C142" s="37" t="str">
        <f>Vask04!E144</f>
        <v>Rjukan legesenter</v>
      </c>
      <c r="D142" s="37" t="str">
        <f>VLOOKUP(B142,Kunderegister!$A$2:$G$2810,3,FALSE)</f>
        <v>Storgt 16</v>
      </c>
      <c r="E142" s="65" t="str">
        <f>VLOOKUP(B142,Kunderegister!$A$2:$G$2810,4,FALSE)</f>
        <v>(influ vaks)</v>
      </c>
      <c r="F142" s="13">
        <f>VLOOKUP(B142,Kunderegister!$A$2:$G$2810,5,FALSE)</f>
        <v>3660</v>
      </c>
      <c r="G142" s="37" t="str">
        <f>VLOOKUP(B142,Kunderegister!$A$2:$G$2810,6,FALSE)</f>
        <v>RJUKAN</v>
      </c>
      <c r="H142" s="37">
        <f>Vask04!F144</f>
        <v>0</v>
      </c>
      <c r="I142" s="37">
        <f>Vask04!G144</f>
        <v>0</v>
      </c>
      <c r="J142" s="37">
        <f>Vask04!H144</f>
        <v>0</v>
      </c>
      <c r="K142" s="37">
        <f>Vask04!I144</f>
        <v>0</v>
      </c>
      <c r="L142" s="37">
        <f>Vask04!J144</f>
        <v>0</v>
      </c>
      <c r="M142" s="37">
        <f>Vask04!K144</f>
        <v>0</v>
      </c>
      <c r="N142" s="37">
        <f>Vask04!L144</f>
        <v>0</v>
      </c>
      <c r="O142" s="37">
        <f>Vask04!M144</f>
        <v>3</v>
      </c>
      <c r="P142" s="37">
        <f>Vask04!N144</f>
        <v>3</v>
      </c>
      <c r="Q142" s="37">
        <f>Vask04!P144</f>
        <v>15</v>
      </c>
      <c r="R142" s="37">
        <f>Vask04!O144</f>
        <v>50.19</v>
      </c>
      <c r="S142" s="13">
        <f>VLOOKUP(B142,Kunderegister!$A$2:$G$2810,7,FALSE)</f>
        <v>35082960</v>
      </c>
      <c r="T142" s="37" t="str">
        <f>VLOOKUP(B142,Kunderegister!$A$2:$J$2897,8,FALSE)</f>
        <v>Lege</v>
      </c>
      <c r="U142" s="47">
        <f>VLOOKUP(B142,Kunderegister!$A$2:$J$2810,9,FALSE)</f>
        <v>0.33333333333333331</v>
      </c>
      <c r="V142" s="47">
        <f>VLOOKUP(B142,Kunderegister!$A$2:$J$2810,10,FALSE)</f>
        <v>0.625</v>
      </c>
    </row>
    <row r="143" spans="1:22" x14ac:dyDescent="0.25">
      <c r="A143" s="37">
        <v>142</v>
      </c>
      <c r="B143" s="37">
        <f>Vask04!D145</f>
        <v>1226</v>
      </c>
      <c r="C143" s="37" t="str">
        <f>Vask04!E145</f>
        <v>Notodden helsestasjon</v>
      </c>
      <c r="D143" s="37" t="str">
        <f>VLOOKUP(B143,Kunderegister!$A$2:$G$2810,3,FALSE)</f>
        <v>Skolegata 11</v>
      </c>
      <c r="E143" s="65">
        <f>VLOOKUP(B143,Kunderegister!$A$2:$G$2810,4,FALSE)</f>
        <v>0</v>
      </c>
      <c r="F143" s="13">
        <f>VLOOKUP(B143,Kunderegister!$A$2:$G$2810,5,FALSE)</f>
        <v>3674</v>
      </c>
      <c r="G143" s="37" t="str">
        <f>VLOOKUP(B143,Kunderegister!$A$2:$G$2810,6,FALSE)</f>
        <v>NOTODDEN</v>
      </c>
      <c r="H143" s="37">
        <f>Vask04!F145</f>
        <v>0</v>
      </c>
      <c r="I143" s="37">
        <f>Vask04!G145</f>
        <v>0</v>
      </c>
      <c r="J143" s="37">
        <f>Vask04!H145</f>
        <v>0</v>
      </c>
      <c r="K143" s="37">
        <f>Vask04!I145</f>
        <v>0</v>
      </c>
      <c r="L143" s="37">
        <f>Vask04!J145</f>
        <v>0</v>
      </c>
      <c r="M143" s="37">
        <f>Vask04!K145</f>
        <v>1</v>
      </c>
      <c r="N143" s="37">
        <f>Vask04!L145</f>
        <v>0</v>
      </c>
      <c r="O143" s="37">
        <f>Vask04!M145</f>
        <v>7</v>
      </c>
      <c r="P143" s="37">
        <f>Vask04!N145</f>
        <v>8</v>
      </c>
      <c r="Q143" s="37">
        <f>Vask04!P145</f>
        <v>43</v>
      </c>
      <c r="R143" s="37">
        <f>Vask04!O145</f>
        <v>142.04</v>
      </c>
      <c r="S143" s="13">
        <f>VLOOKUP(B143,Kunderegister!$A$2:$G$2810,7,FALSE)</f>
        <v>35015131</v>
      </c>
      <c r="T143" s="37" t="str">
        <f>VLOOKUP(B143,Kunderegister!$A$2:$J$2897,8,FALSE)</f>
        <v>Lege</v>
      </c>
      <c r="U143" s="47">
        <f>VLOOKUP(B143,Kunderegister!$A$2:$J$2810,9,FALSE)</f>
        <v>0.33333333333333331</v>
      </c>
      <c r="V143" s="47">
        <f>VLOOKUP(B143,Kunderegister!$A$2:$J$2810,10,FALSE)</f>
        <v>0.625</v>
      </c>
    </row>
    <row r="144" spans="1:22" x14ac:dyDescent="0.25">
      <c r="A144" s="37">
        <v>143</v>
      </c>
      <c r="B144" s="37">
        <f>Vask04!D146</f>
        <v>10108</v>
      </c>
      <c r="C144" s="37" t="str">
        <f>Vask04!E146</f>
        <v>Kommunelegekontoret i Hjartdal</v>
      </c>
      <c r="D144" s="37" t="str">
        <f>VLOOKUP(B144,Kunderegister!$A$2:$G$2810,3,FALSE)</f>
        <v>Hågånvn 17</v>
      </c>
      <c r="E144" s="65">
        <f>VLOOKUP(B144,Kunderegister!$A$2:$G$2810,4,FALSE)</f>
        <v>0</v>
      </c>
      <c r="F144" s="13">
        <f>VLOOKUP(B144,Kunderegister!$A$2:$G$2810,5,FALSE)</f>
        <v>3692</v>
      </c>
      <c r="G144" s="37" t="str">
        <f>VLOOKUP(B144,Kunderegister!$A$2:$G$2810,6,FALSE)</f>
        <v>SAULAND</v>
      </c>
      <c r="H144" s="37">
        <f>Vask04!F146</f>
        <v>0</v>
      </c>
      <c r="I144" s="37">
        <f>Vask04!G146</f>
        <v>0</v>
      </c>
      <c r="J144" s="37">
        <f>Vask04!H146</f>
        <v>0</v>
      </c>
      <c r="K144" s="37">
        <f>Vask04!I146</f>
        <v>0</v>
      </c>
      <c r="L144" s="37">
        <f>Vask04!J146</f>
        <v>0</v>
      </c>
      <c r="M144" s="37">
        <f>Vask04!K146</f>
        <v>0</v>
      </c>
      <c r="N144" s="37">
        <f>Vask04!L146</f>
        <v>0</v>
      </c>
      <c r="O144" s="37">
        <f>Vask04!M146</f>
        <v>1</v>
      </c>
      <c r="P144" s="37">
        <f>Vask04!N146</f>
        <v>1</v>
      </c>
      <c r="Q144" s="37">
        <f>Vask04!P146</f>
        <v>5</v>
      </c>
      <c r="R144" s="37">
        <f>Vask04!O146</f>
        <v>16.73</v>
      </c>
      <c r="S144" s="13">
        <f>VLOOKUP(B144,Kunderegister!$A$2:$G$2810,7,FALSE)</f>
        <v>35015000</v>
      </c>
      <c r="T144" s="37" t="str">
        <f>VLOOKUP(B144,Kunderegister!$A$2:$J$2897,8,FALSE)</f>
        <v>Lege</v>
      </c>
      <c r="U144" s="47">
        <f>VLOOKUP(B144,Kunderegister!$A$2:$J$2810,9,FALSE)</f>
        <v>0.33333333333333331</v>
      </c>
      <c r="V144" s="47">
        <f>VLOOKUP(B144,Kunderegister!$A$2:$J$2810,10,FALSE)</f>
        <v>0.625</v>
      </c>
    </row>
    <row r="145" spans="1:22" x14ac:dyDescent="0.25">
      <c r="A145" s="37">
        <v>144</v>
      </c>
      <c r="B145" s="37">
        <f>Vask04!D147</f>
        <v>112364</v>
      </c>
      <c r="C145" s="37" t="str">
        <f>Vask04!E147</f>
        <v>Sykehuset Telemark HF, BHT</v>
      </c>
      <c r="D145" s="37" t="str">
        <f>VLOOKUP(B145,Kunderegister!$A$2:$G$2810,3,FALSE)</f>
        <v>Ulefossvn 55</v>
      </c>
      <c r="E145" s="65" t="str">
        <f>VLOOKUP(B145,Kunderegister!$A$2:$G$2810,4,FALSE)</f>
        <v>Bygg 6</v>
      </c>
      <c r="F145" s="13">
        <f>VLOOKUP(B145,Kunderegister!$A$2:$G$2810,5,FALSE)</f>
        <v>3710</v>
      </c>
      <c r="G145" s="37" t="str">
        <f>VLOOKUP(B145,Kunderegister!$A$2:$G$2810,6,FALSE)</f>
        <v>SKIEN</v>
      </c>
      <c r="H145" s="37">
        <f>Vask04!F147</f>
        <v>0</v>
      </c>
      <c r="I145" s="37">
        <f>Vask04!G147</f>
        <v>0</v>
      </c>
      <c r="J145" s="37">
        <f>Vask04!H147</f>
        <v>0</v>
      </c>
      <c r="K145" s="37">
        <f>Vask04!I147</f>
        <v>0</v>
      </c>
      <c r="L145" s="37">
        <f>Vask04!J147</f>
        <v>0</v>
      </c>
      <c r="M145" s="37">
        <f>Vask04!K147</f>
        <v>0</v>
      </c>
      <c r="N145" s="37">
        <f>Vask04!L147</f>
        <v>0</v>
      </c>
      <c r="O145" s="37">
        <f>Vask04!M147</f>
        <v>7</v>
      </c>
      <c r="P145" s="37">
        <f>Vask04!N147</f>
        <v>7</v>
      </c>
      <c r="Q145" s="37">
        <f>Vask04!P147</f>
        <v>35</v>
      </c>
      <c r="R145" s="37">
        <f>Vask04!O147</f>
        <v>117.11</v>
      </c>
      <c r="S145" s="13">
        <f>VLOOKUP(B145,Kunderegister!$A$2:$G$2810,7,FALSE)</f>
        <v>35003500</v>
      </c>
      <c r="T145" s="37" t="str">
        <f>VLOOKUP(B145,Kunderegister!$A$2:$J$2897,8,FALSE)</f>
        <v>Lege</v>
      </c>
      <c r="U145" s="47">
        <f>VLOOKUP(B145,Kunderegister!$A$2:$J$2810,9,FALSE)</f>
        <v>0.33333333333333331</v>
      </c>
      <c r="V145" s="47">
        <f>VLOOKUP(B145,Kunderegister!$A$2:$J$2810,10,FALSE)</f>
        <v>0.625</v>
      </c>
    </row>
    <row r="146" spans="1:22" x14ac:dyDescent="0.25">
      <c r="A146" s="37">
        <v>145</v>
      </c>
      <c r="B146" s="37">
        <f>Vask04!D148</f>
        <v>12203</v>
      </c>
      <c r="C146" s="37" t="str">
        <f>Vask04!E148</f>
        <v>Sosialmedisinsk senter</v>
      </c>
      <c r="D146" s="37" t="str">
        <f>VLOOKUP(B146,Kunderegister!$A$2:$G$2810,3,FALSE)</f>
        <v>Ulefossvn 51</v>
      </c>
      <c r="E146" s="65" t="str">
        <f>VLOOKUP(B146,Kunderegister!$A$2:$G$2810,4,FALSE)</f>
        <v>Skien helsehus</v>
      </c>
      <c r="F146" s="13">
        <f>VLOOKUP(B146,Kunderegister!$A$2:$G$2810,5,FALSE)</f>
        <v>3730</v>
      </c>
      <c r="G146" s="37" t="str">
        <f>VLOOKUP(B146,Kunderegister!$A$2:$G$2810,6,FALSE)</f>
        <v>SKIEN</v>
      </c>
      <c r="H146" s="37">
        <f>Vask04!F148</f>
        <v>0</v>
      </c>
      <c r="I146" s="37">
        <f>Vask04!G148</f>
        <v>1</v>
      </c>
      <c r="J146" s="37">
        <f>Vask04!H148</f>
        <v>0</v>
      </c>
      <c r="K146" s="37">
        <f>Vask04!I148</f>
        <v>0</v>
      </c>
      <c r="L146" s="37">
        <f>Vask04!J148</f>
        <v>0</v>
      </c>
      <c r="M146" s="37">
        <f>Vask04!K148</f>
        <v>1</v>
      </c>
      <c r="N146" s="37">
        <f>Vask04!L148</f>
        <v>1</v>
      </c>
      <c r="O146" s="37">
        <f>Vask04!M148</f>
        <v>18</v>
      </c>
      <c r="P146" s="37">
        <f>Vask04!N148</f>
        <v>21</v>
      </c>
      <c r="Q146" s="37">
        <f>Vask04!P148</f>
        <v>103</v>
      </c>
      <c r="R146" s="37">
        <f>Vask04!O148</f>
        <v>350.71999999999997</v>
      </c>
      <c r="S146" s="13">
        <f>VLOOKUP(B146,Kunderegister!$A$2:$G$2810,7,FALSE)</f>
        <v>35581580</v>
      </c>
      <c r="T146" s="37" t="str">
        <f>VLOOKUP(B146,Kunderegister!$A$2:$J$2897,8,FALSE)</f>
        <v>Lege</v>
      </c>
      <c r="U146" s="47">
        <f>VLOOKUP(B146,Kunderegister!$A$2:$J$2810,9,FALSE)</f>
        <v>0.33333333333333331</v>
      </c>
      <c r="V146" s="47">
        <f>VLOOKUP(B146,Kunderegister!$A$2:$J$2810,10,FALSE)</f>
        <v>0.625</v>
      </c>
    </row>
    <row r="147" spans="1:22" x14ac:dyDescent="0.25">
      <c r="A147" s="37">
        <v>146</v>
      </c>
      <c r="B147" s="37">
        <f>Vask04!D149</f>
        <v>112378</v>
      </c>
      <c r="C147" s="37" t="str">
        <f>Vask04!E149</f>
        <v>Siljan legekontor</v>
      </c>
      <c r="D147" s="37" t="str">
        <f>VLOOKUP(B147,Kunderegister!$A$2:$G$2810,3,FALSE)</f>
        <v>Sentrumsvn 22</v>
      </c>
      <c r="E147" s="65" t="str">
        <f>VLOOKUP(B147,Kunderegister!$A$2:$G$2810,4,FALSE)</f>
        <v>(influ vaks)</v>
      </c>
      <c r="F147" s="13">
        <f>VLOOKUP(B147,Kunderegister!$A$2:$G$2810,5,FALSE)</f>
        <v>3748</v>
      </c>
      <c r="G147" s="37" t="str">
        <f>VLOOKUP(B147,Kunderegister!$A$2:$G$2810,6,FALSE)</f>
        <v>SILJAN</v>
      </c>
      <c r="H147" s="37">
        <f>Vask04!F149</f>
        <v>1</v>
      </c>
      <c r="I147" s="37">
        <f>Vask04!G149</f>
        <v>0</v>
      </c>
      <c r="J147" s="37">
        <f>Vask04!H149</f>
        <v>0</v>
      </c>
      <c r="K147" s="37">
        <f>Vask04!I149</f>
        <v>0</v>
      </c>
      <c r="L147" s="37">
        <f>Vask04!J149</f>
        <v>0</v>
      </c>
      <c r="M147" s="37">
        <f>Vask04!K149</f>
        <v>0</v>
      </c>
      <c r="N147" s="37">
        <f>Vask04!L149</f>
        <v>0</v>
      </c>
      <c r="O147" s="37">
        <f>Vask04!M149</f>
        <v>1</v>
      </c>
      <c r="P147" s="37">
        <f>Vask04!N149</f>
        <v>2</v>
      </c>
      <c r="Q147" s="37">
        <f>Vask04!P149</f>
        <v>6</v>
      </c>
      <c r="R147" s="37">
        <f>Vask04!O149</f>
        <v>22.09</v>
      </c>
      <c r="S147" s="13">
        <f>VLOOKUP(B147,Kunderegister!$A$2:$G$2810,7,FALSE)</f>
        <v>35942553</v>
      </c>
      <c r="T147" s="37" t="str">
        <f>VLOOKUP(B147,Kunderegister!$A$2:$J$2897,8,FALSE)</f>
        <v>Lege</v>
      </c>
      <c r="U147" s="47">
        <f>VLOOKUP(B147,Kunderegister!$A$2:$J$2810,9,FALSE)</f>
        <v>0.33333333333333331</v>
      </c>
      <c r="V147" s="47">
        <f>VLOOKUP(B147,Kunderegister!$A$2:$J$2810,10,FALSE)</f>
        <v>0.625</v>
      </c>
    </row>
    <row r="148" spans="1:22" x14ac:dyDescent="0.25">
      <c r="A148" s="37">
        <v>147</v>
      </c>
      <c r="B148" s="37">
        <f>Vask04!D150</f>
        <v>79798</v>
      </c>
      <c r="C148" s="37" t="str">
        <f>Vask04!E150</f>
        <v>Drangedal helsestasjon</v>
      </c>
      <c r="D148" s="37" t="str">
        <f>VLOOKUP(B148,Kunderegister!$A$2:$G$2810,3,FALSE)</f>
        <v>Stemmenvn.6</v>
      </c>
      <c r="E148" s="65">
        <f>VLOOKUP(B148,Kunderegister!$A$2:$G$2810,4,FALSE)</f>
        <v>0</v>
      </c>
      <c r="F148" s="13">
        <f>VLOOKUP(B148,Kunderegister!$A$2:$G$2810,5,FALSE)</f>
        <v>3750</v>
      </c>
      <c r="G148" s="37" t="str">
        <f>VLOOKUP(B148,Kunderegister!$A$2:$G$2810,6,FALSE)</f>
        <v>DRANGEDAL</v>
      </c>
      <c r="H148" s="37">
        <f>Vask04!F150</f>
        <v>1</v>
      </c>
      <c r="I148" s="37">
        <f>Vask04!G150</f>
        <v>0</v>
      </c>
      <c r="J148" s="37">
        <f>Vask04!H150</f>
        <v>0</v>
      </c>
      <c r="K148" s="37">
        <f>Vask04!I150</f>
        <v>0</v>
      </c>
      <c r="L148" s="37">
        <f>Vask04!J150</f>
        <v>0</v>
      </c>
      <c r="M148" s="37">
        <f>Vask04!K150</f>
        <v>0</v>
      </c>
      <c r="N148" s="37">
        <f>Vask04!L150</f>
        <v>0</v>
      </c>
      <c r="O148" s="37">
        <f>Vask04!M150</f>
        <v>2</v>
      </c>
      <c r="P148" s="37">
        <f>Vask04!N150</f>
        <v>3</v>
      </c>
      <c r="Q148" s="37">
        <f>Vask04!P150</f>
        <v>11</v>
      </c>
      <c r="R148" s="37">
        <f>Vask04!O150</f>
        <v>38.82</v>
      </c>
      <c r="S148" s="13">
        <f>VLOOKUP(B148,Kunderegister!$A$2:$G$2810,7,FALSE)</f>
        <v>35997000</v>
      </c>
      <c r="T148" s="37" t="str">
        <f>VLOOKUP(B148,Kunderegister!$A$2:$J$2897,8,FALSE)</f>
        <v>Lege</v>
      </c>
      <c r="U148" s="47">
        <f>VLOOKUP(B148,Kunderegister!$A$2:$J$2810,9,FALSE)</f>
        <v>0.33333333333333331</v>
      </c>
      <c r="V148" s="47">
        <f>VLOOKUP(B148,Kunderegister!$A$2:$J$2810,10,FALSE)</f>
        <v>0.625</v>
      </c>
    </row>
    <row r="149" spans="1:22" x14ac:dyDescent="0.25">
      <c r="A149" s="37">
        <v>148</v>
      </c>
      <c r="B149" s="37">
        <f>Vask04!D151</f>
        <v>30809</v>
      </c>
      <c r="C149" s="37" t="str">
        <f>Vask04!E151</f>
        <v>Kragerø helsestasjon</v>
      </c>
      <c r="D149" s="37" t="str">
        <f>VLOOKUP(B149,Kunderegister!$A$2:$G$2810,3,FALSE)</f>
        <v>Gamle Kragerøvei 12</v>
      </c>
      <c r="E149" s="65">
        <f>VLOOKUP(B149,Kunderegister!$A$2:$G$2810,4,FALSE)</f>
        <v>0</v>
      </c>
      <c r="F149" s="13">
        <f>VLOOKUP(B149,Kunderegister!$A$2:$G$2810,5,FALSE)</f>
        <v>3770</v>
      </c>
      <c r="G149" s="37" t="str">
        <f>VLOOKUP(B149,Kunderegister!$A$2:$G$2810,6,FALSE)</f>
        <v>KRAGERØ</v>
      </c>
      <c r="H149" s="37">
        <f>Vask04!F151</f>
        <v>0</v>
      </c>
      <c r="I149" s="37">
        <f>Vask04!G151</f>
        <v>1</v>
      </c>
      <c r="J149" s="37">
        <f>Vask04!H151</f>
        <v>0</v>
      </c>
      <c r="K149" s="37">
        <f>Vask04!I151</f>
        <v>0</v>
      </c>
      <c r="L149" s="37">
        <f>Vask04!J151</f>
        <v>0</v>
      </c>
      <c r="M149" s="37">
        <f>Vask04!K151</f>
        <v>0</v>
      </c>
      <c r="N149" s="37">
        <f>Vask04!L151</f>
        <v>0</v>
      </c>
      <c r="O149" s="37">
        <f>Vask04!M151</f>
        <v>5</v>
      </c>
      <c r="P149" s="37">
        <f>Vask04!N151</f>
        <v>6</v>
      </c>
      <c r="Q149" s="37">
        <f>Vask04!P151</f>
        <v>27</v>
      </c>
      <c r="R149" s="37">
        <f>Vask04!O151</f>
        <v>94.65</v>
      </c>
      <c r="S149" s="13">
        <f>VLOOKUP(B149,Kunderegister!$A$2:$G$2810,7,FALSE)</f>
        <v>35986320</v>
      </c>
      <c r="T149" s="37" t="str">
        <f>VLOOKUP(B149,Kunderegister!$A$2:$J$2897,8,FALSE)</f>
        <v>Lege</v>
      </c>
      <c r="U149" s="47">
        <f>VLOOKUP(B149,Kunderegister!$A$2:$J$2810,9,FALSE)</f>
        <v>0.33333333333333331</v>
      </c>
      <c r="V149" s="47">
        <f>VLOOKUP(B149,Kunderegister!$A$2:$J$2810,10,FALSE)</f>
        <v>0.625</v>
      </c>
    </row>
    <row r="150" spans="1:22" x14ac:dyDescent="0.25">
      <c r="A150" s="37">
        <v>149</v>
      </c>
      <c r="B150" s="37">
        <f>Vask04!D152</f>
        <v>81745</v>
      </c>
      <c r="C150" s="37" t="str">
        <f>Vask04!E152</f>
        <v>Bø helsestasjon</v>
      </c>
      <c r="D150" s="37" t="str">
        <f>VLOOKUP(B150,Kunderegister!$A$2:$G$2810,3,FALSE)</f>
        <v>Lektorvn 12</v>
      </c>
      <c r="E150" s="65">
        <f>VLOOKUP(B150,Kunderegister!$A$2:$G$2810,4,FALSE)</f>
        <v>0</v>
      </c>
      <c r="F150" s="13">
        <f>VLOOKUP(B150,Kunderegister!$A$2:$G$2810,5,FALSE)</f>
        <v>3802</v>
      </c>
      <c r="G150" s="37" t="str">
        <f>VLOOKUP(B150,Kunderegister!$A$2:$G$2810,6,FALSE)</f>
        <v>BØ I TELEMARK</v>
      </c>
      <c r="H150" s="37">
        <f>Vask04!F152</f>
        <v>0</v>
      </c>
      <c r="I150" s="37">
        <f>Vask04!G152</f>
        <v>1</v>
      </c>
      <c r="J150" s="37">
        <f>Vask04!H152</f>
        <v>0</v>
      </c>
      <c r="K150" s="37">
        <f>Vask04!I152</f>
        <v>0</v>
      </c>
      <c r="L150" s="37">
        <f>Vask04!J152</f>
        <v>0</v>
      </c>
      <c r="M150" s="37">
        <f>Vask04!K152</f>
        <v>0</v>
      </c>
      <c r="N150" s="37">
        <f>Vask04!L152</f>
        <v>0</v>
      </c>
      <c r="O150" s="37">
        <f>Vask04!M152</f>
        <v>3</v>
      </c>
      <c r="P150" s="37">
        <f>Vask04!N152</f>
        <v>4</v>
      </c>
      <c r="Q150" s="37">
        <f>Vask04!P152</f>
        <v>17</v>
      </c>
      <c r="R150" s="37">
        <f>Vask04!O152</f>
        <v>61.19</v>
      </c>
      <c r="S150" s="13">
        <f>VLOOKUP(B150,Kunderegister!$A$2:$G$2810,7,FALSE)</f>
        <v>35059350</v>
      </c>
      <c r="T150" s="37" t="str">
        <f>VLOOKUP(B150,Kunderegister!$A$2:$J$2897,8,FALSE)</f>
        <v>Lege</v>
      </c>
      <c r="U150" s="47">
        <f>VLOOKUP(B150,Kunderegister!$A$2:$J$2810,9,FALSE)</f>
        <v>0.33333333333333331</v>
      </c>
      <c r="V150" s="47">
        <f>VLOOKUP(B150,Kunderegister!$A$2:$J$2810,10,FALSE)</f>
        <v>0.625</v>
      </c>
    </row>
    <row r="151" spans="1:22" x14ac:dyDescent="0.25">
      <c r="A151" s="37">
        <v>150</v>
      </c>
      <c r="B151" s="37">
        <f>Vask04!D153</f>
        <v>9126</v>
      </c>
      <c r="C151" s="37" t="str">
        <f>Vask04!E153</f>
        <v>Sauherad legesenter</v>
      </c>
      <c r="D151" s="37" t="str">
        <f>VLOOKUP(B151,Kunderegister!$A$2:$G$2810,3,FALSE)</f>
        <v>Gvarvgt 69</v>
      </c>
      <c r="E151" s="65">
        <f>VLOOKUP(B151,Kunderegister!$A$2:$G$2810,4,FALSE)</f>
        <v>0</v>
      </c>
      <c r="F151" s="13">
        <f>VLOOKUP(B151,Kunderegister!$A$2:$G$2810,5,FALSE)</f>
        <v>3810</v>
      </c>
      <c r="G151" s="37" t="str">
        <f>VLOOKUP(B151,Kunderegister!$A$2:$G$2810,6,FALSE)</f>
        <v>GVARV</v>
      </c>
      <c r="H151" s="37">
        <f>Vask04!F153</f>
        <v>0</v>
      </c>
      <c r="I151" s="37">
        <f>Vask04!G153</f>
        <v>1</v>
      </c>
      <c r="J151" s="37">
        <f>Vask04!H153</f>
        <v>0</v>
      </c>
      <c r="K151" s="37">
        <f>Vask04!I153</f>
        <v>0</v>
      </c>
      <c r="L151" s="37">
        <f>Vask04!J153</f>
        <v>0</v>
      </c>
      <c r="M151" s="37">
        <f>Vask04!K153</f>
        <v>0</v>
      </c>
      <c r="N151" s="37">
        <f>Vask04!L153</f>
        <v>0</v>
      </c>
      <c r="O151" s="37">
        <f>Vask04!M153</f>
        <v>1</v>
      </c>
      <c r="P151" s="37">
        <f>Vask04!N153</f>
        <v>2</v>
      </c>
      <c r="Q151" s="37">
        <f>Vask04!P153</f>
        <v>7</v>
      </c>
      <c r="R151" s="37">
        <f>Vask04!O153</f>
        <v>27.73</v>
      </c>
      <c r="S151" s="13">
        <f>VLOOKUP(B151,Kunderegister!$A$2:$G$2810,7,FALSE)</f>
        <v>35957100</v>
      </c>
      <c r="T151" s="37" t="str">
        <f>VLOOKUP(B151,Kunderegister!$A$2:$J$2897,8,FALSE)</f>
        <v>Lege</v>
      </c>
      <c r="U151" s="47">
        <f>VLOOKUP(B151,Kunderegister!$A$2:$J$2810,9,FALSE)</f>
        <v>0.33333333333333331</v>
      </c>
      <c r="V151" s="47">
        <f>VLOOKUP(B151,Kunderegister!$A$2:$J$2810,10,FALSE)</f>
        <v>0.625</v>
      </c>
    </row>
    <row r="152" spans="1:22" x14ac:dyDescent="0.25">
      <c r="A152" s="37">
        <v>151</v>
      </c>
      <c r="B152" s="37">
        <f>Vask04!D154</f>
        <v>106960</v>
      </c>
      <c r="C152" s="37" t="str">
        <f>Vask04!E154</f>
        <v>Ulefoss helsestasjon</v>
      </c>
      <c r="D152" s="37" t="str">
        <f>VLOOKUP(B152,Kunderegister!$A$2:$G$2810,3,FALSE)</f>
        <v>Stårrvn 14</v>
      </c>
      <c r="E152" s="65">
        <f>VLOOKUP(B152,Kunderegister!$A$2:$G$2810,4,FALSE)</f>
        <v>0</v>
      </c>
      <c r="F152" s="13">
        <f>VLOOKUP(B152,Kunderegister!$A$2:$G$2810,5,FALSE)</f>
        <v>3830</v>
      </c>
      <c r="G152" s="37" t="str">
        <f>VLOOKUP(B152,Kunderegister!$A$2:$G$2810,6,FALSE)</f>
        <v>ULEFOSS</v>
      </c>
      <c r="H152" s="37">
        <f>Vask04!F154</f>
        <v>0</v>
      </c>
      <c r="I152" s="37">
        <f>Vask04!G154</f>
        <v>1</v>
      </c>
      <c r="J152" s="37">
        <f>Vask04!H154</f>
        <v>0</v>
      </c>
      <c r="K152" s="37">
        <f>Vask04!I154</f>
        <v>0</v>
      </c>
      <c r="L152" s="37">
        <f>Vask04!J154</f>
        <v>0</v>
      </c>
      <c r="M152" s="37">
        <f>Vask04!K154</f>
        <v>0</v>
      </c>
      <c r="N152" s="37">
        <f>Vask04!L154</f>
        <v>0</v>
      </c>
      <c r="O152" s="37">
        <f>Vask04!M154</f>
        <v>3</v>
      </c>
      <c r="P152" s="37">
        <f>Vask04!N154</f>
        <v>4</v>
      </c>
      <c r="Q152" s="37">
        <f>Vask04!P154</f>
        <v>17</v>
      </c>
      <c r="R152" s="37">
        <f>Vask04!O154</f>
        <v>61.19</v>
      </c>
      <c r="S152" s="13">
        <f>VLOOKUP(B152,Kunderegister!$A$2:$G$2810,7,FALSE)</f>
        <v>35008600</v>
      </c>
      <c r="T152" s="37" t="str">
        <f>VLOOKUP(B152,Kunderegister!$A$2:$J$2897,8,FALSE)</f>
        <v>Lege</v>
      </c>
      <c r="U152" s="47">
        <f>VLOOKUP(B152,Kunderegister!$A$2:$J$2810,9,FALSE)</f>
        <v>0.33333333333333331</v>
      </c>
      <c r="V152" s="47">
        <f>VLOOKUP(B152,Kunderegister!$A$2:$J$2810,10,FALSE)</f>
        <v>0.625</v>
      </c>
    </row>
    <row r="153" spans="1:22" x14ac:dyDescent="0.25">
      <c r="A153" s="37">
        <v>152</v>
      </c>
      <c r="B153" s="37">
        <f>Vask04!D155</f>
        <v>39040</v>
      </c>
      <c r="C153" s="37" t="str">
        <f>Vask04!E155</f>
        <v>Seljord helsesenter</v>
      </c>
      <c r="D153" s="37" t="str">
        <f>VLOOKUP(B153,Kunderegister!$A$2:$G$2810,3,FALSE)</f>
        <v>Ingrid Slettensv 16</v>
      </c>
      <c r="E153" s="65">
        <f>VLOOKUP(B153,Kunderegister!$A$2:$G$2810,4,FALSE)</f>
        <v>0</v>
      </c>
      <c r="F153" s="13">
        <f>VLOOKUP(B153,Kunderegister!$A$2:$G$2810,5,FALSE)</f>
        <v>3840</v>
      </c>
      <c r="G153" s="37" t="str">
        <f>VLOOKUP(B153,Kunderegister!$A$2:$G$2810,6,FALSE)</f>
        <v>SELJORD</v>
      </c>
      <c r="H153" s="37">
        <f>Vask04!F155</f>
        <v>1</v>
      </c>
      <c r="I153" s="37">
        <f>Vask04!G155</f>
        <v>0</v>
      </c>
      <c r="J153" s="37">
        <f>Vask04!H155</f>
        <v>0</v>
      </c>
      <c r="K153" s="37">
        <f>Vask04!I155</f>
        <v>0</v>
      </c>
      <c r="L153" s="37">
        <f>Vask04!J155</f>
        <v>0</v>
      </c>
      <c r="M153" s="37">
        <f>Vask04!K155</f>
        <v>0</v>
      </c>
      <c r="N153" s="37">
        <f>Vask04!L155</f>
        <v>0</v>
      </c>
      <c r="O153" s="37">
        <f>Vask04!M155</f>
        <v>2</v>
      </c>
      <c r="P153" s="37">
        <f>Vask04!N155</f>
        <v>3</v>
      </c>
      <c r="Q153" s="37">
        <f>Vask04!P155</f>
        <v>11</v>
      </c>
      <c r="R153" s="37">
        <f>Vask04!O155</f>
        <v>38.82</v>
      </c>
      <c r="S153" s="13">
        <f>VLOOKUP(B153,Kunderegister!$A$2:$G$2810,7,FALSE)</f>
        <v>35065250</v>
      </c>
      <c r="T153" s="37" t="str">
        <f>VLOOKUP(B153,Kunderegister!$A$2:$J$2897,8,FALSE)</f>
        <v>Lege</v>
      </c>
      <c r="U153" s="47">
        <f>VLOOKUP(B153,Kunderegister!$A$2:$J$2810,9,FALSE)</f>
        <v>0.33333333333333331</v>
      </c>
      <c r="V153" s="47">
        <f>VLOOKUP(B153,Kunderegister!$A$2:$J$2810,10,FALSE)</f>
        <v>0.625</v>
      </c>
    </row>
    <row r="154" spans="1:22" x14ac:dyDescent="0.25">
      <c r="A154" s="37">
        <v>153</v>
      </c>
      <c r="B154" s="37">
        <f>Vask04!D156</f>
        <v>2345</v>
      </c>
      <c r="C154" s="37" t="str">
        <f>Vask04!E156</f>
        <v>Fyresdal legekontor</v>
      </c>
      <c r="D154" s="37" t="str">
        <f>VLOOKUP(B154,Kunderegister!$A$2:$G$2810,3,FALSE)</f>
        <v>Landstadvn 35</v>
      </c>
      <c r="E154" s="65">
        <f>VLOOKUP(B154,Kunderegister!$A$2:$G$2810,4,FALSE)</f>
        <v>0</v>
      </c>
      <c r="F154" s="13">
        <f>VLOOKUP(B154,Kunderegister!$A$2:$G$2810,5,FALSE)</f>
        <v>3870</v>
      </c>
      <c r="G154" s="37" t="str">
        <f>VLOOKUP(B154,Kunderegister!$A$2:$G$2810,6,FALSE)</f>
        <v>FYRESDAL</v>
      </c>
      <c r="H154" s="37">
        <f>Vask04!F156</f>
        <v>0</v>
      </c>
      <c r="I154" s="37">
        <f>Vask04!G156</f>
        <v>0</v>
      </c>
      <c r="J154" s="37">
        <f>Vask04!H156</f>
        <v>0</v>
      </c>
      <c r="K154" s="37">
        <f>Vask04!I156</f>
        <v>0</v>
      </c>
      <c r="L154" s="37">
        <f>Vask04!J156</f>
        <v>0</v>
      </c>
      <c r="M154" s="37">
        <f>Vask04!K156</f>
        <v>0</v>
      </c>
      <c r="N154" s="37">
        <f>Vask04!L156</f>
        <v>0</v>
      </c>
      <c r="O154" s="37">
        <f>Vask04!M156</f>
        <v>1</v>
      </c>
      <c r="P154" s="37">
        <f>Vask04!N156</f>
        <v>1</v>
      </c>
      <c r="Q154" s="37">
        <f>Vask04!P156</f>
        <v>5</v>
      </c>
      <c r="R154" s="37">
        <f>Vask04!O156</f>
        <v>16.73</v>
      </c>
      <c r="S154" s="13">
        <f>VLOOKUP(B154,Kunderegister!$A$2:$G$2810,7,FALSE)</f>
        <v>0</v>
      </c>
      <c r="T154" s="37" t="str">
        <f>VLOOKUP(B154,Kunderegister!$A$2:$J$2897,8,FALSE)</f>
        <v>Lege</v>
      </c>
      <c r="U154" s="47">
        <f>VLOOKUP(B154,Kunderegister!$A$2:$J$2810,9,FALSE)</f>
        <v>0.33333333333333331</v>
      </c>
      <c r="V154" s="47">
        <f>VLOOKUP(B154,Kunderegister!$A$2:$J$2810,10,FALSE)</f>
        <v>0.625</v>
      </c>
    </row>
    <row r="155" spans="1:22" x14ac:dyDescent="0.25">
      <c r="A155" s="37">
        <v>154</v>
      </c>
      <c r="B155" s="37">
        <f>Vask04!D157</f>
        <v>81182</v>
      </c>
      <c r="C155" s="37" t="str">
        <f>Vask04!E157</f>
        <v>Tokke helsestasjon</v>
      </c>
      <c r="D155" s="37" t="str">
        <f>VLOOKUP(B155,Kunderegister!$A$2:$G$2810,3,FALSE)</f>
        <v>Revahaugvn 6</v>
      </c>
      <c r="E155" s="65">
        <f>VLOOKUP(B155,Kunderegister!$A$2:$G$2810,4,FALSE)</f>
        <v>0</v>
      </c>
      <c r="F155" s="13">
        <f>VLOOKUP(B155,Kunderegister!$A$2:$G$2810,5,FALSE)</f>
        <v>3880</v>
      </c>
      <c r="G155" s="37" t="str">
        <f>VLOOKUP(B155,Kunderegister!$A$2:$G$2810,6,FALSE)</f>
        <v>DALEN</v>
      </c>
      <c r="H155" s="37">
        <f>Vask04!F157</f>
        <v>0</v>
      </c>
      <c r="I155" s="37">
        <f>Vask04!G157</f>
        <v>0</v>
      </c>
      <c r="J155" s="37">
        <f>Vask04!H157</f>
        <v>0</v>
      </c>
      <c r="K155" s="37">
        <f>Vask04!I157</f>
        <v>0</v>
      </c>
      <c r="L155" s="37">
        <f>Vask04!J157</f>
        <v>0</v>
      </c>
      <c r="M155" s="37">
        <f>Vask04!K157</f>
        <v>0</v>
      </c>
      <c r="N155" s="37">
        <f>Vask04!L157</f>
        <v>0</v>
      </c>
      <c r="O155" s="37">
        <f>Vask04!M157</f>
        <v>2</v>
      </c>
      <c r="P155" s="37">
        <f>Vask04!N157</f>
        <v>2</v>
      </c>
      <c r="Q155" s="37">
        <f>Vask04!P157</f>
        <v>10</v>
      </c>
      <c r="R155" s="37">
        <f>Vask04!O157</f>
        <v>33.46</v>
      </c>
      <c r="S155" s="13">
        <f>VLOOKUP(B155,Kunderegister!$A$2:$G$2810,7,FALSE)</f>
        <v>35075500</v>
      </c>
      <c r="T155" s="37" t="str">
        <f>VLOOKUP(B155,Kunderegister!$A$2:$J$2897,8,FALSE)</f>
        <v>Lege</v>
      </c>
      <c r="U155" s="47">
        <f>VLOOKUP(B155,Kunderegister!$A$2:$J$2810,9,FALSE)</f>
        <v>0.33333333333333331</v>
      </c>
      <c r="V155" s="47">
        <f>VLOOKUP(B155,Kunderegister!$A$2:$J$2810,10,FALSE)</f>
        <v>0.625</v>
      </c>
    </row>
    <row r="156" spans="1:22" x14ac:dyDescent="0.25">
      <c r="A156" s="37">
        <v>155</v>
      </c>
      <c r="B156" s="37">
        <f>Vask04!D158</f>
        <v>8938</v>
      </c>
      <c r="C156" s="37" t="str">
        <f>Vask04!E158</f>
        <v>Vinje legekontor</v>
      </c>
      <c r="D156" s="37" t="str">
        <f>VLOOKUP(B156,Kunderegister!$A$2:$G$2810,3,FALSE)</f>
        <v>Vinjevn 212</v>
      </c>
      <c r="E156" s="65">
        <f>VLOOKUP(B156,Kunderegister!$A$2:$G$2810,4,FALSE)</f>
        <v>0</v>
      </c>
      <c r="F156" s="13">
        <f>VLOOKUP(B156,Kunderegister!$A$2:$G$2810,5,FALSE)</f>
        <v>3890</v>
      </c>
      <c r="G156" s="37" t="str">
        <f>VLOOKUP(B156,Kunderegister!$A$2:$G$2810,6,FALSE)</f>
        <v>VINJE</v>
      </c>
      <c r="H156" s="37">
        <f>Vask04!F158</f>
        <v>1</v>
      </c>
      <c r="I156" s="37">
        <f>Vask04!G158</f>
        <v>0</v>
      </c>
      <c r="J156" s="37">
        <f>Vask04!H158</f>
        <v>0</v>
      </c>
      <c r="K156" s="37">
        <f>Vask04!I158</f>
        <v>0</v>
      </c>
      <c r="L156" s="37">
        <f>Vask04!J158</f>
        <v>0</v>
      </c>
      <c r="M156" s="37">
        <f>Vask04!K158</f>
        <v>0</v>
      </c>
      <c r="N156" s="37">
        <f>Vask04!L158</f>
        <v>0</v>
      </c>
      <c r="O156" s="37">
        <f>Vask04!M158</f>
        <v>2</v>
      </c>
      <c r="P156" s="37">
        <f>Vask04!N158</f>
        <v>3</v>
      </c>
      <c r="Q156" s="37">
        <f>Vask04!P158</f>
        <v>11</v>
      </c>
      <c r="R156" s="37">
        <f>Vask04!O158</f>
        <v>38.82</v>
      </c>
      <c r="S156" s="13">
        <f>VLOOKUP(B156,Kunderegister!$A$2:$G$2810,7,FALSE)</f>
        <v>35062500</v>
      </c>
      <c r="T156" s="37" t="str">
        <f>VLOOKUP(B156,Kunderegister!$A$2:$J$2897,8,FALSE)</f>
        <v>Lege</v>
      </c>
      <c r="U156" s="47">
        <f>VLOOKUP(B156,Kunderegister!$A$2:$J$2810,9,FALSE)</f>
        <v>0.33333333333333331</v>
      </c>
      <c r="V156" s="47">
        <f>VLOOKUP(B156,Kunderegister!$A$2:$J$2810,10,FALSE)</f>
        <v>0.625</v>
      </c>
    </row>
    <row r="157" spans="1:22" x14ac:dyDescent="0.25">
      <c r="A157" s="37">
        <v>156</v>
      </c>
      <c r="B157" s="37">
        <f>Vask04!D159</f>
        <v>31302</v>
      </c>
      <c r="C157" s="37" t="str">
        <f>Vask04!E159</f>
        <v>Porsgrunn kommune</v>
      </c>
      <c r="D157" s="37" t="str">
        <f>VLOOKUP(B157,Kunderegister!$A$2:$G$2810,3,FALSE)</f>
        <v>Rådhusgt 5</v>
      </c>
      <c r="E157" s="65" t="str">
        <f>VLOOKUP(B157,Kunderegister!$A$2:$G$2810,4,FALSE)</f>
        <v>Familiehelsetjenester</v>
      </c>
      <c r="F157" s="13">
        <f>VLOOKUP(B157,Kunderegister!$A$2:$G$2810,5,FALSE)</f>
        <v>3915</v>
      </c>
      <c r="G157" s="37" t="str">
        <f>VLOOKUP(B157,Kunderegister!$A$2:$G$2810,6,FALSE)</f>
        <v>PORSGRUNN</v>
      </c>
      <c r="H157" s="37">
        <f>Vask04!F159</f>
        <v>0</v>
      </c>
      <c r="I157" s="37">
        <f>Vask04!G159</f>
        <v>1</v>
      </c>
      <c r="J157" s="37">
        <f>Vask04!H159</f>
        <v>0</v>
      </c>
      <c r="K157" s="37">
        <f>Vask04!I159</f>
        <v>0</v>
      </c>
      <c r="L157" s="37">
        <f>Vask04!J159</f>
        <v>0</v>
      </c>
      <c r="M157" s="37">
        <f>Vask04!K159</f>
        <v>1</v>
      </c>
      <c r="N157" s="37">
        <f>Vask04!L159</f>
        <v>0</v>
      </c>
      <c r="O157" s="37">
        <f>Vask04!M159</f>
        <v>13</v>
      </c>
      <c r="P157" s="37">
        <f>Vask04!N159</f>
        <v>15</v>
      </c>
      <c r="Q157" s="37">
        <f>Vask04!P159</f>
        <v>75</v>
      </c>
      <c r="R157" s="37">
        <f>Vask04!O159</f>
        <v>253.42000000000002</v>
      </c>
      <c r="S157" s="13">
        <f>VLOOKUP(B157,Kunderegister!$A$2:$G$2810,7,FALSE)</f>
        <v>0</v>
      </c>
      <c r="T157" s="37" t="str">
        <f>VLOOKUP(B157,Kunderegister!$A$2:$J$2897,8,FALSE)</f>
        <v>Lege</v>
      </c>
      <c r="U157" s="47">
        <f>VLOOKUP(B157,Kunderegister!$A$2:$J$2810,9,FALSE)</f>
        <v>0.33333333333333331</v>
      </c>
      <c r="V157" s="47">
        <f>VLOOKUP(B157,Kunderegister!$A$2:$J$2810,10,FALSE)</f>
        <v>0.625</v>
      </c>
    </row>
    <row r="158" spans="1:22" x14ac:dyDescent="0.25">
      <c r="A158" s="37">
        <v>157</v>
      </c>
      <c r="B158" s="37">
        <f>Vask04!D160</f>
        <v>101535</v>
      </c>
      <c r="C158" s="37" t="str">
        <f>Vask04!E160</f>
        <v>Bamble kommune</v>
      </c>
      <c r="D158" s="37" t="str">
        <f>VLOOKUP(B158,Kunderegister!$A$2:$G$2810,3,FALSE)</f>
        <v>Kirkeveien 12</v>
      </c>
      <c r="E158" s="65" t="str">
        <f>VLOOKUP(B158,Kunderegister!$A$2:$G$2810,4,FALSE)</f>
        <v>Rådhuset, Vaksinasjonskontoret</v>
      </c>
      <c r="F158" s="13">
        <f>VLOOKUP(B158,Kunderegister!$A$2:$G$2810,5,FALSE)</f>
        <v>3970</v>
      </c>
      <c r="G158" s="37" t="str">
        <f>VLOOKUP(B158,Kunderegister!$A$2:$G$2810,6,FALSE)</f>
        <v>LANGESUND</v>
      </c>
      <c r="H158" s="37">
        <f>Vask04!F160</f>
        <v>0</v>
      </c>
      <c r="I158" s="37">
        <f>Vask04!G160</f>
        <v>0</v>
      </c>
      <c r="J158" s="37">
        <f>Vask04!H160</f>
        <v>0</v>
      </c>
      <c r="K158" s="37">
        <f>Vask04!I160</f>
        <v>0</v>
      </c>
      <c r="L158" s="37">
        <f>Vask04!J160</f>
        <v>0</v>
      </c>
      <c r="M158" s="37">
        <f>Vask04!K160</f>
        <v>0</v>
      </c>
      <c r="N158" s="37">
        <f>Vask04!L160</f>
        <v>0</v>
      </c>
      <c r="O158" s="37">
        <f>Vask04!M160</f>
        <v>6</v>
      </c>
      <c r="P158" s="37">
        <f>Vask04!N160</f>
        <v>6</v>
      </c>
      <c r="Q158" s="37">
        <f>Vask04!P160</f>
        <v>30</v>
      </c>
      <c r="R158" s="37">
        <f>Vask04!O160</f>
        <v>100.38</v>
      </c>
      <c r="S158" s="13">
        <f>VLOOKUP(B158,Kunderegister!$A$2:$G$2810,7,FALSE)</f>
        <v>0</v>
      </c>
      <c r="T158" s="37" t="str">
        <f>VLOOKUP(B158,Kunderegister!$A$2:$J$2897,8,FALSE)</f>
        <v>Lege</v>
      </c>
      <c r="U158" s="47">
        <f>VLOOKUP(B158,Kunderegister!$A$2:$J$2810,9,FALSE)</f>
        <v>0.33333333333333331</v>
      </c>
      <c r="V158" s="47">
        <f>VLOOKUP(B158,Kunderegister!$A$2:$J$2810,10,FALSE)</f>
        <v>0.625</v>
      </c>
    </row>
    <row r="159" spans="1:22" x14ac:dyDescent="0.25">
      <c r="A159" s="37">
        <v>172</v>
      </c>
      <c r="B159" s="37">
        <f>Vask04!D161</f>
        <v>112406</v>
      </c>
      <c r="C159" s="37" t="str">
        <f>Vask04!E161</f>
        <v>Sykehusapoteket i Stavanger</v>
      </c>
      <c r="D159" s="37" t="str">
        <f>VLOOKUP(B159,Kunderegister!$A$2:$G$2810,3,FALSE)</f>
        <v>Gerd Ragna Block Thorsensgt 8</v>
      </c>
      <c r="E159" s="65">
        <f>VLOOKUP(B159,Kunderegister!$A$2:$G$2810,4,FALSE)</f>
        <v>0</v>
      </c>
      <c r="F159" s="13" t="str">
        <f>VLOOKUP(B159,Kunderegister!$A$2:$G$2810,5,FALSE)</f>
        <v>4011</v>
      </c>
      <c r="G159" s="37" t="str">
        <f>VLOOKUP(B159,Kunderegister!$A$2:$G$2810,6,FALSE)</f>
        <v>STAVANGER</v>
      </c>
      <c r="H159" s="37">
        <f>Vask04!F161</f>
        <v>0</v>
      </c>
      <c r="I159" s="37">
        <f>Vask04!G161</f>
        <v>0</v>
      </c>
      <c r="J159" s="37">
        <f>Vask04!H161</f>
        <v>0</v>
      </c>
      <c r="K159" s="37">
        <f>Vask04!I161</f>
        <v>0</v>
      </c>
      <c r="L159" s="37">
        <f>Vask04!J161</f>
        <v>0</v>
      </c>
      <c r="M159" s="37">
        <f>Vask04!K161</f>
        <v>0</v>
      </c>
      <c r="N159" s="37">
        <f>Vask04!L161</f>
        <v>22</v>
      </c>
      <c r="O159" s="37">
        <f>Vask04!M161</f>
        <v>0</v>
      </c>
      <c r="P159" s="37">
        <f>Vask04!N161</f>
        <v>22</v>
      </c>
      <c r="Q159" s="37">
        <f>Vask04!P161</f>
        <v>66</v>
      </c>
      <c r="R159" s="37">
        <f>Vask04!O161</f>
        <v>300.3</v>
      </c>
      <c r="S159" s="13">
        <f>VLOOKUP(B159,Kunderegister!$A$2:$G$2810,7,FALSE)</f>
        <v>0</v>
      </c>
      <c r="T159" s="37" t="str">
        <f>VLOOKUP(B159,Kunderegister!$A$2:$J$2897,8,FALSE)</f>
        <v>Apotek</v>
      </c>
      <c r="U159" s="47">
        <f>VLOOKUP(B159,Kunderegister!$A$2:$J$2810,9,FALSE)</f>
        <v>0.375</v>
      </c>
      <c r="V159" s="47">
        <f>VLOOKUP(B159,Kunderegister!$A$2:$J$2810,10,FALSE)</f>
        <v>0.70833333333333337</v>
      </c>
    </row>
    <row r="160" spans="1:22" x14ac:dyDescent="0.25">
      <c r="A160" s="37">
        <v>182</v>
      </c>
      <c r="B160" s="37">
        <f>Vask04!D162</f>
        <v>112387</v>
      </c>
      <c r="C160" s="37" t="str">
        <f>Vask04!E162</f>
        <v>Stavanger Kommune</v>
      </c>
      <c r="D160" s="37" t="str">
        <f>VLOOKUP(B160,Kunderegister!$A$2:$G$2810,3,FALSE)</f>
        <v>Gerd Ragna Bloch Thorsensgt 8</v>
      </c>
      <c r="E160" s="65" t="str">
        <f>VLOOKUP(B160,Kunderegister!$A$2:$G$2810,4,FALSE)</f>
        <v>Sykehusapoteket i Stavanger</v>
      </c>
      <c r="F160" s="13" t="str">
        <f>VLOOKUP(B160,Kunderegister!$A$2:$G$2810,5,FALSE)</f>
        <v>4011</v>
      </c>
      <c r="G160" s="37" t="str">
        <f>VLOOKUP(B160,Kunderegister!$A$2:$G$2810,6,FALSE)</f>
        <v>STAVANGER</v>
      </c>
      <c r="H160" s="37">
        <f>Vask04!F162</f>
        <v>0</v>
      </c>
      <c r="I160" s="37">
        <f>Vask04!G162</f>
        <v>0</v>
      </c>
      <c r="J160" s="37">
        <f>Vask04!H162</f>
        <v>0</v>
      </c>
      <c r="K160" s="37">
        <f>Vask04!I162</f>
        <v>0</v>
      </c>
      <c r="L160" s="37">
        <f>Vask04!J162</f>
        <v>0</v>
      </c>
      <c r="M160" s="37">
        <f>Vask04!K162</f>
        <v>2</v>
      </c>
      <c r="N160" s="37">
        <f>Vask04!L162</f>
        <v>0</v>
      </c>
      <c r="O160" s="37">
        <f>Vask04!M162</f>
        <v>59</v>
      </c>
      <c r="P160" s="37">
        <f>Vask04!N162</f>
        <v>61</v>
      </c>
      <c r="Q160" s="37">
        <f>Vask04!P162</f>
        <v>311</v>
      </c>
      <c r="R160" s="37">
        <f>Vask04!O162</f>
        <v>1036.93</v>
      </c>
      <c r="S160" s="13">
        <f>VLOOKUP(B160,Kunderegister!$A$2:$G$2810,7,FALSE)</f>
        <v>0</v>
      </c>
      <c r="T160" s="37" t="str">
        <f>VLOOKUP(B160,Kunderegister!$A$2:$J$2897,8,FALSE)</f>
        <v>Lege</v>
      </c>
      <c r="U160" s="47">
        <f>VLOOKUP(B160,Kunderegister!$A$2:$J$2810,9,FALSE)</f>
        <v>0.33333333333333331</v>
      </c>
      <c r="V160" s="47">
        <f>VLOOKUP(B160,Kunderegister!$A$2:$J$2810,10,FALSE)</f>
        <v>0.625</v>
      </c>
    </row>
    <row r="161" spans="1:22" x14ac:dyDescent="0.25">
      <c r="A161" s="37">
        <v>187</v>
      </c>
      <c r="B161" s="37">
        <f>Vask04!D163</f>
        <v>27805</v>
      </c>
      <c r="C161" s="37" t="str">
        <f>Vask04!E163</f>
        <v>Sola helsestasjon</v>
      </c>
      <c r="D161" s="37" t="str">
        <f>VLOOKUP(B161,Kunderegister!$A$2:$G$2810,3,FALSE)</f>
        <v>Soltunvn 8</v>
      </c>
      <c r="E161" s="65">
        <f>VLOOKUP(B161,Kunderegister!$A$2:$G$2810,4,FALSE)</f>
        <v>0</v>
      </c>
      <c r="F161" s="13" t="str">
        <f>VLOOKUP(B161,Kunderegister!$A$2:$G$2810,5,FALSE)</f>
        <v>4050</v>
      </c>
      <c r="G161" s="37" t="str">
        <f>VLOOKUP(B161,Kunderegister!$A$2:$G$2810,6,FALSE)</f>
        <v>SOLA</v>
      </c>
      <c r="H161" s="37">
        <f>Vask04!F163</f>
        <v>0</v>
      </c>
      <c r="I161" s="37">
        <f>Vask04!G163</f>
        <v>0</v>
      </c>
      <c r="J161" s="37">
        <f>Vask04!H163</f>
        <v>0</v>
      </c>
      <c r="K161" s="37">
        <f>Vask04!I163</f>
        <v>0</v>
      </c>
      <c r="L161" s="37">
        <f>Vask04!J163</f>
        <v>0</v>
      </c>
      <c r="M161" s="37">
        <f>Vask04!K163</f>
        <v>0</v>
      </c>
      <c r="N161" s="37">
        <f>Vask04!L163</f>
        <v>11</v>
      </c>
      <c r="O161" s="37">
        <f>Vask04!M163</f>
        <v>0</v>
      </c>
      <c r="P161" s="37">
        <f>Vask04!N163</f>
        <v>11</v>
      </c>
      <c r="Q161" s="37">
        <f>Vask04!P163</f>
        <v>33</v>
      </c>
      <c r="R161" s="37">
        <f>Vask04!O163</f>
        <v>150.15</v>
      </c>
      <c r="S161" s="13">
        <f>VLOOKUP(B161,Kunderegister!$A$2:$G$2810,7,FALSE)</f>
        <v>0</v>
      </c>
      <c r="T161" s="37" t="str">
        <f>VLOOKUP(B161,Kunderegister!$A$2:$J$2897,8,FALSE)</f>
        <v>Lege</v>
      </c>
      <c r="U161" s="47">
        <f>VLOOKUP(B161,Kunderegister!$A$2:$J$2810,9,FALSE)</f>
        <v>0.33333333333333331</v>
      </c>
      <c r="V161" s="47">
        <f>VLOOKUP(B161,Kunderegister!$A$2:$J$2810,10,FALSE)</f>
        <v>0.625</v>
      </c>
    </row>
    <row r="162" spans="1:22" x14ac:dyDescent="0.25">
      <c r="A162" s="37">
        <v>189</v>
      </c>
      <c r="B162" s="37">
        <f>Vask04!D164</f>
        <v>53827</v>
      </c>
      <c r="C162" s="37" t="str">
        <f>Vask04!E164</f>
        <v>Kommuneoverlegen i Randaberg</v>
      </c>
      <c r="D162" s="37" t="str">
        <f>VLOOKUP(B162,Kunderegister!$A$2:$G$2810,3,FALSE)</f>
        <v>Randabergvn 370</v>
      </c>
      <c r="E162" s="65">
        <f>VLOOKUP(B162,Kunderegister!$A$2:$G$2810,4,FALSE)</f>
        <v>0</v>
      </c>
      <c r="F162" s="13" t="str">
        <f>VLOOKUP(B162,Kunderegister!$A$2:$G$2810,5,FALSE)</f>
        <v>4070</v>
      </c>
      <c r="G162" s="37" t="str">
        <f>VLOOKUP(B162,Kunderegister!$A$2:$G$2810,6,FALSE)</f>
        <v>RANDABERG</v>
      </c>
      <c r="H162" s="37">
        <f>Vask04!F164</f>
        <v>0</v>
      </c>
      <c r="I162" s="37">
        <f>Vask04!G164</f>
        <v>0</v>
      </c>
      <c r="J162" s="37">
        <f>Vask04!H164</f>
        <v>0</v>
      </c>
      <c r="K162" s="37">
        <f>Vask04!I164</f>
        <v>0</v>
      </c>
      <c r="L162" s="37">
        <f>Vask04!J164</f>
        <v>0</v>
      </c>
      <c r="M162" s="37">
        <f>Vask04!K164</f>
        <v>1</v>
      </c>
      <c r="N162" s="37">
        <f>Vask04!L164</f>
        <v>9</v>
      </c>
      <c r="O162" s="37">
        <f>Vask04!M164</f>
        <v>0</v>
      </c>
      <c r="P162" s="37">
        <f>Vask04!N164</f>
        <v>10</v>
      </c>
      <c r="Q162" s="37">
        <f>Vask04!P164</f>
        <v>35</v>
      </c>
      <c r="R162" s="37">
        <f>Vask04!O164</f>
        <v>147.78</v>
      </c>
      <c r="S162" s="13">
        <f>VLOOKUP(B162,Kunderegister!$A$2:$G$2810,7,FALSE)</f>
        <v>0</v>
      </c>
      <c r="T162" s="37" t="str">
        <f>VLOOKUP(B162,Kunderegister!$A$2:$J$2897,8,FALSE)</f>
        <v>Lege</v>
      </c>
      <c r="U162" s="47">
        <f>VLOOKUP(B162,Kunderegister!$A$2:$J$2810,9,FALSE)</f>
        <v>0.33333333333333331</v>
      </c>
      <c r="V162" s="47">
        <f>VLOOKUP(B162,Kunderegister!$A$2:$J$2810,10,FALSE)</f>
        <v>0.625</v>
      </c>
    </row>
    <row r="163" spans="1:22" x14ac:dyDescent="0.25">
      <c r="A163" s="37">
        <v>190</v>
      </c>
      <c r="B163" s="37">
        <f>Vask04!D165</f>
        <v>96024</v>
      </c>
      <c r="C163" s="37" t="str">
        <f>Vask04!E165</f>
        <v>Forsand legekontor</v>
      </c>
      <c r="D163" s="37" t="str">
        <f>VLOOKUP(B163,Kunderegister!$A$2:$G$2810,3,FALSE)</f>
        <v>Øyren 1</v>
      </c>
      <c r="E163" s="65">
        <f>VLOOKUP(B163,Kunderegister!$A$2:$G$2810,4,FALSE)</f>
        <v>0</v>
      </c>
      <c r="F163" s="13" t="str">
        <f>VLOOKUP(B163,Kunderegister!$A$2:$G$2810,5,FALSE)</f>
        <v>4110</v>
      </c>
      <c r="G163" s="37" t="str">
        <f>VLOOKUP(B163,Kunderegister!$A$2:$G$2810,6,FALSE)</f>
        <v>FORSAND</v>
      </c>
      <c r="H163" s="37">
        <f>Vask04!F165</f>
        <v>0</v>
      </c>
      <c r="I163" s="37">
        <f>Vask04!G165</f>
        <v>0</v>
      </c>
      <c r="J163" s="37">
        <f>Vask04!H165</f>
        <v>0</v>
      </c>
      <c r="K163" s="37">
        <f>Vask04!I165</f>
        <v>0</v>
      </c>
      <c r="L163" s="37">
        <f>Vask04!J165</f>
        <v>0</v>
      </c>
      <c r="M163" s="37">
        <f>Vask04!K165</f>
        <v>0</v>
      </c>
      <c r="N163" s="37">
        <f>Vask04!L165</f>
        <v>1</v>
      </c>
      <c r="O163" s="37">
        <f>Vask04!M165</f>
        <v>0</v>
      </c>
      <c r="P163" s="37">
        <f>Vask04!N165</f>
        <v>1</v>
      </c>
      <c r="Q163" s="37">
        <f>Vask04!P165</f>
        <v>3</v>
      </c>
      <c r="R163" s="37">
        <f>Vask04!O165</f>
        <v>13.65</v>
      </c>
      <c r="S163" s="13">
        <f>VLOOKUP(B163,Kunderegister!$A$2:$G$2810,7,FALSE)</f>
        <v>0</v>
      </c>
      <c r="T163" s="37" t="str">
        <f>VLOOKUP(B163,Kunderegister!$A$2:$J$2897,8,FALSE)</f>
        <v>Lege</v>
      </c>
      <c r="U163" s="47">
        <f>VLOOKUP(B163,Kunderegister!$A$2:$J$2810,9,FALSE)</f>
        <v>0.33333333333333331</v>
      </c>
      <c r="V163" s="47">
        <f>VLOOKUP(B163,Kunderegister!$A$2:$J$2810,10,FALSE)</f>
        <v>0.625</v>
      </c>
    </row>
    <row r="164" spans="1:22" x14ac:dyDescent="0.25">
      <c r="A164" s="37">
        <v>191</v>
      </c>
      <c r="B164" s="37">
        <f>Vask04!D166</f>
        <v>112391</v>
      </c>
      <c r="C164" s="37" t="str">
        <f>Vask04!E166</f>
        <v>Tau legesenter</v>
      </c>
      <c r="D164" s="37" t="str">
        <f>VLOOKUP(B164,Kunderegister!$A$2:$G$2810,3,FALSE)</f>
        <v>Bergtunvn 2</v>
      </c>
      <c r="E164" s="65">
        <f>VLOOKUP(B164,Kunderegister!$A$2:$G$2810,4,FALSE)</f>
        <v>0</v>
      </c>
      <c r="F164" s="13" t="str">
        <f>VLOOKUP(B164,Kunderegister!$A$2:$G$2810,5,FALSE)</f>
        <v>4120</v>
      </c>
      <c r="G164" s="37" t="str">
        <f>VLOOKUP(B164,Kunderegister!$A$2:$G$2810,6,FALSE)</f>
        <v>TAU</v>
      </c>
      <c r="H164" s="37">
        <f>Vask04!F166</f>
        <v>1</v>
      </c>
      <c r="I164" s="37">
        <f>Vask04!G166</f>
        <v>0</v>
      </c>
      <c r="J164" s="37">
        <f>Vask04!H166</f>
        <v>0</v>
      </c>
      <c r="K164" s="37">
        <f>Vask04!I166</f>
        <v>0</v>
      </c>
      <c r="L164" s="37">
        <f>Vask04!J166</f>
        <v>0</v>
      </c>
      <c r="M164" s="37">
        <f>Vask04!K166</f>
        <v>0</v>
      </c>
      <c r="N164" s="37">
        <f>Vask04!L166</f>
        <v>7</v>
      </c>
      <c r="O164" s="37">
        <f>Vask04!M166</f>
        <v>0</v>
      </c>
      <c r="P164" s="37">
        <f>Vask04!N166</f>
        <v>8</v>
      </c>
      <c r="Q164" s="37">
        <f>Vask04!P166</f>
        <v>22</v>
      </c>
      <c r="R164" s="37">
        <f>Vask04!O166</f>
        <v>100.91</v>
      </c>
      <c r="S164" s="13">
        <f>VLOOKUP(B164,Kunderegister!$A$2:$G$2810,7,FALSE)</f>
        <v>0</v>
      </c>
      <c r="T164" s="37" t="str">
        <f>VLOOKUP(B164,Kunderegister!$A$2:$J$2897,8,FALSE)</f>
        <v>Lege</v>
      </c>
      <c r="U164" s="47">
        <f>VLOOKUP(B164,Kunderegister!$A$2:$J$2810,9,FALSE)</f>
        <v>0.33333333333333331</v>
      </c>
      <c r="V164" s="47">
        <f>VLOOKUP(B164,Kunderegister!$A$2:$J$2810,10,FALSE)</f>
        <v>0.625</v>
      </c>
    </row>
    <row r="165" spans="1:22" x14ac:dyDescent="0.25">
      <c r="A165" s="37">
        <v>192</v>
      </c>
      <c r="B165" s="37">
        <f>Vask04!D167</f>
        <v>75689</v>
      </c>
      <c r="C165" s="37" t="str">
        <f>Vask04!E167</f>
        <v>Kommunelegekontoret i Hjelmeland</v>
      </c>
      <c r="D165" s="37" t="str">
        <f>VLOOKUP(B165,Kunderegister!$A$2:$G$2810,3,FALSE)</f>
        <v>Prestegarden 13</v>
      </c>
      <c r="E165" s="65">
        <f>VLOOKUP(B165,Kunderegister!$A$2:$G$2810,4,FALSE)</f>
        <v>0</v>
      </c>
      <c r="F165" s="13" t="str">
        <f>VLOOKUP(B165,Kunderegister!$A$2:$G$2810,5,FALSE)</f>
        <v>4130</v>
      </c>
      <c r="G165" s="37" t="str">
        <f>VLOOKUP(B165,Kunderegister!$A$2:$G$2810,6,FALSE)</f>
        <v>HJELMELAND</v>
      </c>
      <c r="H165" s="37">
        <f>Vask04!F167</f>
        <v>0</v>
      </c>
      <c r="I165" s="37">
        <f>Vask04!G167</f>
        <v>0</v>
      </c>
      <c r="J165" s="37">
        <f>Vask04!H167</f>
        <v>0</v>
      </c>
      <c r="K165" s="37">
        <f>Vask04!I167</f>
        <v>0</v>
      </c>
      <c r="L165" s="37">
        <f>Vask04!J167</f>
        <v>0</v>
      </c>
      <c r="M165" s="37">
        <f>Vask04!K167</f>
        <v>0</v>
      </c>
      <c r="N165" s="37">
        <f>Vask04!L167</f>
        <v>3</v>
      </c>
      <c r="O165" s="37">
        <f>Vask04!M167</f>
        <v>0</v>
      </c>
      <c r="P165" s="37">
        <f>Vask04!N167</f>
        <v>3</v>
      </c>
      <c r="Q165" s="37">
        <f>Vask04!P167</f>
        <v>9</v>
      </c>
      <c r="R165" s="37">
        <f>Vask04!O167</f>
        <v>40.950000000000003</v>
      </c>
      <c r="S165" s="13">
        <f>VLOOKUP(B165,Kunderegister!$A$2:$G$2810,7,FALSE)</f>
        <v>0</v>
      </c>
      <c r="T165" s="37" t="str">
        <f>VLOOKUP(B165,Kunderegister!$A$2:$J$2897,8,FALSE)</f>
        <v>Lege</v>
      </c>
      <c r="U165" s="47">
        <f>VLOOKUP(B165,Kunderegister!$A$2:$J$2810,9,FALSE)</f>
        <v>0.33333333333333331</v>
      </c>
      <c r="V165" s="47">
        <f>VLOOKUP(B165,Kunderegister!$A$2:$J$2810,10,FALSE)</f>
        <v>0.625</v>
      </c>
    </row>
    <row r="166" spans="1:22" x14ac:dyDescent="0.25">
      <c r="A166" s="37">
        <v>193</v>
      </c>
      <c r="B166" s="37">
        <f>Vask04!D168</f>
        <v>1233</v>
      </c>
      <c r="C166" s="37" t="str">
        <f>Vask04!E168</f>
        <v>Rennesøy legekontor</v>
      </c>
      <c r="D166" s="37" t="str">
        <f>VLOOKUP(B166,Kunderegister!$A$2:$G$2810,3,FALSE)</f>
        <v>Seljebakken 4</v>
      </c>
      <c r="E166" s="65">
        <f>VLOOKUP(B166,Kunderegister!$A$2:$G$2810,4,FALSE)</f>
        <v>0</v>
      </c>
      <c r="F166" s="13" t="str">
        <f>VLOOKUP(B166,Kunderegister!$A$2:$G$2810,5,FALSE)</f>
        <v>4150</v>
      </c>
      <c r="G166" s="37" t="str">
        <f>VLOOKUP(B166,Kunderegister!$A$2:$G$2810,6,FALSE)</f>
        <v>RENNESØY</v>
      </c>
      <c r="H166" s="37">
        <f>Vask04!F168</f>
        <v>0</v>
      </c>
      <c r="I166" s="37">
        <f>Vask04!G168</f>
        <v>1</v>
      </c>
      <c r="J166" s="37">
        <f>Vask04!H168</f>
        <v>0</v>
      </c>
      <c r="K166" s="37">
        <f>Vask04!I168</f>
        <v>0</v>
      </c>
      <c r="L166" s="37">
        <f>Vask04!J168</f>
        <v>0</v>
      </c>
      <c r="M166" s="37">
        <f>Vask04!K168</f>
        <v>0</v>
      </c>
      <c r="N166" s="37">
        <f>Vask04!L168</f>
        <v>1</v>
      </c>
      <c r="O166" s="37">
        <f>Vask04!M168</f>
        <v>0</v>
      </c>
      <c r="P166" s="37">
        <f>Vask04!N168</f>
        <v>2</v>
      </c>
      <c r="Q166" s="37">
        <f>Vask04!P168</f>
        <v>5</v>
      </c>
      <c r="R166" s="37">
        <f>Vask04!O168</f>
        <v>24.65</v>
      </c>
      <c r="S166" s="13">
        <f>VLOOKUP(B166,Kunderegister!$A$2:$G$2810,7,FALSE)</f>
        <v>0</v>
      </c>
      <c r="T166" s="37" t="str">
        <f>VLOOKUP(B166,Kunderegister!$A$2:$J$2897,8,FALSE)</f>
        <v>Lege</v>
      </c>
      <c r="U166" s="47">
        <f>VLOOKUP(B166,Kunderegister!$A$2:$J$2810,9,FALSE)</f>
        <v>0.33333333333333331</v>
      </c>
      <c r="V166" s="47">
        <f>VLOOKUP(B166,Kunderegister!$A$2:$J$2810,10,FALSE)</f>
        <v>0.625</v>
      </c>
    </row>
    <row r="167" spans="1:22" x14ac:dyDescent="0.25">
      <c r="A167" s="37">
        <v>194</v>
      </c>
      <c r="B167" s="37">
        <f>Vask04!D169</f>
        <v>1977</v>
      </c>
      <c r="C167" s="37" t="str">
        <f>Vask04!E169</f>
        <v>Finnøy legekontor</v>
      </c>
      <c r="D167" s="37" t="str">
        <f>VLOOKUP(B167,Kunderegister!$A$2:$G$2810,3,FALSE)</f>
        <v>Judabergv 6</v>
      </c>
      <c r="E167" s="65">
        <f>VLOOKUP(B167,Kunderegister!$A$2:$G$2810,4,FALSE)</f>
        <v>0</v>
      </c>
      <c r="F167" s="13" t="str">
        <f>VLOOKUP(B167,Kunderegister!$A$2:$G$2810,5,FALSE)</f>
        <v>4160</v>
      </c>
      <c r="G167" s="37" t="str">
        <f>VLOOKUP(B167,Kunderegister!$A$2:$G$2810,6,FALSE)</f>
        <v>FINNØY</v>
      </c>
      <c r="H167" s="37">
        <f>Vask04!F169</f>
        <v>1</v>
      </c>
      <c r="I167" s="37">
        <f>Vask04!G169</f>
        <v>0</v>
      </c>
      <c r="J167" s="37">
        <f>Vask04!H169</f>
        <v>0</v>
      </c>
      <c r="K167" s="37">
        <f>Vask04!I169</f>
        <v>0</v>
      </c>
      <c r="L167" s="37">
        <f>Vask04!J169</f>
        <v>0</v>
      </c>
      <c r="M167" s="37">
        <f>Vask04!K169</f>
        <v>0</v>
      </c>
      <c r="N167" s="37">
        <f>Vask04!L169</f>
        <v>2</v>
      </c>
      <c r="O167" s="37">
        <f>Vask04!M169</f>
        <v>0</v>
      </c>
      <c r="P167" s="37">
        <f>Vask04!N169</f>
        <v>3</v>
      </c>
      <c r="Q167" s="37">
        <f>Vask04!P169</f>
        <v>7</v>
      </c>
      <c r="R167" s="37">
        <f>Vask04!O169</f>
        <v>32.660000000000004</v>
      </c>
      <c r="S167" s="13">
        <f>VLOOKUP(B167,Kunderegister!$A$2:$G$2810,7,FALSE)</f>
        <v>0</v>
      </c>
      <c r="T167" s="37" t="str">
        <f>VLOOKUP(B167,Kunderegister!$A$2:$J$2897,8,FALSE)</f>
        <v>Lege</v>
      </c>
      <c r="U167" s="47">
        <f>VLOOKUP(B167,Kunderegister!$A$2:$J$2810,9,FALSE)</f>
        <v>0.33333333333333331</v>
      </c>
      <c r="V167" s="47">
        <f>VLOOKUP(B167,Kunderegister!$A$2:$J$2810,10,FALSE)</f>
        <v>0.625</v>
      </c>
    </row>
    <row r="168" spans="1:22" x14ac:dyDescent="0.25">
      <c r="A168" s="37">
        <v>195</v>
      </c>
      <c r="B168" s="37">
        <f>Vask04!D170</f>
        <v>59857</v>
      </c>
      <c r="C168" s="37" t="str">
        <f>Vask04!E170</f>
        <v>Sauda legesenter</v>
      </c>
      <c r="D168" s="37" t="str">
        <f>VLOOKUP(B168,Kunderegister!$A$2:$G$2810,3,FALSE)</f>
        <v>Åbødalsvn 79</v>
      </c>
      <c r="E168" s="65">
        <f>VLOOKUP(B168,Kunderegister!$A$2:$G$2810,4,FALSE)</f>
        <v>0</v>
      </c>
      <c r="F168" s="13" t="str">
        <f>VLOOKUP(B168,Kunderegister!$A$2:$G$2810,5,FALSE)</f>
        <v>4200</v>
      </c>
      <c r="G168" s="37" t="str">
        <f>VLOOKUP(B168,Kunderegister!$A$2:$G$2810,6,FALSE)</f>
        <v>SAUDA</v>
      </c>
      <c r="H168" s="37">
        <f>Vask04!F170</f>
        <v>1</v>
      </c>
      <c r="I168" s="37">
        <f>Vask04!G170</f>
        <v>0</v>
      </c>
      <c r="J168" s="37">
        <f>Vask04!H170</f>
        <v>0</v>
      </c>
      <c r="K168" s="37">
        <f>Vask04!I170</f>
        <v>0</v>
      </c>
      <c r="L168" s="37">
        <f>Vask04!J170</f>
        <v>0</v>
      </c>
      <c r="M168" s="37">
        <f>Vask04!K170</f>
        <v>0</v>
      </c>
      <c r="N168" s="37">
        <f>Vask04!L170</f>
        <v>2</v>
      </c>
      <c r="O168" s="37">
        <f>Vask04!M170</f>
        <v>0</v>
      </c>
      <c r="P168" s="37">
        <f>Vask04!N170</f>
        <v>3</v>
      </c>
      <c r="Q168" s="37">
        <f>Vask04!P170</f>
        <v>7</v>
      </c>
      <c r="R168" s="37">
        <f>Vask04!O170</f>
        <v>32.660000000000004</v>
      </c>
      <c r="S168" s="13">
        <f>VLOOKUP(B168,Kunderegister!$A$2:$G$2810,7,FALSE)</f>
        <v>0</v>
      </c>
      <c r="T168" s="37" t="str">
        <f>VLOOKUP(B168,Kunderegister!$A$2:$J$2897,8,FALSE)</f>
        <v>Lege</v>
      </c>
      <c r="U168" s="47">
        <f>VLOOKUP(B168,Kunderegister!$A$2:$J$2810,9,FALSE)</f>
        <v>0.33333333333333331</v>
      </c>
      <c r="V168" s="47">
        <f>VLOOKUP(B168,Kunderegister!$A$2:$J$2810,10,FALSE)</f>
        <v>0.625</v>
      </c>
    </row>
    <row r="169" spans="1:22" x14ac:dyDescent="0.25">
      <c r="A169" s="37">
        <v>196</v>
      </c>
      <c r="B169" s="37">
        <f>Vask04!D171</f>
        <v>98046</v>
      </c>
      <c r="C169" s="37" t="str">
        <f>Vask04!E171</f>
        <v>Kommunelegekontoret i Suldal</v>
      </c>
      <c r="D169" s="37" t="str">
        <f>VLOOKUP(B169,Kunderegister!$A$2:$G$2810,3,FALSE)</f>
        <v>Eidsvn 3</v>
      </c>
      <c r="E169" s="65">
        <f>VLOOKUP(B169,Kunderegister!$A$2:$G$2810,4,FALSE)</f>
        <v>0</v>
      </c>
      <c r="F169" s="13" t="str">
        <f>VLOOKUP(B169,Kunderegister!$A$2:$G$2810,5,FALSE)</f>
        <v>4230</v>
      </c>
      <c r="G169" s="37" t="str">
        <f>VLOOKUP(B169,Kunderegister!$A$2:$G$2810,6,FALSE)</f>
        <v>SAND</v>
      </c>
      <c r="H169" s="37">
        <f>Vask04!F171</f>
        <v>0</v>
      </c>
      <c r="I169" s="37">
        <f>Vask04!G171</f>
        <v>0</v>
      </c>
      <c r="J169" s="37">
        <f>Vask04!H171</f>
        <v>0</v>
      </c>
      <c r="K169" s="37">
        <f>Vask04!I171</f>
        <v>0</v>
      </c>
      <c r="L169" s="37">
        <f>Vask04!J171</f>
        <v>0</v>
      </c>
      <c r="M169" s="37">
        <f>Vask04!K171</f>
        <v>0</v>
      </c>
      <c r="N169" s="37">
        <f>Vask04!L171</f>
        <v>3</v>
      </c>
      <c r="O169" s="37">
        <f>Vask04!M171</f>
        <v>0</v>
      </c>
      <c r="P169" s="37">
        <f>Vask04!N171</f>
        <v>3</v>
      </c>
      <c r="Q169" s="37">
        <f>Vask04!P171</f>
        <v>9</v>
      </c>
      <c r="R169" s="37">
        <f>Vask04!O171</f>
        <v>40.950000000000003</v>
      </c>
      <c r="S169" s="13">
        <f>VLOOKUP(B169,Kunderegister!$A$2:$G$2810,7,FALSE)</f>
        <v>0</v>
      </c>
      <c r="T169" s="37" t="str">
        <f>VLOOKUP(B169,Kunderegister!$A$2:$J$2897,8,FALSE)</f>
        <v>Lege</v>
      </c>
      <c r="U169" s="47">
        <f>VLOOKUP(B169,Kunderegister!$A$2:$J$2810,9,FALSE)</f>
        <v>0.33333333333333331</v>
      </c>
      <c r="V169" s="47">
        <f>VLOOKUP(B169,Kunderegister!$A$2:$J$2810,10,FALSE)</f>
        <v>0.625</v>
      </c>
    </row>
    <row r="170" spans="1:22" x14ac:dyDescent="0.25">
      <c r="A170" s="37">
        <v>197</v>
      </c>
      <c r="B170" s="37">
        <f>Vask04!D172</f>
        <v>32987</v>
      </c>
      <c r="C170" s="37" t="str">
        <f>Vask04!E172</f>
        <v>Karmøy kommune</v>
      </c>
      <c r="D170" s="37" t="str">
        <f>VLOOKUP(B170,Kunderegister!$A$2:$G$2810,3,FALSE)</f>
        <v>Statsråd Vinjesv</v>
      </c>
      <c r="E170" s="65">
        <f>VLOOKUP(B170,Kunderegister!$A$2:$G$2810,4,FALSE)</f>
        <v>0</v>
      </c>
      <c r="F170" s="13" t="str">
        <f>VLOOKUP(B170,Kunderegister!$A$2:$G$2810,5,FALSE)</f>
        <v>4250</v>
      </c>
      <c r="G170" s="37" t="str">
        <f>VLOOKUP(B170,Kunderegister!$A$2:$G$2810,6,FALSE)</f>
        <v>KOPERVIK</v>
      </c>
      <c r="H170" s="37">
        <f>Vask04!F172</f>
        <v>0</v>
      </c>
      <c r="I170" s="37">
        <f>Vask04!G172</f>
        <v>0</v>
      </c>
      <c r="J170" s="37">
        <f>Vask04!H172</f>
        <v>0</v>
      </c>
      <c r="K170" s="37">
        <f>Vask04!I172</f>
        <v>0</v>
      </c>
      <c r="L170" s="37">
        <f>Vask04!J172</f>
        <v>0</v>
      </c>
      <c r="M170" s="37">
        <f>Vask04!K172</f>
        <v>2</v>
      </c>
      <c r="N170" s="37">
        <f>Vask04!L172</f>
        <v>20</v>
      </c>
      <c r="O170" s="37">
        <f>Vask04!M172</f>
        <v>0</v>
      </c>
      <c r="P170" s="37">
        <f>Vask04!N172</f>
        <v>22</v>
      </c>
      <c r="Q170" s="37">
        <f>Vask04!P172</f>
        <v>76</v>
      </c>
      <c r="R170" s="37">
        <f>Vask04!O172</f>
        <v>322.86</v>
      </c>
      <c r="S170" s="13">
        <f>VLOOKUP(B170,Kunderegister!$A$2:$G$2810,7,FALSE)</f>
        <v>0</v>
      </c>
      <c r="T170" s="37" t="str">
        <f>VLOOKUP(B170,Kunderegister!$A$2:$J$2897,8,FALSE)</f>
        <v>Lege</v>
      </c>
      <c r="U170" s="47">
        <f>VLOOKUP(B170,Kunderegister!$A$2:$J$2810,9,FALSE)</f>
        <v>0.33333333333333331</v>
      </c>
      <c r="V170" s="47">
        <f>VLOOKUP(B170,Kunderegister!$A$2:$J$2810,10,FALSE)</f>
        <v>0.625</v>
      </c>
    </row>
    <row r="171" spans="1:22" x14ac:dyDescent="0.25">
      <c r="A171" s="37">
        <v>198</v>
      </c>
      <c r="B171" s="37">
        <f>Vask04!D173</f>
        <v>81125</v>
      </c>
      <c r="C171" s="37" t="str">
        <f>Vask04!E173</f>
        <v>Sandnes kommune</v>
      </c>
      <c r="D171" s="37" t="str">
        <f>VLOOKUP(B171,Kunderegister!$A$2:$G$2810,3,FALSE)</f>
        <v>Rådhuset, Jærvn 33</v>
      </c>
      <c r="E171" s="65">
        <f>VLOOKUP(B171,Kunderegister!$A$2:$G$2810,4,FALSE)</f>
        <v>0</v>
      </c>
      <c r="F171" s="13" t="str">
        <f>VLOOKUP(B171,Kunderegister!$A$2:$G$2810,5,FALSE)</f>
        <v>4319</v>
      </c>
      <c r="G171" s="37" t="str">
        <f>VLOOKUP(B171,Kunderegister!$A$2:$G$2810,6,FALSE)</f>
        <v>SANDNES</v>
      </c>
      <c r="H171" s="37">
        <f>Vask04!F173</f>
        <v>0</v>
      </c>
      <c r="I171" s="37">
        <f>Vask04!G173</f>
        <v>0</v>
      </c>
      <c r="J171" s="37">
        <f>Vask04!H173</f>
        <v>1</v>
      </c>
      <c r="K171" s="37">
        <f>Vask04!I173</f>
        <v>0</v>
      </c>
      <c r="L171" s="37">
        <f>Vask04!J173</f>
        <v>0</v>
      </c>
      <c r="M171" s="37">
        <f>Vask04!K173</f>
        <v>0</v>
      </c>
      <c r="N171" s="37">
        <f>Vask04!L173</f>
        <v>29</v>
      </c>
      <c r="O171" s="37">
        <f>Vask04!M173</f>
        <v>0</v>
      </c>
      <c r="P171" s="37">
        <f>Vask04!N173</f>
        <v>30</v>
      </c>
      <c r="Q171" s="37">
        <f>Vask04!P173</f>
        <v>90</v>
      </c>
      <c r="R171" s="37">
        <f>Vask04!O173</f>
        <v>415.95000000000005</v>
      </c>
      <c r="S171" s="13">
        <f>VLOOKUP(B171,Kunderegister!$A$2:$G$2810,7,FALSE)</f>
        <v>0</v>
      </c>
      <c r="T171" s="37" t="str">
        <f>VLOOKUP(B171,Kunderegister!$A$2:$J$2897,8,FALSE)</f>
        <v>Lege</v>
      </c>
      <c r="U171" s="47">
        <f>VLOOKUP(B171,Kunderegister!$A$2:$J$2810,9,FALSE)</f>
        <v>0.33333333333333331</v>
      </c>
      <c r="V171" s="47">
        <f>VLOOKUP(B171,Kunderegister!$A$2:$J$2810,10,FALSE)</f>
        <v>0.625</v>
      </c>
    </row>
    <row r="172" spans="1:22" x14ac:dyDescent="0.25">
      <c r="A172" s="37">
        <v>199</v>
      </c>
      <c r="B172" s="37">
        <f>Vask04!D174</f>
        <v>112390</v>
      </c>
      <c r="C172" s="37" t="str">
        <f>Vask04!E174</f>
        <v>Ålgård legesenter</v>
      </c>
      <c r="D172" s="37" t="str">
        <f>VLOOKUP(B172,Kunderegister!$A$2:$G$2810,3,FALSE)</f>
        <v>Rettedalen 11</v>
      </c>
      <c r="E172" s="65">
        <f>VLOOKUP(B172,Kunderegister!$A$2:$G$2810,4,FALSE)</f>
        <v>0</v>
      </c>
      <c r="F172" s="13" t="str">
        <f>VLOOKUP(B172,Kunderegister!$A$2:$G$2810,5,FALSE)</f>
        <v>4330</v>
      </c>
      <c r="G172" s="37" t="str">
        <f>VLOOKUP(B172,Kunderegister!$A$2:$G$2810,6,FALSE)</f>
        <v>ÅLGÅRD</v>
      </c>
      <c r="H172" s="37">
        <f>Vask04!F174</f>
        <v>1</v>
      </c>
      <c r="I172" s="37">
        <f>Vask04!G174</f>
        <v>0</v>
      </c>
      <c r="J172" s="37">
        <f>Vask04!H174</f>
        <v>0</v>
      </c>
      <c r="K172" s="37">
        <f>Vask04!I174</f>
        <v>0</v>
      </c>
      <c r="L172" s="37">
        <f>Vask04!J174</f>
        <v>0</v>
      </c>
      <c r="M172" s="37">
        <f>Vask04!K174</f>
        <v>0</v>
      </c>
      <c r="N172" s="37">
        <f>Vask04!L174</f>
        <v>4</v>
      </c>
      <c r="O172" s="37">
        <f>Vask04!M174</f>
        <v>0</v>
      </c>
      <c r="P172" s="37">
        <f>Vask04!N174</f>
        <v>5</v>
      </c>
      <c r="Q172" s="37">
        <f>Vask04!P174</f>
        <v>13</v>
      </c>
      <c r="R172" s="37">
        <f>Vask04!O174</f>
        <v>59.96</v>
      </c>
      <c r="S172" s="13">
        <f>VLOOKUP(B172,Kunderegister!$A$2:$G$2810,7,FALSE)</f>
        <v>0</v>
      </c>
      <c r="T172" s="37" t="str">
        <f>VLOOKUP(B172,Kunderegister!$A$2:$J$2897,8,FALSE)</f>
        <v>Lege</v>
      </c>
      <c r="U172" s="47">
        <f>VLOOKUP(B172,Kunderegister!$A$2:$J$2810,9,FALSE)</f>
        <v>0.33333333333333331</v>
      </c>
      <c r="V172" s="47">
        <f>VLOOKUP(B172,Kunderegister!$A$2:$J$2810,10,FALSE)</f>
        <v>0.625</v>
      </c>
    </row>
    <row r="173" spans="1:22" x14ac:dyDescent="0.25">
      <c r="A173" s="37">
        <v>200</v>
      </c>
      <c r="B173" s="37">
        <f>Vask04!D175</f>
        <v>113112</v>
      </c>
      <c r="C173" s="37" t="str">
        <f>Vask04!E175</f>
        <v>Time kommune, omsorg</v>
      </c>
      <c r="D173" s="37" t="str">
        <f>VLOOKUP(B173,Kunderegister!$A$2:$G$2810,3,FALSE)</f>
        <v>Hognestadvegen 41</v>
      </c>
      <c r="E173" s="65">
        <f>VLOOKUP(B173,Kunderegister!$A$2:$G$2810,4,FALSE)</f>
        <v>0</v>
      </c>
      <c r="F173" s="13">
        <f>VLOOKUP(B173,Kunderegister!$A$2:$G$2810,5,FALSE)</f>
        <v>4340</v>
      </c>
      <c r="G173" s="37" t="str">
        <f>VLOOKUP(B173,Kunderegister!$A$2:$G$2810,6,FALSE)</f>
        <v>BRYNE</v>
      </c>
      <c r="H173" s="37">
        <f>Vask04!F175</f>
        <v>1</v>
      </c>
      <c r="I173" s="37">
        <f>Vask04!G175</f>
        <v>0</v>
      </c>
      <c r="J173" s="37">
        <f>Vask04!H175</f>
        <v>0</v>
      </c>
      <c r="K173" s="37">
        <f>Vask04!I175</f>
        <v>0</v>
      </c>
      <c r="L173" s="37">
        <f>Vask04!J175</f>
        <v>0</v>
      </c>
      <c r="M173" s="37">
        <f>Vask04!K175</f>
        <v>0</v>
      </c>
      <c r="N173" s="37">
        <f>Vask04!L175</f>
        <v>8</v>
      </c>
      <c r="O173" s="37">
        <f>Vask04!M175</f>
        <v>0</v>
      </c>
      <c r="P173" s="37">
        <f>Vask04!N175</f>
        <v>9</v>
      </c>
      <c r="Q173" s="37">
        <f>Vask04!P175</f>
        <v>25</v>
      </c>
      <c r="R173" s="37">
        <f>Vask04!O175</f>
        <v>114.56</v>
      </c>
      <c r="S173" s="13" t="str">
        <f>VLOOKUP(B173,Kunderegister!$A$2:$G$2810,7,FALSE)</f>
        <v>51 77 65 50</v>
      </c>
      <c r="T173" s="37" t="str">
        <f>VLOOKUP(B173,Kunderegister!$A$2:$J$2897,8,FALSE)</f>
        <v>Lege</v>
      </c>
      <c r="U173" s="47">
        <f>VLOOKUP(B173,Kunderegister!$A$2:$J$2810,9,FALSE)</f>
        <v>0.33333333333333331</v>
      </c>
      <c r="V173" s="47">
        <f>VLOOKUP(B173,Kunderegister!$A$2:$J$2810,10,FALSE)</f>
        <v>0.625</v>
      </c>
    </row>
    <row r="174" spans="1:22" x14ac:dyDescent="0.25">
      <c r="A174" s="37">
        <v>201</v>
      </c>
      <c r="B174" s="37">
        <f>Vask04!D176</f>
        <v>81331</v>
      </c>
      <c r="C174" s="37" t="str">
        <f>Vask04!E176</f>
        <v>Klepp helsestasjon</v>
      </c>
      <c r="D174" s="37" t="str">
        <f>VLOOKUP(B174,Kunderegister!$A$2:$G$2810,3,FALSE)</f>
        <v>Olav Hålandsv 2</v>
      </c>
      <c r="E174" s="65">
        <f>VLOOKUP(B174,Kunderegister!$A$2:$G$2810,4,FALSE)</f>
        <v>0</v>
      </c>
      <c r="F174" s="13" t="str">
        <f>VLOOKUP(B174,Kunderegister!$A$2:$G$2810,5,FALSE)</f>
        <v>4352</v>
      </c>
      <c r="G174" s="37" t="str">
        <f>VLOOKUP(B174,Kunderegister!$A$2:$G$2810,6,FALSE)</f>
        <v>KLEPPE</v>
      </c>
      <c r="H174" s="37">
        <f>Vask04!F176</f>
        <v>0</v>
      </c>
      <c r="I174" s="37">
        <f>Vask04!G176</f>
        <v>0</v>
      </c>
      <c r="J174" s="37">
        <f>Vask04!H176</f>
        <v>0</v>
      </c>
      <c r="K174" s="37">
        <f>Vask04!I176</f>
        <v>0</v>
      </c>
      <c r="L174" s="37">
        <f>Vask04!J176</f>
        <v>0</v>
      </c>
      <c r="M174" s="37">
        <f>Vask04!K176</f>
        <v>1</v>
      </c>
      <c r="N174" s="37">
        <f>Vask04!L176</f>
        <v>11</v>
      </c>
      <c r="O174" s="37">
        <f>Vask04!M176</f>
        <v>0</v>
      </c>
      <c r="P174" s="37">
        <f>Vask04!N176</f>
        <v>12</v>
      </c>
      <c r="Q174" s="37">
        <f>Vask04!P176</f>
        <v>41</v>
      </c>
      <c r="R174" s="37">
        <f>Vask04!O176</f>
        <v>175.08</v>
      </c>
      <c r="S174" s="13">
        <f>VLOOKUP(B174,Kunderegister!$A$2:$G$2810,7,FALSE)</f>
        <v>0</v>
      </c>
      <c r="T174" s="37" t="str">
        <f>VLOOKUP(B174,Kunderegister!$A$2:$J$2897,8,FALSE)</f>
        <v>Lege</v>
      </c>
      <c r="U174" s="47">
        <f>VLOOKUP(B174,Kunderegister!$A$2:$J$2810,9,FALSE)</f>
        <v>0.33333333333333331</v>
      </c>
      <c r="V174" s="47">
        <f>VLOOKUP(B174,Kunderegister!$A$2:$J$2810,10,FALSE)</f>
        <v>0.625</v>
      </c>
    </row>
    <row r="175" spans="1:22" x14ac:dyDescent="0.25">
      <c r="A175" s="37">
        <v>202</v>
      </c>
      <c r="B175" s="37">
        <f>Vask04!D177</f>
        <v>103787</v>
      </c>
      <c r="C175" s="37" t="str">
        <f>Vask04!E177</f>
        <v>Hå helsesenter-Nærbø</v>
      </c>
      <c r="D175" s="37" t="str">
        <f>VLOOKUP(B175,Kunderegister!$A$2:$G$2810,3,FALSE)</f>
        <v>Lyngvn 14</v>
      </c>
      <c r="E175" s="65" t="str">
        <f>VLOOKUP(B175,Kunderegister!$A$2:$G$2810,4,FALSE)</f>
        <v xml:space="preserve">Legekontoret                            </v>
      </c>
      <c r="F175" s="13" t="str">
        <f>VLOOKUP(B175,Kunderegister!$A$2:$G$2810,5,FALSE)</f>
        <v>4365</v>
      </c>
      <c r="G175" s="37" t="str">
        <f>VLOOKUP(B175,Kunderegister!$A$2:$G$2810,6,FALSE)</f>
        <v>NÆRBØ</v>
      </c>
      <c r="H175" s="37">
        <f>Vask04!F177</f>
        <v>0</v>
      </c>
      <c r="I175" s="37">
        <f>Vask04!G177</f>
        <v>1</v>
      </c>
      <c r="J175" s="37">
        <f>Vask04!H177</f>
        <v>0</v>
      </c>
      <c r="K175" s="37">
        <f>Vask04!I177</f>
        <v>0</v>
      </c>
      <c r="L175" s="37">
        <f>Vask04!J177</f>
        <v>0</v>
      </c>
      <c r="M175" s="37">
        <f>Vask04!K177</f>
        <v>0</v>
      </c>
      <c r="N175" s="37">
        <f>Vask04!L177</f>
        <v>10</v>
      </c>
      <c r="O175" s="37">
        <f>Vask04!M177</f>
        <v>0</v>
      </c>
      <c r="P175" s="37">
        <f>Vask04!N177</f>
        <v>11</v>
      </c>
      <c r="Q175" s="37">
        <f>Vask04!P177</f>
        <v>32</v>
      </c>
      <c r="R175" s="37">
        <f>Vask04!O177</f>
        <v>147.5</v>
      </c>
      <c r="S175" s="13">
        <f>VLOOKUP(B175,Kunderegister!$A$2:$G$2810,7,FALSE)</f>
        <v>0</v>
      </c>
      <c r="T175" s="37" t="str">
        <f>VLOOKUP(B175,Kunderegister!$A$2:$J$2897,8,FALSE)</f>
        <v>Lege</v>
      </c>
      <c r="U175" s="47">
        <f>VLOOKUP(B175,Kunderegister!$A$2:$J$2810,9,FALSE)</f>
        <v>0.33333333333333331</v>
      </c>
      <c r="V175" s="47">
        <f>VLOOKUP(B175,Kunderegister!$A$2:$J$2810,10,FALSE)</f>
        <v>0.625</v>
      </c>
    </row>
    <row r="176" spans="1:22" x14ac:dyDescent="0.25">
      <c r="A176" s="37">
        <v>203</v>
      </c>
      <c r="B176" s="37">
        <f>Vask04!D178</f>
        <v>84608</v>
      </c>
      <c r="C176" s="37" t="str">
        <f>Vask04!E178</f>
        <v>Sentrum helsestasjon Eigersund</v>
      </c>
      <c r="D176" s="37" t="str">
        <f>VLOOKUP(B176,Kunderegister!$A$2:$G$2810,3,FALSE)</f>
        <v>Skriverallmenningen 2</v>
      </c>
      <c r="E176" s="65">
        <f>VLOOKUP(B176,Kunderegister!$A$2:$G$2810,4,FALSE)</f>
        <v>0</v>
      </c>
      <c r="F176" s="13" t="str">
        <f>VLOOKUP(B176,Kunderegister!$A$2:$G$2810,5,FALSE)</f>
        <v>4370</v>
      </c>
      <c r="G176" s="37" t="str">
        <f>VLOOKUP(B176,Kunderegister!$A$2:$G$2810,6,FALSE)</f>
        <v>EGERSUND</v>
      </c>
      <c r="H176" s="37">
        <f>Vask04!F178</f>
        <v>1</v>
      </c>
      <c r="I176" s="37">
        <f>Vask04!G178</f>
        <v>0</v>
      </c>
      <c r="J176" s="37">
        <f>Vask04!H178</f>
        <v>0</v>
      </c>
      <c r="K176" s="37">
        <f>Vask04!I178</f>
        <v>0</v>
      </c>
      <c r="L176" s="37">
        <f>Vask04!J178</f>
        <v>0</v>
      </c>
      <c r="M176" s="37">
        <f>Vask04!K178</f>
        <v>0</v>
      </c>
      <c r="N176" s="37">
        <f>Vask04!L178</f>
        <v>6</v>
      </c>
      <c r="O176" s="37">
        <f>Vask04!M178</f>
        <v>0</v>
      </c>
      <c r="P176" s="37">
        <f>Vask04!N178</f>
        <v>7</v>
      </c>
      <c r="Q176" s="37">
        <f>Vask04!P178</f>
        <v>19</v>
      </c>
      <c r="R176" s="37">
        <f>Vask04!O178</f>
        <v>87.26</v>
      </c>
      <c r="S176" s="13">
        <f>VLOOKUP(B176,Kunderegister!$A$2:$G$2810,7,FALSE)</f>
        <v>0</v>
      </c>
      <c r="T176" s="37" t="str">
        <f>VLOOKUP(B176,Kunderegister!$A$2:$J$2897,8,FALSE)</f>
        <v>Lege</v>
      </c>
      <c r="U176" s="47">
        <f>VLOOKUP(B176,Kunderegister!$A$2:$J$2810,9,FALSE)</f>
        <v>0.33333333333333331</v>
      </c>
      <c r="V176" s="47">
        <f>VLOOKUP(B176,Kunderegister!$A$2:$J$2810,10,FALSE)</f>
        <v>0.625</v>
      </c>
    </row>
    <row r="177" spans="1:22" x14ac:dyDescent="0.25">
      <c r="A177" s="37">
        <v>205</v>
      </c>
      <c r="B177" s="37">
        <f>Vask04!D179</f>
        <v>3251</v>
      </c>
      <c r="C177" s="37" t="str">
        <f>Vask04!E179</f>
        <v>Kommunelegekontoret i Sokndal</v>
      </c>
      <c r="D177" s="37" t="str">
        <f>VLOOKUP(B177,Kunderegister!$A$2:$G$2810,3,FALSE)</f>
        <v>Gamlevn 20</v>
      </c>
      <c r="E177" s="65">
        <f>VLOOKUP(B177,Kunderegister!$A$2:$G$2810,4,FALSE)</f>
        <v>0</v>
      </c>
      <c r="F177" s="13" t="str">
        <f>VLOOKUP(B177,Kunderegister!$A$2:$G$2810,5,FALSE)</f>
        <v>4380</v>
      </c>
      <c r="G177" s="37" t="str">
        <f>VLOOKUP(B177,Kunderegister!$A$2:$G$2810,6,FALSE)</f>
        <v>HAUGE I DALANE</v>
      </c>
      <c r="H177" s="37">
        <f>Vask04!F179</f>
        <v>1</v>
      </c>
      <c r="I177" s="37">
        <f>Vask04!G179</f>
        <v>0</v>
      </c>
      <c r="J177" s="37">
        <f>Vask04!H179</f>
        <v>0</v>
      </c>
      <c r="K177" s="37">
        <f>Vask04!I179</f>
        <v>0</v>
      </c>
      <c r="L177" s="37">
        <f>Vask04!J179</f>
        <v>0</v>
      </c>
      <c r="M177" s="37">
        <f>Vask04!K179</f>
        <v>0</v>
      </c>
      <c r="N177" s="37">
        <f>Vask04!L179</f>
        <v>2</v>
      </c>
      <c r="O177" s="37">
        <f>Vask04!M179</f>
        <v>0</v>
      </c>
      <c r="P177" s="37">
        <f>Vask04!N179</f>
        <v>3</v>
      </c>
      <c r="Q177" s="37">
        <f>Vask04!P179</f>
        <v>7</v>
      </c>
      <c r="R177" s="37">
        <f>Vask04!O179</f>
        <v>32.660000000000004</v>
      </c>
      <c r="S177" s="13">
        <f>VLOOKUP(B177,Kunderegister!$A$2:$G$2810,7,FALSE)</f>
        <v>0</v>
      </c>
      <c r="T177" s="37" t="str">
        <f>VLOOKUP(B177,Kunderegister!$A$2:$J$2897,8,FALSE)</f>
        <v>Lege</v>
      </c>
      <c r="U177" s="47">
        <f>VLOOKUP(B177,Kunderegister!$A$2:$J$2810,9,FALSE)</f>
        <v>0.33333333333333331</v>
      </c>
      <c r="V177" s="47">
        <f>VLOOKUP(B177,Kunderegister!$A$2:$J$2810,10,FALSE)</f>
        <v>0.625</v>
      </c>
    </row>
    <row r="178" spans="1:22" x14ac:dyDescent="0.25">
      <c r="A178" s="37">
        <v>204</v>
      </c>
      <c r="B178" s="37">
        <f>Vask04!D180</f>
        <v>24943</v>
      </c>
      <c r="C178" s="37" t="str">
        <f>Vask04!E180</f>
        <v>Bjerkreim helsestasjon</v>
      </c>
      <c r="D178" s="37" t="str">
        <f>VLOOKUP(B178,Kunderegister!$A$2:$G$2810,3,FALSE)</f>
        <v>Nesjane 1</v>
      </c>
      <c r="E178" s="65" t="str">
        <f>VLOOKUP(B178,Kunderegister!$A$2:$G$2810,4,FALSE)</f>
        <v xml:space="preserve">Kommunehuset                            </v>
      </c>
      <c r="F178" s="13" t="str">
        <f>VLOOKUP(B178,Kunderegister!$A$2:$G$2810,5,FALSE)</f>
        <v>4389</v>
      </c>
      <c r="G178" s="37" t="str">
        <f>VLOOKUP(B178,Kunderegister!$A$2:$G$2810,6,FALSE)</f>
        <v>VIKESÅ</v>
      </c>
      <c r="H178" s="37">
        <f>Vask04!F180</f>
        <v>1</v>
      </c>
      <c r="I178" s="37">
        <f>Vask04!G180</f>
        <v>0</v>
      </c>
      <c r="J178" s="37">
        <f>Vask04!H180</f>
        <v>0</v>
      </c>
      <c r="K178" s="37">
        <f>Vask04!I180</f>
        <v>0</v>
      </c>
      <c r="L178" s="37">
        <f>Vask04!J180</f>
        <v>0</v>
      </c>
      <c r="M178" s="37">
        <f>Vask04!K180</f>
        <v>0</v>
      </c>
      <c r="N178" s="37">
        <f>Vask04!L180</f>
        <v>1</v>
      </c>
      <c r="O178" s="37">
        <f>Vask04!M180</f>
        <v>0</v>
      </c>
      <c r="P178" s="37">
        <f>Vask04!N180</f>
        <v>2</v>
      </c>
      <c r="Q178" s="37">
        <f>Vask04!P180</f>
        <v>4</v>
      </c>
      <c r="R178" s="37">
        <f>Vask04!O180</f>
        <v>19.010000000000002</v>
      </c>
      <c r="S178" s="13">
        <f>VLOOKUP(B178,Kunderegister!$A$2:$G$2810,7,FALSE)</f>
        <v>0</v>
      </c>
      <c r="T178" s="37" t="str">
        <f>VLOOKUP(B178,Kunderegister!$A$2:$J$2897,8,FALSE)</f>
        <v>Lege</v>
      </c>
      <c r="U178" s="47">
        <f>VLOOKUP(B178,Kunderegister!$A$2:$J$2810,9,FALSE)</f>
        <v>0.33333333333333331</v>
      </c>
      <c r="V178" s="47">
        <f>VLOOKUP(B178,Kunderegister!$A$2:$J$2810,10,FALSE)</f>
        <v>0.625</v>
      </c>
    </row>
    <row r="179" spans="1:22" x14ac:dyDescent="0.25">
      <c r="A179" s="37">
        <v>206</v>
      </c>
      <c r="B179" s="37">
        <f>Vask04!D181</f>
        <v>1087</v>
      </c>
      <c r="C179" s="37" t="str">
        <f>Vask04!E181</f>
        <v>Flekkefjord legesenter</v>
      </c>
      <c r="D179" s="37" t="str">
        <f>VLOOKUP(B179,Kunderegister!$A$2:$G$2810,3,FALSE)</f>
        <v>Elvegt.14</v>
      </c>
      <c r="E179" s="65">
        <f>VLOOKUP(B179,Kunderegister!$A$2:$G$2810,4,FALSE)</f>
        <v>0</v>
      </c>
      <c r="F179" s="13" t="str">
        <f>VLOOKUP(B179,Kunderegister!$A$2:$G$2810,5,FALSE)</f>
        <v>4400</v>
      </c>
      <c r="G179" s="37" t="str">
        <f>VLOOKUP(B179,Kunderegister!$A$2:$G$2810,6,FALSE)</f>
        <v>FLEKKEFJORD</v>
      </c>
      <c r="H179" s="37">
        <f>Vask04!F181</f>
        <v>0</v>
      </c>
      <c r="I179" s="37">
        <f>Vask04!G181</f>
        <v>0</v>
      </c>
      <c r="J179" s="37">
        <f>Vask04!H181</f>
        <v>0</v>
      </c>
      <c r="K179" s="37">
        <f>Vask04!I181</f>
        <v>0</v>
      </c>
      <c r="L179" s="37">
        <f>Vask04!J181</f>
        <v>0</v>
      </c>
      <c r="M179" s="37">
        <f>Vask04!K181</f>
        <v>1</v>
      </c>
      <c r="N179" s="37">
        <f>Vask04!L181</f>
        <v>0</v>
      </c>
      <c r="O179" s="37">
        <f>Vask04!M181</f>
        <v>5</v>
      </c>
      <c r="P179" s="37">
        <f>Vask04!N181</f>
        <v>6</v>
      </c>
      <c r="Q179" s="37">
        <f>Vask04!P181</f>
        <v>33</v>
      </c>
      <c r="R179" s="37">
        <f>Vask04!O181</f>
        <v>108.58000000000001</v>
      </c>
      <c r="S179" s="13">
        <f>VLOOKUP(B179,Kunderegister!$A$2:$G$2810,7,FALSE)</f>
        <v>0</v>
      </c>
      <c r="T179" s="37" t="str">
        <f>VLOOKUP(B179,Kunderegister!$A$2:$J$2897,8,FALSE)</f>
        <v>Lege</v>
      </c>
      <c r="U179" s="47">
        <f>VLOOKUP(B179,Kunderegister!$A$2:$J$2810,9,FALSE)</f>
        <v>0.33333333333333331</v>
      </c>
      <c r="V179" s="47">
        <f>VLOOKUP(B179,Kunderegister!$A$2:$J$2810,10,FALSE)</f>
        <v>0.625</v>
      </c>
    </row>
    <row r="180" spans="1:22" x14ac:dyDescent="0.25">
      <c r="A180" s="37">
        <v>207</v>
      </c>
      <c r="B180" s="37">
        <f>Vask04!D182</f>
        <v>56671</v>
      </c>
      <c r="C180" s="37" t="str">
        <f>Vask04!E182</f>
        <v>Kommunelegekontoret i Sirdal</v>
      </c>
      <c r="D180" s="37" t="str">
        <f>VLOOKUP(B180,Kunderegister!$A$2:$G$2810,3,FALSE)</f>
        <v>Rådhuset</v>
      </c>
      <c r="E180" s="65">
        <f>VLOOKUP(B180,Kunderegister!$A$2:$G$2810,4,FALSE)</f>
        <v>0</v>
      </c>
      <c r="F180" s="13" t="str">
        <f>VLOOKUP(B180,Kunderegister!$A$2:$G$2810,5,FALSE)</f>
        <v>4440</v>
      </c>
      <c r="G180" s="37" t="str">
        <f>VLOOKUP(B180,Kunderegister!$A$2:$G$2810,6,FALSE)</f>
        <v>TONSTAD</v>
      </c>
      <c r="H180" s="37">
        <f>Vask04!F182</f>
        <v>0</v>
      </c>
      <c r="I180" s="37">
        <f>Vask04!G182</f>
        <v>1</v>
      </c>
      <c r="J180" s="37">
        <f>Vask04!H182</f>
        <v>0</v>
      </c>
      <c r="K180" s="37">
        <f>Vask04!I182</f>
        <v>0</v>
      </c>
      <c r="L180" s="37">
        <f>Vask04!J182</f>
        <v>0</v>
      </c>
      <c r="M180" s="37">
        <f>Vask04!K182</f>
        <v>0</v>
      </c>
      <c r="N180" s="37">
        <f>Vask04!L182</f>
        <v>0</v>
      </c>
      <c r="O180" s="37">
        <f>Vask04!M182</f>
        <v>1</v>
      </c>
      <c r="P180" s="37">
        <f>Vask04!N182</f>
        <v>2</v>
      </c>
      <c r="Q180" s="37">
        <f>Vask04!P182</f>
        <v>7</v>
      </c>
      <c r="R180" s="37">
        <f>Vask04!O182</f>
        <v>27.73</v>
      </c>
      <c r="S180" s="13">
        <f>VLOOKUP(B180,Kunderegister!$A$2:$G$2810,7,FALSE)</f>
        <v>0</v>
      </c>
      <c r="T180" s="37" t="str">
        <f>VLOOKUP(B180,Kunderegister!$A$2:$J$2897,8,FALSE)</f>
        <v>Lege</v>
      </c>
      <c r="U180" s="47">
        <f>VLOOKUP(B180,Kunderegister!$A$2:$J$2810,9,FALSE)</f>
        <v>0.33333333333333331</v>
      </c>
      <c r="V180" s="47">
        <f>VLOOKUP(B180,Kunderegister!$A$2:$J$2810,10,FALSE)</f>
        <v>0.625</v>
      </c>
    </row>
    <row r="181" spans="1:22" x14ac:dyDescent="0.25">
      <c r="A181" s="37">
        <v>233</v>
      </c>
      <c r="B181" s="37">
        <f>Vask04!D183</f>
        <v>57141</v>
      </c>
      <c r="C181" s="37" t="str">
        <f>Vask04!E183</f>
        <v>Kommunelegekontoret i Lund</v>
      </c>
      <c r="D181" s="37" t="str">
        <f>VLOOKUP(B181,Kunderegister!$A$2:$G$2810,3,FALSE)</f>
        <v>Moivn 9</v>
      </c>
      <c r="E181" s="65">
        <f>VLOOKUP(B181,Kunderegister!$A$2:$G$2810,4,FALSE)</f>
        <v>0</v>
      </c>
      <c r="F181" s="13" t="str">
        <f>VLOOKUP(B181,Kunderegister!$A$2:$G$2810,5,FALSE)</f>
        <v>4460</v>
      </c>
      <c r="G181" s="37" t="str">
        <f>VLOOKUP(B181,Kunderegister!$A$2:$G$2810,6,FALSE)</f>
        <v>MOI</v>
      </c>
      <c r="H181" s="37">
        <f>Vask04!F183</f>
        <v>0</v>
      </c>
      <c r="I181" s="37">
        <f>Vask04!G183</f>
        <v>0</v>
      </c>
      <c r="J181" s="37">
        <f>Vask04!H183</f>
        <v>0</v>
      </c>
      <c r="K181" s="37">
        <f>Vask04!I183</f>
        <v>0</v>
      </c>
      <c r="L181" s="37">
        <f>Vask04!J183</f>
        <v>0</v>
      </c>
      <c r="M181" s="37">
        <f>Vask04!K183</f>
        <v>0</v>
      </c>
      <c r="N181" s="37">
        <f>Vask04!L183</f>
        <v>2</v>
      </c>
      <c r="O181" s="37">
        <f>Vask04!M183</f>
        <v>0</v>
      </c>
      <c r="P181" s="37">
        <f>Vask04!N183</f>
        <v>2</v>
      </c>
      <c r="Q181" s="37">
        <f>Vask04!P183</f>
        <v>6</v>
      </c>
      <c r="R181" s="37">
        <f>Vask04!O183</f>
        <v>27.3</v>
      </c>
      <c r="S181" s="13">
        <f>VLOOKUP(B181,Kunderegister!$A$2:$G$2810,7,FALSE)</f>
        <v>0</v>
      </c>
      <c r="T181" s="37" t="str">
        <f>VLOOKUP(B181,Kunderegister!$A$2:$J$2897,8,FALSE)</f>
        <v>Lege</v>
      </c>
      <c r="U181" s="47">
        <f>VLOOKUP(B181,Kunderegister!$A$2:$J$2810,9,FALSE)</f>
        <v>0.33333333333333331</v>
      </c>
      <c r="V181" s="47">
        <f>VLOOKUP(B181,Kunderegister!$A$2:$J$2810,10,FALSE)</f>
        <v>0.625</v>
      </c>
    </row>
    <row r="182" spans="1:22" x14ac:dyDescent="0.25">
      <c r="A182" s="37">
        <v>277</v>
      </c>
      <c r="B182" s="37">
        <f>Vask04!D184</f>
        <v>112385</v>
      </c>
      <c r="C182" s="37" t="str">
        <f>Vask04!E184</f>
        <v>Kvinesdal legesenter</v>
      </c>
      <c r="D182" s="37" t="str">
        <f>VLOOKUP(B182,Kunderegister!$A$2:$G$2810,3,FALSE)</f>
        <v>Farmonen 9</v>
      </c>
      <c r="E182" s="65">
        <f>VLOOKUP(B182,Kunderegister!$A$2:$G$2810,4,FALSE)</f>
        <v>0</v>
      </c>
      <c r="F182" s="13" t="str">
        <f>VLOOKUP(B182,Kunderegister!$A$2:$G$2810,5,FALSE)</f>
        <v>4480</v>
      </c>
      <c r="G182" s="37" t="str">
        <f>VLOOKUP(B182,Kunderegister!$A$2:$G$2810,6,FALSE)</f>
        <v>KVINESDAL</v>
      </c>
      <c r="H182" s="37">
        <f>Vask04!F184</f>
        <v>0</v>
      </c>
      <c r="I182" s="37">
        <f>Vask04!G184</f>
        <v>1</v>
      </c>
      <c r="J182" s="37">
        <f>Vask04!H184</f>
        <v>0</v>
      </c>
      <c r="K182" s="37">
        <f>Vask04!I184</f>
        <v>0</v>
      </c>
      <c r="L182" s="37">
        <f>Vask04!J184</f>
        <v>0</v>
      </c>
      <c r="M182" s="37">
        <f>Vask04!K184</f>
        <v>0</v>
      </c>
      <c r="N182" s="37">
        <f>Vask04!L184</f>
        <v>0</v>
      </c>
      <c r="O182" s="37">
        <f>Vask04!M184</f>
        <v>3</v>
      </c>
      <c r="P182" s="37">
        <f>Vask04!N184</f>
        <v>4</v>
      </c>
      <c r="Q182" s="37">
        <f>Vask04!P184</f>
        <v>17</v>
      </c>
      <c r="R182" s="37">
        <f>Vask04!O184</f>
        <v>61.19</v>
      </c>
      <c r="S182" s="13">
        <f>VLOOKUP(B182,Kunderegister!$A$2:$G$2810,7,FALSE)</f>
        <v>0</v>
      </c>
      <c r="T182" s="37" t="str">
        <f>VLOOKUP(B182,Kunderegister!$A$2:$J$2897,8,FALSE)</f>
        <v>Lege</v>
      </c>
      <c r="U182" s="47">
        <f>VLOOKUP(B182,Kunderegister!$A$2:$J$2810,9,FALSE)</f>
        <v>0.33333333333333331</v>
      </c>
      <c r="V182" s="47">
        <f>VLOOKUP(B182,Kunderegister!$A$2:$J$2810,10,FALSE)</f>
        <v>0.625</v>
      </c>
    </row>
    <row r="183" spans="1:22" x14ac:dyDescent="0.25">
      <c r="A183" s="37">
        <v>292</v>
      </c>
      <c r="B183" s="37">
        <f>Vask04!D185</f>
        <v>101764</v>
      </c>
      <c r="C183" s="37" t="str">
        <f>Vask04!E185</f>
        <v>Kommunelegekontoret i Mandal</v>
      </c>
      <c r="D183" s="37" t="str">
        <f>VLOOKUP(B183,Kunderegister!$A$2:$G$2810,3,FALSE)</f>
        <v>Marnavn 33</v>
      </c>
      <c r="E183" s="65">
        <f>VLOOKUP(B183,Kunderegister!$A$2:$G$2810,4,FALSE)</f>
        <v>0</v>
      </c>
      <c r="F183" s="13">
        <f>VLOOKUP(B183,Kunderegister!$A$2:$G$2810,5,FALSE)</f>
        <v>4517</v>
      </c>
      <c r="G183" s="37" t="str">
        <f>VLOOKUP(B183,Kunderegister!$A$2:$G$2810,6,FALSE)</f>
        <v>MANDAL</v>
      </c>
      <c r="H183" s="37">
        <f>Vask04!F185</f>
        <v>0</v>
      </c>
      <c r="I183" s="37">
        <f>Vask04!G185</f>
        <v>0</v>
      </c>
      <c r="J183" s="37">
        <f>Vask04!H185</f>
        <v>0</v>
      </c>
      <c r="K183" s="37">
        <f>Vask04!I185</f>
        <v>0</v>
      </c>
      <c r="L183" s="37">
        <f>Vask04!J185</f>
        <v>0</v>
      </c>
      <c r="M183" s="37">
        <f>Vask04!K185</f>
        <v>0</v>
      </c>
      <c r="N183" s="37">
        <f>Vask04!L185</f>
        <v>0</v>
      </c>
      <c r="O183" s="37">
        <f>Vask04!M185</f>
        <v>7</v>
      </c>
      <c r="P183" s="37">
        <f>Vask04!N185</f>
        <v>7</v>
      </c>
      <c r="Q183" s="37">
        <f>Vask04!P185</f>
        <v>35</v>
      </c>
      <c r="R183" s="37">
        <f>Vask04!O185</f>
        <v>117.11</v>
      </c>
      <c r="S183" s="13">
        <f>VLOOKUP(B183,Kunderegister!$A$2:$G$2810,7,FALSE)</f>
        <v>0</v>
      </c>
      <c r="T183" s="37" t="str">
        <f>VLOOKUP(B183,Kunderegister!$A$2:$J$2897,8,FALSE)</f>
        <v>Lege</v>
      </c>
      <c r="U183" s="47">
        <f>VLOOKUP(B183,Kunderegister!$A$2:$J$2810,9,FALSE)</f>
        <v>0.33333333333333331</v>
      </c>
      <c r="V183" s="47">
        <f>VLOOKUP(B183,Kunderegister!$A$2:$J$2810,10,FALSE)</f>
        <v>0.625</v>
      </c>
    </row>
    <row r="184" spans="1:22" x14ac:dyDescent="0.25">
      <c r="A184" s="37">
        <v>301</v>
      </c>
      <c r="B184" s="37">
        <f>Vask04!D186</f>
        <v>105078</v>
      </c>
      <c r="C184" s="37" t="str">
        <f>Vask04!E186</f>
        <v>Lindesnes legesenter</v>
      </c>
      <c r="D184" s="37" t="str">
        <f>VLOOKUP(B184,Kunderegister!$A$2:$G$2810,3,FALSE)</f>
        <v>Rådhusvn 12</v>
      </c>
      <c r="E184" s="65">
        <f>VLOOKUP(B184,Kunderegister!$A$2:$G$2810,4,FALSE)</f>
        <v>0</v>
      </c>
      <c r="F184" s="13" t="str">
        <f>VLOOKUP(B184,Kunderegister!$A$2:$G$2810,5,FALSE)</f>
        <v>4520</v>
      </c>
      <c r="G184" s="37" t="str">
        <f>VLOOKUP(B184,Kunderegister!$A$2:$G$2810,6,FALSE)</f>
        <v>LINDESNES</v>
      </c>
      <c r="H184" s="37">
        <f>Vask04!F186</f>
        <v>1</v>
      </c>
      <c r="I184" s="37">
        <f>Vask04!G186</f>
        <v>0</v>
      </c>
      <c r="J184" s="37">
        <f>Vask04!H186</f>
        <v>0</v>
      </c>
      <c r="K184" s="37">
        <f>Vask04!I186</f>
        <v>0</v>
      </c>
      <c r="L184" s="37">
        <f>Vask04!J186</f>
        <v>0</v>
      </c>
      <c r="M184" s="37">
        <f>Vask04!K186</f>
        <v>0</v>
      </c>
      <c r="N184" s="37">
        <f>Vask04!L186</f>
        <v>0</v>
      </c>
      <c r="O184" s="37">
        <f>Vask04!M186</f>
        <v>3</v>
      </c>
      <c r="P184" s="37">
        <f>Vask04!N186</f>
        <v>4</v>
      </c>
      <c r="Q184" s="37">
        <f>Vask04!P186</f>
        <v>16</v>
      </c>
      <c r="R184" s="37">
        <f>Vask04!O186</f>
        <v>55.55</v>
      </c>
      <c r="S184" s="13">
        <f>VLOOKUP(B184,Kunderegister!$A$2:$G$2810,7,FALSE)</f>
        <v>0</v>
      </c>
      <c r="T184" s="37" t="str">
        <f>VLOOKUP(B184,Kunderegister!$A$2:$J$2897,8,FALSE)</f>
        <v>Lege</v>
      </c>
      <c r="U184" s="47">
        <f>VLOOKUP(B184,Kunderegister!$A$2:$J$2810,9,FALSE)</f>
        <v>0.33333333333333331</v>
      </c>
      <c r="V184" s="47">
        <f>VLOOKUP(B184,Kunderegister!$A$2:$J$2810,10,FALSE)</f>
        <v>0.625</v>
      </c>
    </row>
    <row r="185" spans="1:22" x14ac:dyDescent="0.25">
      <c r="A185" s="37">
        <v>303</v>
      </c>
      <c r="B185" s="37">
        <f>Vask04!D187</f>
        <v>112384</v>
      </c>
      <c r="C185" s="37" t="str">
        <f>Vask04!E187</f>
        <v>Audnedal helsesenter, legekontoret</v>
      </c>
      <c r="D185" s="37" t="str">
        <f>VLOOKUP(B185,Kunderegister!$A$2:$G$2810,3,FALSE)</f>
        <v>Kvåsheivn 1</v>
      </c>
      <c r="E185" s="65">
        <f>VLOOKUP(B185,Kunderegister!$A$2:$G$2810,4,FALSE)</f>
        <v>0</v>
      </c>
      <c r="F185" s="13" t="str">
        <f>VLOOKUP(B185,Kunderegister!$A$2:$G$2810,5,FALSE)</f>
        <v>4525</v>
      </c>
      <c r="G185" s="37" t="str">
        <f>VLOOKUP(B185,Kunderegister!$A$2:$G$2810,6,FALSE)</f>
        <v>KONSMO</v>
      </c>
      <c r="H185" s="37">
        <f>Vask04!F187</f>
        <v>0</v>
      </c>
      <c r="I185" s="37">
        <f>Vask04!G187</f>
        <v>1</v>
      </c>
      <c r="J185" s="37">
        <f>Vask04!H187</f>
        <v>0</v>
      </c>
      <c r="K185" s="37">
        <f>Vask04!I187</f>
        <v>0</v>
      </c>
      <c r="L185" s="37">
        <f>Vask04!J187</f>
        <v>0</v>
      </c>
      <c r="M185" s="37">
        <f>Vask04!K187</f>
        <v>0</v>
      </c>
      <c r="N185" s="37">
        <f>Vask04!L187</f>
        <v>0</v>
      </c>
      <c r="O185" s="37">
        <f>Vask04!M187</f>
        <v>0</v>
      </c>
      <c r="P185" s="37">
        <f>Vask04!N187</f>
        <v>1</v>
      </c>
      <c r="Q185" s="37">
        <f>Vask04!P187</f>
        <v>2</v>
      </c>
      <c r="R185" s="37">
        <f>Vask04!O187</f>
        <v>11</v>
      </c>
      <c r="S185" s="13">
        <f>VLOOKUP(B185,Kunderegister!$A$2:$G$2810,7,FALSE)</f>
        <v>0</v>
      </c>
      <c r="T185" s="37" t="str">
        <f>VLOOKUP(B185,Kunderegister!$A$2:$J$2897,8,FALSE)</f>
        <v>Lege</v>
      </c>
      <c r="U185" s="47">
        <f>VLOOKUP(B185,Kunderegister!$A$2:$J$2810,9,FALSE)</f>
        <v>0.33333333333333331</v>
      </c>
      <c r="V185" s="47">
        <f>VLOOKUP(B185,Kunderegister!$A$2:$J$2810,10,FALSE)</f>
        <v>0.625</v>
      </c>
    </row>
    <row r="186" spans="1:22" x14ac:dyDescent="0.25">
      <c r="A186" s="37">
        <v>307</v>
      </c>
      <c r="B186" s="37">
        <f>Vask04!D188</f>
        <v>32359</v>
      </c>
      <c r="C186" s="37" t="str">
        <f>Vask04!E188</f>
        <v>Marnardal legesenter</v>
      </c>
      <c r="D186" s="37" t="str">
        <f>VLOOKUP(B186,Kunderegister!$A$2:$G$2810,3,FALSE)</f>
        <v>Heddeland</v>
      </c>
      <c r="E186" s="65">
        <f>VLOOKUP(B186,Kunderegister!$A$2:$G$2810,4,FALSE)</f>
        <v>0</v>
      </c>
      <c r="F186" s="13" t="str">
        <f>VLOOKUP(B186,Kunderegister!$A$2:$G$2810,5,FALSE)</f>
        <v>4534</v>
      </c>
      <c r="G186" s="37" t="str">
        <f>VLOOKUP(B186,Kunderegister!$A$2:$G$2810,6,FALSE)</f>
        <v>MARNARDAL</v>
      </c>
      <c r="H186" s="37">
        <f>Vask04!F188</f>
        <v>0</v>
      </c>
      <c r="I186" s="37">
        <f>Vask04!G188</f>
        <v>0</v>
      </c>
      <c r="J186" s="37">
        <f>Vask04!H188</f>
        <v>0</v>
      </c>
      <c r="K186" s="37">
        <f>Vask04!I188</f>
        <v>0</v>
      </c>
      <c r="L186" s="37">
        <f>Vask04!J188</f>
        <v>0</v>
      </c>
      <c r="M186" s="37">
        <f>Vask04!K188</f>
        <v>0</v>
      </c>
      <c r="N186" s="37">
        <f>Vask04!L188</f>
        <v>0</v>
      </c>
      <c r="O186" s="37">
        <f>Vask04!M188</f>
        <v>2</v>
      </c>
      <c r="P186" s="37">
        <f>Vask04!N188</f>
        <v>2</v>
      </c>
      <c r="Q186" s="37">
        <f>Vask04!P188</f>
        <v>10</v>
      </c>
      <c r="R186" s="37">
        <f>Vask04!O188</f>
        <v>33.46</v>
      </c>
      <c r="S186" s="13">
        <f>VLOOKUP(B186,Kunderegister!$A$2:$G$2810,7,FALSE)</f>
        <v>0</v>
      </c>
      <c r="T186" s="37" t="str">
        <f>VLOOKUP(B186,Kunderegister!$A$2:$J$2897,8,FALSE)</f>
        <v>Lege</v>
      </c>
      <c r="U186" s="47">
        <f>VLOOKUP(B186,Kunderegister!$A$2:$J$2810,9,FALSE)</f>
        <v>0.33333333333333331</v>
      </c>
      <c r="V186" s="47">
        <f>VLOOKUP(B186,Kunderegister!$A$2:$J$2810,10,FALSE)</f>
        <v>0.625</v>
      </c>
    </row>
    <row r="187" spans="1:22" x14ac:dyDescent="0.25">
      <c r="A187" s="37">
        <v>326</v>
      </c>
      <c r="B187" s="37">
        <f>Vask04!D189</f>
        <v>30387</v>
      </c>
      <c r="C187" s="37" t="str">
        <f>Vask04!E189</f>
        <v>Farsund kommune</v>
      </c>
      <c r="D187" s="37" t="str">
        <f>VLOOKUP(B187,Kunderegister!$A$2:$G$2810,3,FALSE)</f>
        <v>Brogt 7</v>
      </c>
      <c r="E187" s="65" t="str">
        <f>VLOOKUP(B187,Kunderegister!$A$2:$G$2810,4,FALSE)</f>
        <v xml:space="preserve">Helsetjenesten                          </v>
      </c>
      <c r="F187" s="13" t="str">
        <f>VLOOKUP(B187,Kunderegister!$A$2:$G$2810,5,FALSE)</f>
        <v>4550</v>
      </c>
      <c r="G187" s="37" t="str">
        <f>VLOOKUP(B187,Kunderegister!$A$2:$G$2810,6,FALSE)</f>
        <v>FARSUND</v>
      </c>
      <c r="H187" s="37">
        <f>Vask04!F189</f>
        <v>0</v>
      </c>
      <c r="I187" s="37">
        <f>Vask04!G189</f>
        <v>1</v>
      </c>
      <c r="J187" s="37">
        <f>Vask04!H189</f>
        <v>0</v>
      </c>
      <c r="K187" s="37">
        <f>Vask04!I189</f>
        <v>0</v>
      </c>
      <c r="L187" s="37">
        <f>Vask04!J189</f>
        <v>0</v>
      </c>
      <c r="M187" s="37">
        <f>Vask04!K189</f>
        <v>1</v>
      </c>
      <c r="N187" s="37">
        <f>Vask04!L189</f>
        <v>0</v>
      </c>
      <c r="O187" s="37">
        <f>Vask04!M189</f>
        <v>4</v>
      </c>
      <c r="P187" s="37">
        <f>Vask04!N189</f>
        <v>6</v>
      </c>
      <c r="Q187" s="37">
        <f>Vask04!P189</f>
        <v>30</v>
      </c>
      <c r="R187" s="37">
        <f>Vask04!O189</f>
        <v>102.85</v>
      </c>
      <c r="S187" s="13">
        <f>VLOOKUP(B187,Kunderegister!$A$2:$G$2810,7,FALSE)</f>
        <v>0</v>
      </c>
      <c r="T187" s="37" t="str">
        <f>VLOOKUP(B187,Kunderegister!$A$2:$J$2897,8,FALSE)</f>
        <v>Lege</v>
      </c>
      <c r="U187" s="47">
        <f>VLOOKUP(B187,Kunderegister!$A$2:$J$2810,9,FALSE)</f>
        <v>0.33333333333333331</v>
      </c>
      <c r="V187" s="47">
        <f>VLOOKUP(B187,Kunderegister!$A$2:$J$2810,10,FALSE)</f>
        <v>0.625</v>
      </c>
    </row>
    <row r="188" spans="1:22" x14ac:dyDescent="0.25">
      <c r="A188" s="37">
        <v>330</v>
      </c>
      <c r="B188" s="37">
        <f>Vask04!D190</f>
        <v>86397</v>
      </c>
      <c r="C188" s="37" t="str">
        <f>Vask04!E190</f>
        <v>Lyngdal helsestasjon</v>
      </c>
      <c r="D188" s="37" t="str">
        <f>VLOOKUP(B188,Kunderegister!$A$2:$G$2810,3,FALSE)</f>
        <v>Prost Birkelandsgate 4</v>
      </c>
      <c r="E188" s="65">
        <f>VLOOKUP(B188,Kunderegister!$A$2:$G$2810,4,FALSE)</f>
        <v>0</v>
      </c>
      <c r="F188" s="13">
        <f>VLOOKUP(B188,Kunderegister!$A$2:$G$2810,5,FALSE)</f>
        <v>4580</v>
      </c>
      <c r="G188" s="37" t="str">
        <f>VLOOKUP(B188,Kunderegister!$A$2:$G$2810,6,FALSE)</f>
        <v>LYNGDAL</v>
      </c>
      <c r="H188" s="37">
        <f>Vask04!F190</f>
        <v>0</v>
      </c>
      <c r="I188" s="37">
        <f>Vask04!G190</f>
        <v>1</v>
      </c>
      <c r="J188" s="37">
        <f>Vask04!H190</f>
        <v>0</v>
      </c>
      <c r="K188" s="37">
        <f>Vask04!I190</f>
        <v>0</v>
      </c>
      <c r="L188" s="37">
        <f>Vask04!J190</f>
        <v>0</v>
      </c>
      <c r="M188" s="37">
        <f>Vask04!K190</f>
        <v>0</v>
      </c>
      <c r="N188" s="37">
        <f>Vask04!L190</f>
        <v>0</v>
      </c>
      <c r="O188" s="37">
        <f>Vask04!M190</f>
        <v>3</v>
      </c>
      <c r="P188" s="37">
        <f>Vask04!N190</f>
        <v>4</v>
      </c>
      <c r="Q188" s="37">
        <f>Vask04!P190</f>
        <v>17</v>
      </c>
      <c r="R188" s="37">
        <f>Vask04!O190</f>
        <v>61.19</v>
      </c>
      <c r="S188" s="13">
        <f>VLOOKUP(B188,Kunderegister!$A$2:$G$2810,7,FALSE)</f>
        <v>0</v>
      </c>
      <c r="T188" s="37" t="str">
        <f>VLOOKUP(B188,Kunderegister!$A$2:$J$2897,8,FALSE)</f>
        <v>Lege</v>
      </c>
      <c r="U188" s="47">
        <f>VLOOKUP(B188,Kunderegister!$A$2:$J$2810,9,FALSE)</f>
        <v>0.33333333333333331</v>
      </c>
      <c r="V188" s="47">
        <f>VLOOKUP(B188,Kunderegister!$A$2:$J$2810,10,FALSE)</f>
        <v>0.625</v>
      </c>
    </row>
    <row r="189" spans="1:22" x14ac:dyDescent="0.25">
      <c r="A189" s="37">
        <v>345</v>
      </c>
      <c r="B189" s="37">
        <f>Vask04!D191</f>
        <v>84582</v>
      </c>
      <c r="C189" s="37" t="str">
        <f>Vask04!E191</f>
        <v>Eiken legekontor</v>
      </c>
      <c r="D189" s="37" t="str">
        <f>VLOOKUP(B189,Kunderegister!$A$2:$G$2810,3,FALSE)</f>
        <v>Ola Garsonsv 6</v>
      </c>
      <c r="E189" s="65">
        <f>VLOOKUP(B189,Kunderegister!$A$2:$G$2810,4,FALSE)</f>
        <v>0</v>
      </c>
      <c r="F189" s="13" t="str">
        <f>VLOOKUP(B189,Kunderegister!$A$2:$G$2810,5,FALSE)</f>
        <v>4596</v>
      </c>
      <c r="G189" s="37" t="str">
        <f>VLOOKUP(B189,Kunderegister!$A$2:$G$2810,6,FALSE)</f>
        <v>EIKEN</v>
      </c>
      <c r="H189" s="37">
        <f>Vask04!F191</f>
        <v>0</v>
      </c>
      <c r="I189" s="37">
        <f>Vask04!G191</f>
        <v>1</v>
      </c>
      <c r="J189" s="37">
        <f>Vask04!H191</f>
        <v>0</v>
      </c>
      <c r="K189" s="37">
        <f>Vask04!I191</f>
        <v>0</v>
      </c>
      <c r="L189" s="37">
        <f>Vask04!J191</f>
        <v>0</v>
      </c>
      <c r="M189" s="37">
        <f>Vask04!K191</f>
        <v>0</v>
      </c>
      <c r="N189" s="37">
        <f>Vask04!L191</f>
        <v>0</v>
      </c>
      <c r="O189" s="37">
        <f>Vask04!M191</f>
        <v>0</v>
      </c>
      <c r="P189" s="37">
        <f>Vask04!N191</f>
        <v>1</v>
      </c>
      <c r="Q189" s="37">
        <f>Vask04!P191</f>
        <v>2</v>
      </c>
      <c r="R189" s="37">
        <f>Vask04!O191</f>
        <v>11</v>
      </c>
      <c r="S189" s="13">
        <f>VLOOKUP(B189,Kunderegister!$A$2:$G$2810,7,FALSE)</f>
        <v>0</v>
      </c>
      <c r="T189" s="37" t="str">
        <f>VLOOKUP(B189,Kunderegister!$A$2:$J$2897,8,FALSE)</f>
        <v>Lege</v>
      </c>
      <c r="U189" s="47">
        <f>VLOOKUP(B189,Kunderegister!$A$2:$J$2810,9,FALSE)</f>
        <v>0.33333333333333331</v>
      </c>
      <c r="V189" s="47">
        <f>VLOOKUP(B189,Kunderegister!$A$2:$J$2810,10,FALSE)</f>
        <v>0.625</v>
      </c>
    </row>
    <row r="190" spans="1:22" x14ac:dyDescent="0.25">
      <c r="A190" s="37">
        <v>158</v>
      </c>
      <c r="B190" s="37">
        <f>Vask04!D192</f>
        <v>30817</v>
      </c>
      <c r="C190" s="37" t="str">
        <f>Vask04!E192</f>
        <v>Kristiansand kommune</v>
      </c>
      <c r="D190" s="37" t="str">
        <f>VLOOKUP(B190,Kunderegister!$A$2:$G$2810,3,FALSE)</f>
        <v>Gyldenløvesgt 23</v>
      </c>
      <c r="E190" s="65" t="str">
        <f>VLOOKUP(B190,Kunderegister!$A$2:$G$2810,4,FALSE)</f>
        <v>Vaksinasjonskontoret</v>
      </c>
      <c r="F190" s="13">
        <f>VLOOKUP(B190,Kunderegister!$A$2:$G$2810,5,FALSE)</f>
        <v>4611</v>
      </c>
      <c r="G190" s="37" t="str">
        <f>VLOOKUP(B190,Kunderegister!$A$2:$G$2810,6,FALSE)</f>
        <v>KRISTIANSAND S</v>
      </c>
      <c r="H190" s="37">
        <f>Vask04!F192</f>
        <v>0</v>
      </c>
      <c r="I190" s="37">
        <f>Vask04!G192</f>
        <v>0</v>
      </c>
      <c r="J190" s="37">
        <f>Vask04!H192</f>
        <v>0</v>
      </c>
      <c r="K190" s="37">
        <f>Vask04!I192</f>
        <v>0</v>
      </c>
      <c r="L190" s="37">
        <f>Vask04!J192</f>
        <v>0</v>
      </c>
      <c r="M190" s="37">
        <f>Vask04!K192</f>
        <v>1</v>
      </c>
      <c r="N190" s="37">
        <f>Vask04!L192</f>
        <v>1</v>
      </c>
      <c r="O190" s="37">
        <f>Vask04!M192</f>
        <v>36</v>
      </c>
      <c r="P190" s="37">
        <f>Vask04!N192</f>
        <v>38</v>
      </c>
      <c r="Q190" s="37">
        <f>Vask04!P192</f>
        <v>191</v>
      </c>
      <c r="R190" s="37">
        <f>Vask04!O192</f>
        <v>640.86</v>
      </c>
      <c r="S190" s="13">
        <f>VLOOKUP(B190,Kunderegister!$A$2:$G$2810,7,FALSE)</f>
        <v>38075707</v>
      </c>
      <c r="T190" s="37" t="str">
        <f>VLOOKUP(B190,Kunderegister!$A$2:$J$2897,8,FALSE)</f>
        <v>Lege</v>
      </c>
      <c r="U190" s="47">
        <f>VLOOKUP(B190,Kunderegister!$A$2:$J$2810,9,FALSE)</f>
        <v>0.33333333333333331</v>
      </c>
      <c r="V190" s="47">
        <f>VLOOKUP(B190,Kunderegister!$A$2:$J$2810,10,FALSE)</f>
        <v>0.625</v>
      </c>
    </row>
    <row r="191" spans="1:22" x14ac:dyDescent="0.25">
      <c r="A191" s="37">
        <v>159</v>
      </c>
      <c r="B191" s="37">
        <f>Vask04!D193</f>
        <v>18796</v>
      </c>
      <c r="C191" s="37" t="str">
        <f>Vask04!E193</f>
        <v>Sykehusapotekene HF-63 Kristiansand</v>
      </c>
      <c r="D191" s="37" t="str">
        <f>VLOOKUP(B191,Kunderegister!$A$2:$G$2810,3,FALSE)</f>
        <v>Egsv. 100</v>
      </c>
      <c r="E191" s="65" t="str">
        <f>VLOOKUP(B191,Kunderegister!$A$2:$G$2810,4,FALSE)</f>
        <v>Vest-Agder sentralsykehus</v>
      </c>
      <c r="F191" s="13">
        <f>VLOOKUP(B191,Kunderegister!$A$2:$G$2810,5,FALSE)</f>
        <v>4615</v>
      </c>
      <c r="G191" s="37" t="str">
        <f>VLOOKUP(B191,Kunderegister!$A$2:$G$2810,6,FALSE)</f>
        <v>KRISTIANSAND S</v>
      </c>
      <c r="H191" s="37">
        <f>Vask04!F193</f>
        <v>0</v>
      </c>
      <c r="I191" s="37">
        <f>Vask04!G193</f>
        <v>1</v>
      </c>
      <c r="J191" s="37">
        <f>Vask04!H193</f>
        <v>0</v>
      </c>
      <c r="K191" s="37">
        <f>Vask04!I193</f>
        <v>0</v>
      </c>
      <c r="L191" s="37">
        <f>Vask04!J193</f>
        <v>0</v>
      </c>
      <c r="M191" s="37">
        <f>Vask04!K193</f>
        <v>0</v>
      </c>
      <c r="N191" s="37">
        <f>Vask04!L193</f>
        <v>0</v>
      </c>
      <c r="O191" s="37">
        <f>Vask04!M193</f>
        <v>13</v>
      </c>
      <c r="P191" s="37">
        <f>Vask04!N193</f>
        <v>14</v>
      </c>
      <c r="Q191" s="37">
        <f>Vask04!P193</f>
        <v>67</v>
      </c>
      <c r="R191" s="37">
        <f>Vask04!O193</f>
        <v>228.49</v>
      </c>
      <c r="S191" s="13">
        <f>VLOOKUP(B191,Kunderegister!$A$2:$G$2810,7,FALSE)</f>
        <v>38073096</v>
      </c>
      <c r="T191" s="37" t="str">
        <f>VLOOKUP(B191,Kunderegister!$A$2:$J$2897,8,FALSE)</f>
        <v>Apotek</v>
      </c>
      <c r="U191" s="47">
        <f>VLOOKUP(B191,Kunderegister!$A$2:$J$2810,9,FALSE)</f>
        <v>0.375</v>
      </c>
      <c r="V191" s="47">
        <f>VLOOKUP(B191,Kunderegister!$A$2:$J$2810,10,FALSE)</f>
        <v>0.70833333333333337</v>
      </c>
    </row>
    <row r="192" spans="1:22" x14ac:dyDescent="0.25">
      <c r="A192" s="37">
        <v>160</v>
      </c>
      <c r="B192" s="37">
        <f>Vask04!D194</f>
        <v>1236</v>
      </c>
      <c r="C192" s="37" t="str">
        <f>Vask04!E194</f>
        <v>Søgne helsestasjon</v>
      </c>
      <c r="D192" s="37" t="str">
        <f>VLOOKUP(B192,Kunderegister!$A$2:$G$2810,3,FALSE)</f>
        <v>Tangvall</v>
      </c>
      <c r="E192" s="65">
        <f>VLOOKUP(B192,Kunderegister!$A$2:$G$2810,4,FALSE)</f>
        <v>0</v>
      </c>
      <c r="F192" s="13">
        <f>VLOOKUP(B192,Kunderegister!$A$2:$G$2810,5,FALSE)</f>
        <v>4640</v>
      </c>
      <c r="G192" s="37" t="str">
        <f>VLOOKUP(B192,Kunderegister!$A$2:$G$2810,6,FALSE)</f>
        <v>SØGNE</v>
      </c>
      <c r="H192" s="37">
        <f>Vask04!F194</f>
        <v>0</v>
      </c>
      <c r="I192" s="37">
        <f>Vask04!G194</f>
        <v>1</v>
      </c>
      <c r="J192" s="37">
        <f>Vask04!H194</f>
        <v>0</v>
      </c>
      <c r="K192" s="37">
        <f>Vask04!I194</f>
        <v>0</v>
      </c>
      <c r="L192" s="37">
        <f>Vask04!J194</f>
        <v>0</v>
      </c>
      <c r="M192" s="37">
        <f>Vask04!K194</f>
        <v>0</v>
      </c>
      <c r="N192" s="37">
        <f>Vask04!L194</f>
        <v>0</v>
      </c>
      <c r="O192" s="37">
        <f>Vask04!M194</f>
        <v>0</v>
      </c>
      <c r="P192" s="37">
        <f>Vask04!N194</f>
        <v>1</v>
      </c>
      <c r="Q192" s="37">
        <f>Vask04!P194</f>
        <v>2</v>
      </c>
      <c r="R192" s="37">
        <f>Vask04!O194</f>
        <v>11</v>
      </c>
      <c r="S192" s="13">
        <f>VLOOKUP(B192,Kunderegister!$A$2:$G$2810,7,FALSE)</f>
        <v>38055555</v>
      </c>
      <c r="T192" s="37" t="str">
        <f>VLOOKUP(B192,Kunderegister!$A$2:$J$2897,8,FALSE)</f>
        <v>Lege</v>
      </c>
      <c r="U192" s="47">
        <f>VLOOKUP(B192,Kunderegister!$A$2:$J$2810,9,FALSE)</f>
        <v>0.33333333333333331</v>
      </c>
      <c r="V192" s="47">
        <f>VLOOKUP(B192,Kunderegister!$A$2:$J$2810,10,FALSE)</f>
        <v>0.625</v>
      </c>
    </row>
    <row r="193" spans="1:22" x14ac:dyDescent="0.25">
      <c r="A193" s="37">
        <v>161</v>
      </c>
      <c r="B193" s="37">
        <f>Vask04!D195</f>
        <v>95794</v>
      </c>
      <c r="C193" s="37" t="str">
        <f>Vask04!E195</f>
        <v>Søgne legesenter</v>
      </c>
      <c r="D193" s="37" t="str">
        <f>VLOOKUP(B193,Kunderegister!$A$2:$G$2810,3,FALSE)</f>
        <v>Rådhusvn 1</v>
      </c>
      <c r="E193" s="65">
        <f>VLOOKUP(B193,Kunderegister!$A$2:$G$2810,4,FALSE)</f>
        <v>0</v>
      </c>
      <c r="F193" s="13">
        <f>VLOOKUP(B193,Kunderegister!$A$2:$G$2810,5,FALSE)</f>
        <v>4640</v>
      </c>
      <c r="G193" s="37" t="str">
        <f>VLOOKUP(B193,Kunderegister!$A$2:$G$2810,6,FALSE)</f>
        <v>SØGNE</v>
      </c>
      <c r="H193" s="37">
        <f>Vask04!F195</f>
        <v>0</v>
      </c>
      <c r="I193" s="37">
        <f>Vask04!G195</f>
        <v>1</v>
      </c>
      <c r="J193" s="37">
        <f>Vask04!H195</f>
        <v>0</v>
      </c>
      <c r="K193" s="37">
        <f>Vask04!I195</f>
        <v>0</v>
      </c>
      <c r="L193" s="37">
        <f>Vask04!J195</f>
        <v>0</v>
      </c>
      <c r="M193" s="37">
        <f>Vask04!K195</f>
        <v>0</v>
      </c>
      <c r="N193" s="37">
        <f>Vask04!L195</f>
        <v>0</v>
      </c>
      <c r="O193" s="37">
        <f>Vask04!M195</f>
        <v>3</v>
      </c>
      <c r="P193" s="37">
        <f>Vask04!N195</f>
        <v>4</v>
      </c>
      <c r="Q193" s="37">
        <f>Vask04!P195</f>
        <v>17</v>
      </c>
      <c r="R193" s="37">
        <f>Vask04!O195</f>
        <v>61.19</v>
      </c>
      <c r="S193" s="13">
        <f>VLOOKUP(B193,Kunderegister!$A$2:$G$2810,7,FALSE)</f>
        <v>38053940</v>
      </c>
      <c r="T193" s="37" t="str">
        <f>VLOOKUP(B193,Kunderegister!$A$2:$J$2897,8,FALSE)</f>
        <v>Lege</v>
      </c>
      <c r="U193" s="47">
        <f>VLOOKUP(B193,Kunderegister!$A$2:$J$2810,9,FALSE)</f>
        <v>0.33333333333333331</v>
      </c>
      <c r="V193" s="47">
        <f>VLOOKUP(B193,Kunderegister!$A$2:$J$2810,10,FALSE)</f>
        <v>0.625</v>
      </c>
    </row>
    <row r="194" spans="1:22" x14ac:dyDescent="0.25">
      <c r="A194" s="37">
        <v>162</v>
      </c>
      <c r="B194" s="37">
        <f>Vask04!D196</f>
        <v>2770</v>
      </c>
      <c r="C194" s="37" t="str">
        <f>Vask04!E196</f>
        <v>Songdalen legesenter</v>
      </c>
      <c r="D194" s="37" t="str">
        <f>VLOOKUP(B194,Kunderegister!$A$2:$G$2810,3,FALSE)</f>
        <v>Songdalsv 53</v>
      </c>
      <c r="E194" s="65">
        <f>VLOOKUP(B194,Kunderegister!$A$2:$G$2810,4,FALSE)</f>
        <v>0</v>
      </c>
      <c r="F194" s="13">
        <f>VLOOKUP(B194,Kunderegister!$A$2:$G$2810,5,FALSE)</f>
        <v>4645</v>
      </c>
      <c r="G194" s="37" t="str">
        <f>VLOOKUP(B194,Kunderegister!$A$2:$G$2810,6,FALSE)</f>
        <v>NODELAND</v>
      </c>
      <c r="H194" s="37">
        <f>Vask04!F196</f>
        <v>0</v>
      </c>
      <c r="I194" s="37">
        <f>Vask04!G196</f>
        <v>0</v>
      </c>
      <c r="J194" s="37">
        <f>Vask04!H196</f>
        <v>1</v>
      </c>
      <c r="K194" s="37">
        <f>Vask04!I196</f>
        <v>0</v>
      </c>
      <c r="L194" s="37">
        <f>Vask04!J196</f>
        <v>0</v>
      </c>
      <c r="M194" s="37">
        <f>Vask04!K196</f>
        <v>0</v>
      </c>
      <c r="N194" s="37">
        <f>Vask04!L196</f>
        <v>0</v>
      </c>
      <c r="O194" s="37">
        <f>Vask04!M196</f>
        <v>1</v>
      </c>
      <c r="P194" s="37">
        <f>Vask04!N196</f>
        <v>2</v>
      </c>
      <c r="Q194" s="37">
        <f>Vask04!P196</f>
        <v>8</v>
      </c>
      <c r="R194" s="37">
        <f>Vask04!O196</f>
        <v>36.83</v>
      </c>
      <c r="S194" s="13">
        <f>VLOOKUP(B194,Kunderegister!$A$2:$G$2810,7,FALSE)</f>
        <v>0</v>
      </c>
      <c r="T194" s="37" t="str">
        <f>VLOOKUP(B194,Kunderegister!$A$2:$J$2897,8,FALSE)</f>
        <v>Lege</v>
      </c>
      <c r="U194" s="47">
        <f>VLOOKUP(B194,Kunderegister!$A$2:$J$2810,9,FALSE)</f>
        <v>0.33333333333333331</v>
      </c>
      <c r="V194" s="47">
        <f>VLOOKUP(B194,Kunderegister!$A$2:$J$2810,10,FALSE)</f>
        <v>0.625</v>
      </c>
    </row>
    <row r="195" spans="1:22" x14ac:dyDescent="0.25">
      <c r="A195" s="37">
        <v>163</v>
      </c>
      <c r="B195" s="37">
        <f>Vask04!D197</f>
        <v>112382</v>
      </c>
      <c r="C195" s="37" t="str">
        <f>Vask04!E197</f>
        <v>Vennesla legesenter</v>
      </c>
      <c r="D195" s="37" t="str">
        <f>VLOOKUP(B195,Kunderegister!$A$2:$G$2810,3,FALSE)</f>
        <v>Sentrumsvn 41</v>
      </c>
      <c r="E195" s="65" t="str">
        <f>VLOOKUP(B195,Kunderegister!$A$2:$G$2810,4,FALSE)</f>
        <v>(influ vaks), 3.etg</v>
      </c>
      <c r="F195" s="13">
        <f>VLOOKUP(B195,Kunderegister!$A$2:$G$2810,5,FALSE)</f>
        <v>4700</v>
      </c>
      <c r="G195" s="37" t="str">
        <f>VLOOKUP(B195,Kunderegister!$A$2:$G$2810,6,FALSE)</f>
        <v>VENNESLA</v>
      </c>
      <c r="H195" s="37">
        <f>Vask04!F197</f>
        <v>0</v>
      </c>
      <c r="I195" s="37">
        <f>Vask04!G197</f>
        <v>0</v>
      </c>
      <c r="J195" s="37">
        <f>Vask04!H197</f>
        <v>0</v>
      </c>
      <c r="K195" s="37">
        <f>Vask04!I197</f>
        <v>0</v>
      </c>
      <c r="L195" s="37">
        <f>Vask04!J197</f>
        <v>0</v>
      </c>
      <c r="M195" s="37">
        <f>Vask04!K197</f>
        <v>1</v>
      </c>
      <c r="N195" s="37">
        <f>Vask04!L197</f>
        <v>0</v>
      </c>
      <c r="O195" s="37">
        <f>Vask04!M197</f>
        <v>4</v>
      </c>
      <c r="P195" s="37">
        <f>Vask04!N197</f>
        <v>5</v>
      </c>
      <c r="Q195" s="37">
        <f>Vask04!P197</f>
        <v>28</v>
      </c>
      <c r="R195" s="37">
        <f>Vask04!O197</f>
        <v>91.85</v>
      </c>
      <c r="S195" s="13">
        <f>VLOOKUP(B195,Kunderegister!$A$2:$G$2810,7,FALSE)</f>
        <v>38150150</v>
      </c>
      <c r="T195" s="37" t="str">
        <f>VLOOKUP(B195,Kunderegister!$A$2:$J$2897,8,FALSE)</f>
        <v>Lege</v>
      </c>
      <c r="U195" s="47">
        <f>VLOOKUP(B195,Kunderegister!$A$2:$J$2810,9,FALSE)</f>
        <v>0.33333333333333331</v>
      </c>
      <c r="V195" s="47">
        <f>VLOOKUP(B195,Kunderegister!$A$2:$J$2810,10,FALSE)</f>
        <v>0.625</v>
      </c>
    </row>
    <row r="196" spans="1:22" x14ac:dyDescent="0.25">
      <c r="A196" s="37">
        <v>164</v>
      </c>
      <c r="B196" s="37">
        <f>Vask04!D198</f>
        <v>4440</v>
      </c>
      <c r="C196" s="37" t="str">
        <f>Vask04!E198</f>
        <v>Kommunelegekontoret i Iveland</v>
      </c>
      <c r="D196" s="37" t="str">
        <f>VLOOKUP(B196,Kunderegister!$A$2:$G$2810,3,FALSE)</f>
        <v>Frigstadvn 20</v>
      </c>
      <c r="E196" s="65">
        <f>VLOOKUP(B196,Kunderegister!$A$2:$G$2810,4,FALSE)</f>
        <v>0</v>
      </c>
      <c r="F196" s="13">
        <f>VLOOKUP(B196,Kunderegister!$A$2:$G$2810,5,FALSE)</f>
        <v>4724</v>
      </c>
      <c r="G196" s="37" t="str">
        <f>VLOOKUP(B196,Kunderegister!$A$2:$G$2810,6,FALSE)</f>
        <v>IVELAND</v>
      </c>
      <c r="H196" s="37">
        <f>Vask04!F198</f>
        <v>0</v>
      </c>
      <c r="I196" s="37">
        <f>Vask04!G198</f>
        <v>0</v>
      </c>
      <c r="J196" s="37">
        <f>Vask04!H198</f>
        <v>0</v>
      </c>
      <c r="K196" s="37">
        <f>Vask04!I198</f>
        <v>0</v>
      </c>
      <c r="L196" s="37">
        <f>Vask04!J198</f>
        <v>0</v>
      </c>
      <c r="M196" s="37">
        <f>Vask04!K198</f>
        <v>0</v>
      </c>
      <c r="N196" s="37">
        <f>Vask04!L198</f>
        <v>0</v>
      </c>
      <c r="O196" s="37">
        <f>Vask04!M198</f>
        <v>1</v>
      </c>
      <c r="P196" s="37">
        <f>Vask04!N198</f>
        <v>1</v>
      </c>
      <c r="Q196" s="37">
        <f>Vask04!P198</f>
        <v>5</v>
      </c>
      <c r="R196" s="37">
        <f>Vask04!O198</f>
        <v>16.73</v>
      </c>
      <c r="S196" s="13">
        <f>VLOOKUP(B196,Kunderegister!$A$2:$G$2810,7,FALSE)</f>
        <v>37961230</v>
      </c>
      <c r="T196" s="37" t="str">
        <f>VLOOKUP(B196,Kunderegister!$A$2:$J$2897,8,FALSE)</f>
        <v>Lege</v>
      </c>
      <c r="U196" s="47">
        <f>VLOOKUP(B196,Kunderegister!$A$2:$J$2810,9,FALSE)</f>
        <v>0.33333333333333331</v>
      </c>
      <c r="V196" s="47">
        <f>VLOOKUP(B196,Kunderegister!$A$2:$J$2810,10,FALSE)</f>
        <v>0.625</v>
      </c>
    </row>
    <row r="197" spans="1:22" x14ac:dyDescent="0.25">
      <c r="A197" s="37">
        <v>165</v>
      </c>
      <c r="B197" s="37">
        <f>Vask04!D199</f>
        <v>54882</v>
      </c>
      <c r="C197" s="37" t="str">
        <f>Vask04!E199</f>
        <v>Kommunelegekontoret i Bygland</v>
      </c>
      <c r="D197" s="37">
        <f>VLOOKUP(B197,Kunderegister!$A$2:$G$2810,3,FALSE)</f>
        <v>0</v>
      </c>
      <c r="E197" s="65">
        <f>VLOOKUP(B197,Kunderegister!$A$2:$G$2810,4,FALSE)</f>
        <v>0</v>
      </c>
      <c r="F197" s="13">
        <f>VLOOKUP(B197,Kunderegister!$A$2:$G$2810,5,FALSE)</f>
        <v>4745</v>
      </c>
      <c r="G197" s="37" t="str">
        <f>VLOOKUP(B197,Kunderegister!$A$2:$G$2810,6,FALSE)</f>
        <v>BYGLAND</v>
      </c>
      <c r="H197" s="37">
        <f>Vask04!F199</f>
        <v>0</v>
      </c>
      <c r="I197" s="37">
        <f>Vask04!G199</f>
        <v>0</v>
      </c>
      <c r="J197" s="37">
        <f>Vask04!H199</f>
        <v>0</v>
      </c>
      <c r="K197" s="37">
        <f>Vask04!I199</f>
        <v>0</v>
      </c>
      <c r="L197" s="37">
        <f>Vask04!J199</f>
        <v>0</v>
      </c>
      <c r="M197" s="37">
        <f>Vask04!K199</f>
        <v>0</v>
      </c>
      <c r="N197" s="37">
        <f>Vask04!L199</f>
        <v>0</v>
      </c>
      <c r="O197" s="37">
        <f>Vask04!M199</f>
        <v>1</v>
      </c>
      <c r="P197" s="37">
        <f>Vask04!N199</f>
        <v>1</v>
      </c>
      <c r="Q197" s="37">
        <f>Vask04!P199</f>
        <v>5</v>
      </c>
      <c r="R197" s="37">
        <f>Vask04!O199</f>
        <v>16.73</v>
      </c>
      <c r="S197" s="13">
        <f>VLOOKUP(B197,Kunderegister!$A$2:$G$2810,7,FALSE)</f>
        <v>37934700</v>
      </c>
      <c r="T197" s="37" t="str">
        <f>VLOOKUP(B197,Kunderegister!$A$2:$J$2897,8,FALSE)</f>
        <v>Lege</v>
      </c>
      <c r="U197" s="47">
        <f>VLOOKUP(B197,Kunderegister!$A$2:$J$2810,9,FALSE)</f>
        <v>0.33333333333333331</v>
      </c>
      <c r="V197" s="47">
        <f>VLOOKUP(B197,Kunderegister!$A$2:$J$2810,10,FALSE)</f>
        <v>0.625</v>
      </c>
    </row>
    <row r="198" spans="1:22" x14ac:dyDescent="0.25">
      <c r="A198" s="37">
        <v>166</v>
      </c>
      <c r="B198" s="37">
        <f>Vask04!D200</f>
        <v>33886</v>
      </c>
      <c r="C198" s="37" t="str">
        <f>Vask04!E200</f>
        <v>Valle legekontor</v>
      </c>
      <c r="D198" s="37" t="str">
        <f>VLOOKUP(B198,Kunderegister!$A$2:$G$2810,3,FALSE)</f>
        <v>Kjellebergsvn 3</v>
      </c>
      <c r="E198" s="65">
        <f>VLOOKUP(B198,Kunderegister!$A$2:$G$2810,4,FALSE)</f>
        <v>0</v>
      </c>
      <c r="F198" s="13">
        <f>VLOOKUP(B198,Kunderegister!$A$2:$G$2810,5,FALSE)</f>
        <v>4747</v>
      </c>
      <c r="G198" s="37" t="str">
        <f>VLOOKUP(B198,Kunderegister!$A$2:$G$2810,6,FALSE)</f>
        <v>VALLE</v>
      </c>
      <c r="H198" s="37">
        <f>Vask04!F200</f>
        <v>0</v>
      </c>
      <c r="I198" s="37">
        <f>Vask04!G200</f>
        <v>1</v>
      </c>
      <c r="J198" s="37">
        <f>Vask04!H200</f>
        <v>0</v>
      </c>
      <c r="K198" s="37">
        <f>Vask04!I200</f>
        <v>0</v>
      </c>
      <c r="L198" s="37">
        <f>Vask04!J200</f>
        <v>0</v>
      </c>
      <c r="M198" s="37">
        <f>Vask04!K200</f>
        <v>0</v>
      </c>
      <c r="N198" s="37">
        <f>Vask04!L200</f>
        <v>0</v>
      </c>
      <c r="O198" s="37">
        <f>Vask04!M200</f>
        <v>1</v>
      </c>
      <c r="P198" s="37">
        <f>Vask04!N200</f>
        <v>2</v>
      </c>
      <c r="Q198" s="37">
        <f>Vask04!P200</f>
        <v>7</v>
      </c>
      <c r="R198" s="37">
        <f>Vask04!O200</f>
        <v>27.73</v>
      </c>
      <c r="S198" s="13">
        <f>VLOOKUP(B198,Kunderegister!$A$2:$G$2810,7,FALSE)</f>
        <v>37937540</v>
      </c>
      <c r="T198" s="37" t="str">
        <f>VLOOKUP(B198,Kunderegister!$A$2:$J$2897,8,FALSE)</f>
        <v>Lege</v>
      </c>
      <c r="U198" s="47">
        <f>VLOOKUP(B198,Kunderegister!$A$2:$J$2810,9,FALSE)</f>
        <v>0.33333333333333331</v>
      </c>
      <c r="V198" s="47">
        <f>VLOOKUP(B198,Kunderegister!$A$2:$J$2810,10,FALSE)</f>
        <v>0.625</v>
      </c>
    </row>
    <row r="199" spans="1:22" x14ac:dyDescent="0.25">
      <c r="A199" s="37">
        <v>167</v>
      </c>
      <c r="B199" s="37">
        <f>Vask04!D201</f>
        <v>1107</v>
      </c>
      <c r="C199" s="37" t="str">
        <f>Vask04!E201</f>
        <v>Birkenes kommune</v>
      </c>
      <c r="D199" s="37" t="str">
        <f>VLOOKUP(B199,Kunderegister!$A$2:$G$2810,3,FALSE)</f>
        <v>Smedens Kjerr 30</v>
      </c>
      <c r="E199" s="65" t="str">
        <f>VLOOKUP(B199,Kunderegister!$A$2:$G$2810,4,FALSE)</f>
        <v>Kommunehuset</v>
      </c>
      <c r="F199" s="13">
        <f>VLOOKUP(B199,Kunderegister!$A$2:$G$2810,5,FALSE)</f>
        <v>4760</v>
      </c>
      <c r="G199" s="37" t="str">
        <f>VLOOKUP(B199,Kunderegister!$A$2:$G$2810,6,FALSE)</f>
        <v>BIRKELAND</v>
      </c>
      <c r="H199" s="37">
        <f>Vask04!F201</f>
        <v>0</v>
      </c>
      <c r="I199" s="37">
        <f>Vask04!G201</f>
        <v>0</v>
      </c>
      <c r="J199" s="37">
        <f>Vask04!H201</f>
        <v>0</v>
      </c>
      <c r="K199" s="37">
        <f>Vask04!I201</f>
        <v>0</v>
      </c>
      <c r="L199" s="37">
        <f>Vask04!J201</f>
        <v>0</v>
      </c>
      <c r="M199" s="37">
        <f>Vask04!K201</f>
        <v>0</v>
      </c>
      <c r="N199" s="37">
        <f>Vask04!L201</f>
        <v>0</v>
      </c>
      <c r="O199" s="37">
        <f>Vask04!M201</f>
        <v>2</v>
      </c>
      <c r="P199" s="37">
        <f>Vask04!N201</f>
        <v>2</v>
      </c>
      <c r="Q199" s="37">
        <f>Vask04!P201</f>
        <v>10</v>
      </c>
      <c r="R199" s="37">
        <f>Vask04!O201</f>
        <v>33.46</v>
      </c>
      <c r="S199" s="13">
        <f>VLOOKUP(B199,Kunderegister!$A$2:$G$2810,7,FALSE)</f>
        <v>37281500</v>
      </c>
      <c r="T199" s="37" t="str">
        <f>VLOOKUP(B199,Kunderegister!$A$2:$J$2897,8,FALSE)</f>
        <v>Lege</v>
      </c>
      <c r="U199" s="47">
        <f>VLOOKUP(B199,Kunderegister!$A$2:$J$2810,9,FALSE)</f>
        <v>0.33333333333333331</v>
      </c>
      <c r="V199" s="47">
        <f>VLOOKUP(B199,Kunderegister!$A$2:$J$2810,10,FALSE)</f>
        <v>0.625</v>
      </c>
    </row>
    <row r="200" spans="1:22" x14ac:dyDescent="0.25">
      <c r="A200" s="37">
        <v>168</v>
      </c>
      <c r="B200" s="37">
        <f>Vask04!D202</f>
        <v>75739</v>
      </c>
      <c r="C200" s="37" t="str">
        <f>Vask04!E202</f>
        <v>Lillesand helsestasjon</v>
      </c>
      <c r="D200" s="37" t="str">
        <f>VLOOKUP(B200,Kunderegister!$A$2:$G$2810,3,FALSE)</f>
        <v>Storgata 1B</v>
      </c>
      <c r="E200" s="65" t="str">
        <f>VLOOKUP(B200,Kunderegister!$A$2:$G$2810,4,FALSE)</f>
        <v>3.etg</v>
      </c>
      <c r="F200" s="13">
        <f>VLOOKUP(B200,Kunderegister!$A$2:$G$2810,5,FALSE)</f>
        <v>4790</v>
      </c>
      <c r="G200" s="37" t="str">
        <f>VLOOKUP(B200,Kunderegister!$A$2:$G$2810,6,FALSE)</f>
        <v>LILLESAND</v>
      </c>
      <c r="H200" s="37">
        <f>Vask04!F202</f>
        <v>0</v>
      </c>
      <c r="I200" s="37">
        <f>Vask04!G202</f>
        <v>0</v>
      </c>
      <c r="J200" s="37">
        <f>Vask04!H202</f>
        <v>0</v>
      </c>
      <c r="K200" s="37">
        <f>Vask04!I202</f>
        <v>0</v>
      </c>
      <c r="L200" s="37">
        <f>Vask04!J202</f>
        <v>0</v>
      </c>
      <c r="M200" s="37">
        <f>Vask04!K202</f>
        <v>0</v>
      </c>
      <c r="N200" s="37">
        <f>Vask04!L202</f>
        <v>0</v>
      </c>
      <c r="O200" s="37">
        <f>Vask04!M202</f>
        <v>6</v>
      </c>
      <c r="P200" s="37">
        <f>Vask04!N202</f>
        <v>6</v>
      </c>
      <c r="Q200" s="37">
        <f>Vask04!P202</f>
        <v>30</v>
      </c>
      <c r="R200" s="37">
        <f>Vask04!O202</f>
        <v>100.38</v>
      </c>
      <c r="S200" s="13">
        <f>VLOOKUP(B200,Kunderegister!$A$2:$G$2810,7,FALSE)</f>
        <v>0</v>
      </c>
      <c r="T200" s="37" t="str">
        <f>VLOOKUP(B200,Kunderegister!$A$2:$J$2897,8,FALSE)</f>
        <v>Lege</v>
      </c>
      <c r="U200" s="47">
        <f>VLOOKUP(B200,Kunderegister!$A$2:$J$2810,9,FALSE)</f>
        <v>0.33333333333333331</v>
      </c>
      <c r="V200" s="47">
        <f>VLOOKUP(B200,Kunderegister!$A$2:$J$2810,10,FALSE)</f>
        <v>0.625</v>
      </c>
    </row>
    <row r="201" spans="1:22" x14ac:dyDescent="0.25">
      <c r="A201" s="37">
        <v>169</v>
      </c>
      <c r="B201" s="37">
        <f>Vask04!D203</f>
        <v>56614</v>
      </c>
      <c r="C201" s="37" t="str">
        <f>Vask04!E203</f>
        <v>Arendal kommune</v>
      </c>
      <c r="D201" s="37" t="str">
        <f>VLOOKUP(B201,Kunderegister!$A$2:$G$2810,3,FALSE)</f>
        <v>Peder Thomassonsgt.1</v>
      </c>
      <c r="E201" s="65" t="str">
        <f>VLOOKUP(B201,Kunderegister!$A$2:$G$2810,4,FALSE)</f>
        <v>Helsenettverket, 3. etg</v>
      </c>
      <c r="F201" s="13">
        <f>VLOOKUP(B201,Kunderegister!$A$2:$G$2810,5,FALSE)</f>
        <v>4836</v>
      </c>
      <c r="G201" s="37" t="str">
        <f>VLOOKUP(B201,Kunderegister!$A$2:$G$2810,6,FALSE)</f>
        <v>ARENDAL</v>
      </c>
      <c r="H201" s="37">
        <f>Vask04!F203</f>
        <v>0</v>
      </c>
      <c r="I201" s="37">
        <f>Vask04!G203</f>
        <v>0</v>
      </c>
      <c r="J201" s="37">
        <f>Vask04!H203</f>
        <v>0</v>
      </c>
      <c r="K201" s="37">
        <f>Vask04!I203</f>
        <v>0</v>
      </c>
      <c r="L201" s="37">
        <f>Vask04!J203</f>
        <v>0</v>
      </c>
      <c r="M201" s="37">
        <f>Vask04!K203</f>
        <v>2</v>
      </c>
      <c r="N201" s="37">
        <f>Vask04!L203</f>
        <v>0</v>
      </c>
      <c r="O201" s="37">
        <f>Vask04!M203</f>
        <v>15</v>
      </c>
      <c r="P201" s="37">
        <f>Vask04!N203</f>
        <v>17</v>
      </c>
      <c r="Q201" s="37">
        <f>Vask04!P203</f>
        <v>91</v>
      </c>
      <c r="R201" s="37">
        <f>Vask04!O203</f>
        <v>300.81</v>
      </c>
      <c r="S201" s="13">
        <f>VLOOKUP(B201,Kunderegister!$A$2:$G$2810,7,FALSE)</f>
        <v>37013000</v>
      </c>
      <c r="T201" s="37" t="str">
        <f>VLOOKUP(B201,Kunderegister!$A$2:$J$2897,8,FALSE)</f>
        <v>Lege</v>
      </c>
      <c r="U201" s="47">
        <f>VLOOKUP(B201,Kunderegister!$A$2:$J$2810,9,FALSE)</f>
        <v>0.33333333333333331</v>
      </c>
      <c r="V201" s="47">
        <f>VLOOKUP(B201,Kunderegister!$A$2:$J$2810,10,FALSE)</f>
        <v>0.625</v>
      </c>
    </row>
    <row r="202" spans="1:22" x14ac:dyDescent="0.25">
      <c r="A202" s="37">
        <v>170</v>
      </c>
      <c r="B202" s="37">
        <f>Vask04!D204</f>
        <v>112381</v>
      </c>
      <c r="C202" s="37" t="str">
        <f>Vask04!E204</f>
        <v>Åmli legekontor, helse-og velferd</v>
      </c>
      <c r="D202" s="37" t="str">
        <f>VLOOKUP(B202,Kunderegister!$A$2:$G$2810,3,FALSE)</f>
        <v>Gata 21</v>
      </c>
      <c r="E202" s="65">
        <f>VLOOKUP(B202,Kunderegister!$A$2:$G$2810,4,FALSE)</f>
        <v>0</v>
      </c>
      <c r="F202" s="13">
        <f>VLOOKUP(B202,Kunderegister!$A$2:$G$2810,5,FALSE)</f>
        <v>4865</v>
      </c>
      <c r="G202" s="37" t="str">
        <f>VLOOKUP(B202,Kunderegister!$A$2:$G$2810,6,FALSE)</f>
        <v>ÅMLI</v>
      </c>
      <c r="H202" s="37">
        <f>Vask04!F204</f>
        <v>1</v>
      </c>
      <c r="I202" s="37">
        <f>Vask04!G204</f>
        <v>0</v>
      </c>
      <c r="J202" s="37">
        <f>Vask04!H204</f>
        <v>0</v>
      </c>
      <c r="K202" s="37">
        <f>Vask04!I204</f>
        <v>0</v>
      </c>
      <c r="L202" s="37">
        <f>Vask04!J204</f>
        <v>0</v>
      </c>
      <c r="M202" s="37">
        <f>Vask04!K204</f>
        <v>0</v>
      </c>
      <c r="N202" s="37">
        <f>Vask04!L204</f>
        <v>0</v>
      </c>
      <c r="O202" s="37">
        <f>Vask04!M204</f>
        <v>1</v>
      </c>
      <c r="P202" s="37">
        <f>Vask04!N204</f>
        <v>2</v>
      </c>
      <c r="Q202" s="37">
        <f>Vask04!P204</f>
        <v>6</v>
      </c>
      <c r="R202" s="37">
        <f>Vask04!O204</f>
        <v>22.09</v>
      </c>
      <c r="S202" s="13">
        <f>VLOOKUP(B202,Kunderegister!$A$2:$G$2810,7,FALSE)</f>
        <v>37185100</v>
      </c>
      <c r="T202" s="37" t="str">
        <f>VLOOKUP(B202,Kunderegister!$A$2:$J$2897,8,FALSE)</f>
        <v>Lege</v>
      </c>
      <c r="U202" s="47">
        <f>VLOOKUP(B202,Kunderegister!$A$2:$J$2810,9,FALSE)</f>
        <v>0.33333333333333331</v>
      </c>
      <c r="V202" s="47">
        <f>VLOOKUP(B202,Kunderegister!$A$2:$J$2810,10,FALSE)</f>
        <v>0.625</v>
      </c>
    </row>
    <row r="203" spans="1:22" x14ac:dyDescent="0.25">
      <c r="A203" s="37">
        <v>171</v>
      </c>
      <c r="B203" s="37">
        <f>Vask04!D205</f>
        <v>29280</v>
      </c>
      <c r="C203" s="37" t="str">
        <f>Vask04!E205</f>
        <v>Grimstad helsestasjon</v>
      </c>
      <c r="D203" s="37" t="str">
        <f>VLOOKUP(B203,Kunderegister!$A$2:$G$2810,3,FALSE)</f>
        <v>Fjæreveien 32</v>
      </c>
      <c r="E203" s="65" t="str">
        <f>VLOOKUP(B203,Kunderegister!$A$2:$G$2810,4,FALSE)</f>
        <v>Dømmesmoen</v>
      </c>
      <c r="F203" s="13">
        <f>VLOOKUP(B203,Kunderegister!$A$2:$G$2810,5,FALSE)</f>
        <v>4885</v>
      </c>
      <c r="G203" s="37" t="str">
        <f>VLOOKUP(B203,Kunderegister!$A$2:$G$2810,6,FALSE)</f>
        <v>GRIMSTAD</v>
      </c>
      <c r="H203" s="37">
        <f>Vask04!F205</f>
        <v>0</v>
      </c>
      <c r="I203" s="37">
        <f>Vask04!G205</f>
        <v>0</v>
      </c>
      <c r="J203" s="37">
        <f>Vask04!H205</f>
        <v>0</v>
      </c>
      <c r="K203" s="37">
        <f>Vask04!I205</f>
        <v>0</v>
      </c>
      <c r="L203" s="37">
        <f>Vask04!J205</f>
        <v>0</v>
      </c>
      <c r="M203" s="37">
        <f>Vask04!K205</f>
        <v>0</v>
      </c>
      <c r="N203" s="37">
        <f>Vask04!L205</f>
        <v>0</v>
      </c>
      <c r="O203" s="37">
        <f>Vask04!M205</f>
        <v>10</v>
      </c>
      <c r="P203" s="37">
        <f>Vask04!N205</f>
        <v>10</v>
      </c>
      <c r="Q203" s="37">
        <f>Vask04!P205</f>
        <v>50</v>
      </c>
      <c r="R203" s="37">
        <f>Vask04!O205</f>
        <v>167.3</v>
      </c>
      <c r="S203" s="13">
        <f>VLOOKUP(B203,Kunderegister!$A$2:$G$2810,7,FALSE)</f>
        <v>0</v>
      </c>
      <c r="T203" s="37" t="str">
        <f>VLOOKUP(B203,Kunderegister!$A$2:$J$2897,8,FALSE)</f>
        <v>Lege</v>
      </c>
      <c r="U203" s="47">
        <f>VLOOKUP(B203,Kunderegister!$A$2:$J$2810,9,FALSE)</f>
        <v>0.33333333333333331</v>
      </c>
      <c r="V203" s="47">
        <f>VLOOKUP(B203,Kunderegister!$A$2:$J$2810,10,FALSE)</f>
        <v>0.625</v>
      </c>
    </row>
    <row r="204" spans="1:22" x14ac:dyDescent="0.25">
      <c r="A204" s="37">
        <v>173</v>
      </c>
      <c r="B204" s="37">
        <f>Vask04!D206</f>
        <v>80887</v>
      </c>
      <c r="C204" s="37" t="str">
        <f>Vask04!E206</f>
        <v>Tvedestrand helsestasjon</v>
      </c>
      <c r="D204" s="37" t="str">
        <f>VLOOKUP(B204,Kunderegister!$A$2:$G$2810,3,FALSE)</f>
        <v>Fritz Smithsgate 1</v>
      </c>
      <c r="E204" s="65">
        <f>VLOOKUP(B204,Kunderegister!$A$2:$G$2810,4,FALSE)</f>
        <v>0</v>
      </c>
      <c r="F204" s="13">
        <f>VLOOKUP(B204,Kunderegister!$A$2:$G$2810,5,FALSE)</f>
        <v>4900</v>
      </c>
      <c r="G204" s="37" t="str">
        <f>VLOOKUP(B204,Kunderegister!$A$2:$G$2810,6,FALSE)</f>
        <v>TVEDESTRAND</v>
      </c>
      <c r="H204" s="37">
        <f>Vask04!F206</f>
        <v>0</v>
      </c>
      <c r="I204" s="37">
        <f>Vask04!G206</f>
        <v>0</v>
      </c>
      <c r="J204" s="37">
        <f>Vask04!H206</f>
        <v>1</v>
      </c>
      <c r="K204" s="37">
        <f>Vask04!I206</f>
        <v>0</v>
      </c>
      <c r="L204" s="37">
        <f>Vask04!J206</f>
        <v>0</v>
      </c>
      <c r="M204" s="37">
        <f>Vask04!K206</f>
        <v>0</v>
      </c>
      <c r="N204" s="37">
        <f>Vask04!L206</f>
        <v>0</v>
      </c>
      <c r="O204" s="37">
        <f>Vask04!M206</f>
        <v>4</v>
      </c>
      <c r="P204" s="37">
        <f>Vask04!N206</f>
        <v>5</v>
      </c>
      <c r="Q204" s="37">
        <f>Vask04!P206</f>
        <v>23</v>
      </c>
      <c r="R204" s="37">
        <f>Vask04!O206</f>
        <v>87.02000000000001</v>
      </c>
      <c r="S204" s="13">
        <f>VLOOKUP(B204,Kunderegister!$A$2:$G$2810,7,FALSE)</f>
        <v>37199333</v>
      </c>
      <c r="T204" s="37" t="str">
        <f>VLOOKUP(B204,Kunderegister!$A$2:$J$2897,8,FALSE)</f>
        <v>Lege</v>
      </c>
      <c r="U204" s="47">
        <f>VLOOKUP(B204,Kunderegister!$A$2:$J$2810,9,FALSE)</f>
        <v>0.33333333333333331</v>
      </c>
      <c r="V204" s="47">
        <f>VLOOKUP(B204,Kunderegister!$A$2:$J$2810,10,FALSE)</f>
        <v>0.625</v>
      </c>
    </row>
    <row r="205" spans="1:22" x14ac:dyDescent="0.25">
      <c r="A205" s="37">
        <v>174</v>
      </c>
      <c r="B205" s="37">
        <f>Vask04!D207</f>
        <v>82891</v>
      </c>
      <c r="C205" s="37" t="str">
        <f>Vask04!E207</f>
        <v>Risør helsestasjon</v>
      </c>
      <c r="D205" s="37" t="str">
        <f>VLOOKUP(B205,Kunderegister!$A$2:$G$2810,3,FALSE)</f>
        <v>Kragsgt 48 B</v>
      </c>
      <c r="E205" s="65" t="str">
        <f>VLOOKUP(B205,Kunderegister!$A$2:$G$2810,4,FALSE)</f>
        <v>2.etg.</v>
      </c>
      <c r="F205" s="13">
        <f>VLOOKUP(B205,Kunderegister!$A$2:$G$2810,5,FALSE)</f>
        <v>4950</v>
      </c>
      <c r="G205" s="37" t="str">
        <f>VLOOKUP(B205,Kunderegister!$A$2:$G$2810,6,FALSE)</f>
        <v>RISØR</v>
      </c>
      <c r="H205" s="37">
        <f>Vask04!F207</f>
        <v>0</v>
      </c>
      <c r="I205" s="37">
        <f>Vask04!G207</f>
        <v>1</v>
      </c>
      <c r="J205" s="37">
        <f>Vask04!H207</f>
        <v>0</v>
      </c>
      <c r="K205" s="37">
        <f>Vask04!I207</f>
        <v>0</v>
      </c>
      <c r="L205" s="37">
        <f>Vask04!J207</f>
        <v>0</v>
      </c>
      <c r="M205" s="37">
        <f>Vask04!K207</f>
        <v>0</v>
      </c>
      <c r="N205" s="37">
        <f>Vask04!L207</f>
        <v>0</v>
      </c>
      <c r="O205" s="37">
        <f>Vask04!M207</f>
        <v>0</v>
      </c>
      <c r="P205" s="37">
        <f>Vask04!N207</f>
        <v>1</v>
      </c>
      <c r="Q205" s="37">
        <f>Vask04!P207</f>
        <v>2</v>
      </c>
      <c r="R205" s="37">
        <f>Vask04!O207</f>
        <v>11</v>
      </c>
      <c r="S205" s="13">
        <f>VLOOKUP(B205,Kunderegister!$A$2:$G$2810,7,FALSE)</f>
        <v>37149765</v>
      </c>
      <c r="T205" s="37" t="str">
        <f>VLOOKUP(B205,Kunderegister!$A$2:$J$2897,8,FALSE)</f>
        <v>Lege</v>
      </c>
      <c r="U205" s="47">
        <f>VLOOKUP(B205,Kunderegister!$A$2:$J$2810,9,FALSE)</f>
        <v>0.33333333333333331</v>
      </c>
      <c r="V205" s="47">
        <f>VLOOKUP(B205,Kunderegister!$A$2:$J$2810,10,FALSE)</f>
        <v>0.625</v>
      </c>
    </row>
    <row r="206" spans="1:22" x14ac:dyDescent="0.25">
      <c r="A206" s="37">
        <v>175</v>
      </c>
      <c r="B206" s="37">
        <f>Vask04!D208</f>
        <v>82891</v>
      </c>
      <c r="C206" s="37" t="str">
        <f>Vask04!E208</f>
        <v>Risør helsestasjon</v>
      </c>
      <c r="D206" s="37" t="str">
        <f>VLOOKUP(B206,Kunderegister!$A$2:$G$2810,3,FALSE)</f>
        <v>Kragsgt 48 B</v>
      </c>
      <c r="E206" s="65" t="str">
        <f>VLOOKUP(B206,Kunderegister!$A$2:$G$2810,4,FALSE)</f>
        <v>2.etg.</v>
      </c>
      <c r="F206" s="13">
        <f>VLOOKUP(B206,Kunderegister!$A$2:$G$2810,5,FALSE)</f>
        <v>4950</v>
      </c>
      <c r="G206" s="37" t="str">
        <f>VLOOKUP(B206,Kunderegister!$A$2:$G$2810,6,FALSE)</f>
        <v>RISØR</v>
      </c>
      <c r="H206" s="37">
        <f>Vask04!F208</f>
        <v>0</v>
      </c>
      <c r="I206" s="37">
        <f>Vask04!G208</f>
        <v>0</v>
      </c>
      <c r="J206" s="37">
        <f>Vask04!H208</f>
        <v>0</v>
      </c>
      <c r="K206" s="37">
        <f>Vask04!I208</f>
        <v>0</v>
      </c>
      <c r="L206" s="37">
        <f>Vask04!J208</f>
        <v>0</v>
      </c>
      <c r="M206" s="37">
        <f>Vask04!K208</f>
        <v>0</v>
      </c>
      <c r="N206" s="37">
        <f>Vask04!L208</f>
        <v>0</v>
      </c>
      <c r="O206" s="37">
        <f>Vask04!M208</f>
        <v>3</v>
      </c>
      <c r="P206" s="37">
        <f>Vask04!N208</f>
        <v>3</v>
      </c>
      <c r="Q206" s="37">
        <f>Vask04!P208</f>
        <v>15</v>
      </c>
      <c r="R206" s="37">
        <f>Vask04!O208</f>
        <v>50.19</v>
      </c>
      <c r="S206" s="13">
        <f>VLOOKUP(B206,Kunderegister!$A$2:$G$2810,7,FALSE)</f>
        <v>37149765</v>
      </c>
      <c r="T206" s="37" t="str">
        <f>VLOOKUP(B206,Kunderegister!$A$2:$J$2897,8,FALSE)</f>
        <v>Lege</v>
      </c>
      <c r="U206" s="47">
        <f>VLOOKUP(B206,Kunderegister!$A$2:$J$2810,9,FALSE)</f>
        <v>0.33333333333333331</v>
      </c>
      <c r="V206" s="47">
        <f>VLOOKUP(B206,Kunderegister!$A$2:$J$2810,10,FALSE)</f>
        <v>0.625</v>
      </c>
    </row>
    <row r="207" spans="1:22" x14ac:dyDescent="0.25">
      <c r="A207" s="37">
        <v>176</v>
      </c>
      <c r="B207" s="37">
        <f>Vask04!D209</f>
        <v>80119</v>
      </c>
      <c r="C207" s="37" t="str">
        <f>Vask04!E209</f>
        <v>Vegårshei helsestasjon</v>
      </c>
      <c r="D207" s="37" t="str">
        <f>VLOOKUP(B207,Kunderegister!$A$2:$G$2810,3,FALSE)</f>
        <v>Molandsvn 11</v>
      </c>
      <c r="E207" s="65">
        <f>VLOOKUP(B207,Kunderegister!$A$2:$G$2810,4,FALSE)</f>
        <v>0</v>
      </c>
      <c r="F207" s="13">
        <f>VLOOKUP(B207,Kunderegister!$A$2:$G$2810,5,FALSE)</f>
        <v>4985</v>
      </c>
      <c r="G207" s="37" t="str">
        <f>VLOOKUP(B207,Kunderegister!$A$2:$G$2810,6,FALSE)</f>
        <v>VEGÅRSHEI</v>
      </c>
      <c r="H207" s="37">
        <f>Vask04!F209</f>
        <v>0</v>
      </c>
      <c r="I207" s="37">
        <f>Vask04!G209</f>
        <v>0</v>
      </c>
      <c r="J207" s="37">
        <f>Vask04!H209</f>
        <v>0</v>
      </c>
      <c r="K207" s="37">
        <f>Vask04!I209</f>
        <v>0</v>
      </c>
      <c r="L207" s="37">
        <f>Vask04!J209</f>
        <v>0</v>
      </c>
      <c r="M207" s="37">
        <f>Vask04!K209</f>
        <v>0</v>
      </c>
      <c r="N207" s="37">
        <f>Vask04!L209</f>
        <v>0</v>
      </c>
      <c r="O207" s="37">
        <f>Vask04!M209</f>
        <v>11</v>
      </c>
      <c r="P207" s="37">
        <f>Vask04!N209</f>
        <v>11</v>
      </c>
      <c r="Q207" s="37">
        <f>Vask04!P209</f>
        <v>55</v>
      </c>
      <c r="R207" s="37">
        <f>Vask04!O209</f>
        <v>184.03</v>
      </c>
      <c r="S207" s="13">
        <f>VLOOKUP(B207,Kunderegister!$A$2:$G$2810,7,FALSE)</f>
        <v>37170237</v>
      </c>
      <c r="T207" s="37" t="str">
        <f>VLOOKUP(B207,Kunderegister!$A$2:$J$2897,8,FALSE)</f>
        <v>Lege</v>
      </c>
      <c r="U207" s="47">
        <f>VLOOKUP(B207,Kunderegister!$A$2:$J$2810,9,FALSE)</f>
        <v>0.33333333333333331</v>
      </c>
      <c r="V207" s="47">
        <f>VLOOKUP(B207,Kunderegister!$A$2:$J$2810,10,FALSE)</f>
        <v>0.625</v>
      </c>
    </row>
    <row r="208" spans="1:22" x14ac:dyDescent="0.25">
      <c r="A208" s="37">
        <v>177</v>
      </c>
      <c r="B208" s="37">
        <f>Vask04!D210</f>
        <v>94532</v>
      </c>
      <c r="C208" s="37" t="str">
        <f>Vask04!E210</f>
        <v>Kommunelegekontoret i Gjerstad</v>
      </c>
      <c r="D208" s="37" t="str">
        <f>VLOOKUP(B208,Kunderegister!$A$2:$G$2810,3,FALSE)</f>
        <v>Brokelandsheia 52</v>
      </c>
      <c r="E208" s="65">
        <f>VLOOKUP(B208,Kunderegister!$A$2:$G$2810,4,FALSE)</f>
        <v>0</v>
      </c>
      <c r="F208" s="13">
        <f>VLOOKUP(B208,Kunderegister!$A$2:$G$2810,5,FALSE)</f>
        <v>4993</v>
      </c>
      <c r="G208" s="37" t="str">
        <f>VLOOKUP(B208,Kunderegister!$A$2:$G$2810,6,FALSE)</f>
        <v>SUNDEBRU</v>
      </c>
      <c r="H208" s="37">
        <f>Vask04!F210</f>
        <v>1</v>
      </c>
      <c r="I208" s="37">
        <f>Vask04!G210</f>
        <v>0</v>
      </c>
      <c r="J208" s="37">
        <f>Vask04!H210</f>
        <v>0</v>
      </c>
      <c r="K208" s="37">
        <f>Vask04!I210</f>
        <v>0</v>
      </c>
      <c r="L208" s="37">
        <f>Vask04!J210</f>
        <v>0</v>
      </c>
      <c r="M208" s="37">
        <f>Vask04!K210</f>
        <v>0</v>
      </c>
      <c r="N208" s="37">
        <f>Vask04!L210</f>
        <v>0</v>
      </c>
      <c r="O208" s="37">
        <f>Vask04!M210</f>
        <v>1</v>
      </c>
      <c r="P208" s="37">
        <f>Vask04!N210</f>
        <v>2</v>
      </c>
      <c r="Q208" s="37">
        <f>Vask04!P210</f>
        <v>6</v>
      </c>
      <c r="R208" s="37">
        <f>Vask04!O210</f>
        <v>22.09</v>
      </c>
      <c r="S208" s="13">
        <f>VLOOKUP(B208,Kunderegister!$A$2:$G$2810,7,FALSE)</f>
        <v>37119700</v>
      </c>
      <c r="T208" s="37" t="str">
        <f>VLOOKUP(B208,Kunderegister!$A$2:$J$2897,8,FALSE)</f>
        <v>Lege</v>
      </c>
      <c r="U208" s="47">
        <f>VLOOKUP(B208,Kunderegister!$A$2:$J$2810,9,FALSE)</f>
        <v>0.33333333333333331</v>
      </c>
      <c r="V208" s="47">
        <f>VLOOKUP(B208,Kunderegister!$A$2:$J$2810,10,FALSE)</f>
        <v>0.625</v>
      </c>
    </row>
    <row r="209" spans="1:22" x14ac:dyDescent="0.25">
      <c r="A209" s="37">
        <v>178</v>
      </c>
      <c r="B209" s="37">
        <f>Vask04!D211</f>
        <v>6874</v>
      </c>
      <c r="C209" s="37" t="str">
        <f>Vask04!E211</f>
        <v>Sjukehusapoteket i Bergen</v>
      </c>
      <c r="D209" s="37" t="str">
        <f>VLOOKUP(B209,Kunderegister!$A$2:$G$2810,3,FALSE)</f>
        <v>Jonas Lies vei. 89</v>
      </c>
      <c r="E209" s="65">
        <f>VLOOKUP(B209,Kunderegister!$A$2:$G$2810,4,FALSE)</f>
        <v>0</v>
      </c>
      <c r="F209" s="13" t="str">
        <f>VLOOKUP(B209,Kunderegister!$A$2:$G$2810,5,FALSE)</f>
        <v>5053</v>
      </c>
      <c r="G209" s="37" t="str">
        <f>VLOOKUP(B209,Kunderegister!$A$2:$G$2810,6,FALSE)</f>
        <v>BERGEN</v>
      </c>
      <c r="H209" s="37">
        <f>Vask04!F211</f>
        <v>0</v>
      </c>
      <c r="I209" s="37">
        <f>Vask04!G211</f>
        <v>0</v>
      </c>
      <c r="J209" s="37">
        <f>Vask04!H211</f>
        <v>0</v>
      </c>
      <c r="K209" s="37">
        <f>Vask04!I211</f>
        <v>0</v>
      </c>
      <c r="L209" s="37">
        <f>Vask04!J211</f>
        <v>0</v>
      </c>
      <c r="M209" s="37">
        <f>Vask04!K211</f>
        <v>0</v>
      </c>
      <c r="N209" s="37">
        <f>Vask04!L211</f>
        <v>0</v>
      </c>
      <c r="O209" s="37">
        <f>Vask04!M211</f>
        <v>32</v>
      </c>
      <c r="P209" s="37">
        <f>Vask04!N211</f>
        <v>32</v>
      </c>
      <c r="Q209" s="37">
        <f>Vask04!P211</f>
        <v>160</v>
      </c>
      <c r="R209" s="37">
        <f>Vask04!O211</f>
        <v>535.36</v>
      </c>
      <c r="S209" s="13">
        <f>VLOOKUP(B209,Kunderegister!$A$2:$G$2810,7,FALSE)</f>
        <v>0</v>
      </c>
      <c r="T209" s="37" t="str">
        <f>VLOOKUP(B209,Kunderegister!$A$2:$J$2897,8,FALSE)</f>
        <v>Apotek</v>
      </c>
      <c r="U209" s="47">
        <f>VLOOKUP(B209,Kunderegister!$A$2:$J$2810,9,FALSE)</f>
        <v>0.375</v>
      </c>
      <c r="V209" s="47">
        <f>VLOOKUP(B209,Kunderegister!$A$2:$J$2810,10,FALSE)</f>
        <v>0.70833333333333337</v>
      </c>
    </row>
    <row r="210" spans="1:22" x14ac:dyDescent="0.25">
      <c r="A210" s="37">
        <v>179</v>
      </c>
      <c r="B210" s="37">
        <f>Vask04!D212</f>
        <v>8425</v>
      </c>
      <c r="C210" s="37" t="str">
        <f>Vask04!E212</f>
        <v>Bergen kommune Smittevern</v>
      </c>
      <c r="D210" s="37" t="str">
        <f>VLOOKUP(B210,Kunderegister!$A$2:$G$2810,3,FALSE)</f>
        <v>Solheimsgt 9,  4.etg</v>
      </c>
      <c r="E210" s="65" t="str">
        <f>VLOOKUP(B210,Kunderegister!$A$2:$G$2810,4,FALSE)</f>
        <v xml:space="preserve">Smittevernkontoret, Bergen helsehus     </v>
      </c>
      <c r="F210" s="13" t="str">
        <f>VLOOKUP(B210,Kunderegister!$A$2:$G$2810,5,FALSE)</f>
        <v>5058</v>
      </c>
      <c r="G210" s="37" t="str">
        <f>VLOOKUP(B210,Kunderegister!$A$2:$G$2810,6,FALSE)</f>
        <v>BERGEN</v>
      </c>
      <c r="H210" s="37">
        <f>Vask04!F212</f>
        <v>0</v>
      </c>
      <c r="I210" s="37">
        <f>Vask04!G212</f>
        <v>0</v>
      </c>
      <c r="J210" s="37">
        <f>Vask04!H212</f>
        <v>0</v>
      </c>
      <c r="K210" s="37">
        <f>Vask04!I212</f>
        <v>0</v>
      </c>
      <c r="L210" s="37">
        <f>Vask04!J212</f>
        <v>0</v>
      </c>
      <c r="M210" s="37">
        <f>Vask04!K212</f>
        <v>11</v>
      </c>
      <c r="N210" s="37">
        <f>Vask04!L212</f>
        <v>144</v>
      </c>
      <c r="O210" s="37">
        <f>Vask04!M212</f>
        <v>0</v>
      </c>
      <c r="P210" s="37">
        <f>Vask04!N212</f>
        <v>155</v>
      </c>
      <c r="Q210" s="37">
        <f>Vask04!P212</f>
        <v>520</v>
      </c>
      <c r="R210" s="37">
        <f>Vask04!O212</f>
        <v>2239.83</v>
      </c>
      <c r="S210" s="13">
        <f>VLOOKUP(B210,Kunderegister!$A$2:$G$2810,7,FALSE)</f>
        <v>0</v>
      </c>
      <c r="T210" s="37" t="str">
        <f>VLOOKUP(B210,Kunderegister!$A$2:$J$2897,8,FALSE)</f>
        <v>Lege</v>
      </c>
      <c r="U210" s="47">
        <f>VLOOKUP(B210,Kunderegister!$A$2:$J$2810,9,FALSE)</f>
        <v>0.33333333333333331</v>
      </c>
      <c r="V210" s="47">
        <f>VLOOKUP(B210,Kunderegister!$A$2:$J$2810,10,FALSE)</f>
        <v>0.625</v>
      </c>
    </row>
    <row r="211" spans="1:22" x14ac:dyDescent="0.25">
      <c r="A211" s="37">
        <v>180</v>
      </c>
      <c r="B211" s="37">
        <f>Vask04!D213</f>
        <v>20123</v>
      </c>
      <c r="C211" s="37" t="str">
        <f>Vask04!E213</f>
        <v>Hospitalet Betanien</v>
      </c>
      <c r="D211" s="37" t="str">
        <f>VLOOKUP(B211,Kunderegister!$A$2:$G$2810,3,FALSE)</f>
        <v>Vestlundvn. 23</v>
      </c>
      <c r="E211" s="65">
        <f>VLOOKUP(B211,Kunderegister!$A$2:$G$2810,4,FALSE)</f>
        <v>0</v>
      </c>
      <c r="F211" s="13" t="str">
        <f>VLOOKUP(B211,Kunderegister!$A$2:$G$2810,5,FALSE)</f>
        <v>5145</v>
      </c>
      <c r="G211" s="37" t="str">
        <f>VLOOKUP(B211,Kunderegister!$A$2:$G$2810,6,FALSE)</f>
        <v>FYLLINGSDALEN</v>
      </c>
      <c r="H211" s="37">
        <f>Vask04!F213</f>
        <v>0</v>
      </c>
      <c r="I211" s="37">
        <f>Vask04!G213</f>
        <v>1</v>
      </c>
      <c r="J211" s="37">
        <f>Vask04!H213</f>
        <v>0</v>
      </c>
      <c r="K211" s="37">
        <f>Vask04!I213</f>
        <v>0</v>
      </c>
      <c r="L211" s="37">
        <f>Vask04!J213</f>
        <v>0</v>
      </c>
      <c r="M211" s="37">
        <f>Vask04!K213</f>
        <v>0</v>
      </c>
      <c r="N211" s="37">
        <f>Vask04!L213</f>
        <v>0</v>
      </c>
      <c r="O211" s="37">
        <f>Vask04!M213</f>
        <v>0</v>
      </c>
      <c r="P211" s="37">
        <f>Vask04!N213</f>
        <v>1</v>
      </c>
      <c r="Q211" s="37">
        <f>Vask04!P213</f>
        <v>2</v>
      </c>
      <c r="R211" s="37">
        <f>Vask04!O213</f>
        <v>11</v>
      </c>
      <c r="S211" s="13">
        <f>VLOOKUP(B211,Kunderegister!$A$2:$G$2810,7,FALSE)</f>
        <v>0</v>
      </c>
      <c r="T211" s="37" t="str">
        <f>VLOOKUP(B211,Kunderegister!$A$2:$J$2897,8,FALSE)</f>
        <v>Lege</v>
      </c>
      <c r="U211" s="47">
        <f>VLOOKUP(B211,Kunderegister!$A$2:$J$2810,9,FALSE)</f>
        <v>0.33333333333333331</v>
      </c>
      <c r="V211" s="47">
        <f>VLOOKUP(B211,Kunderegister!$A$2:$J$2810,10,FALSE)</f>
        <v>0.625</v>
      </c>
    </row>
    <row r="212" spans="1:22" x14ac:dyDescent="0.25">
      <c r="A212" s="37">
        <v>181</v>
      </c>
      <c r="B212" s="37">
        <f>Vask04!D214</f>
        <v>88799</v>
      </c>
      <c r="C212" s="37" t="str">
        <f>Vask04!E214</f>
        <v>Kommunelegekontoret i Os</v>
      </c>
      <c r="D212" s="37" t="str">
        <f>VLOOKUP(B212,Kunderegister!$A$2:$G$2810,3,FALSE)</f>
        <v>Torggata 7</v>
      </c>
      <c r="E212" s="65">
        <f>VLOOKUP(B212,Kunderegister!$A$2:$G$2810,4,FALSE)</f>
        <v>0</v>
      </c>
      <c r="F212" s="13" t="str">
        <f>VLOOKUP(B212,Kunderegister!$A$2:$G$2810,5,FALSE)</f>
        <v>5200</v>
      </c>
      <c r="G212" s="37" t="str">
        <f>VLOOKUP(B212,Kunderegister!$A$2:$G$2810,6,FALSE)</f>
        <v>OS</v>
      </c>
      <c r="H212" s="37">
        <f>Vask04!F214</f>
        <v>0</v>
      </c>
      <c r="I212" s="37">
        <f>Vask04!G214</f>
        <v>0</v>
      </c>
      <c r="J212" s="37">
        <f>Vask04!H214</f>
        <v>0</v>
      </c>
      <c r="K212" s="37">
        <f>Vask04!I214</f>
        <v>0</v>
      </c>
      <c r="L212" s="37">
        <f>Vask04!J214</f>
        <v>0</v>
      </c>
      <c r="M212" s="37">
        <f>Vask04!K214</f>
        <v>1</v>
      </c>
      <c r="N212" s="37">
        <f>Vask04!L214</f>
        <v>10</v>
      </c>
      <c r="O212" s="37">
        <f>Vask04!M214</f>
        <v>0</v>
      </c>
      <c r="P212" s="37">
        <f>Vask04!N214</f>
        <v>11</v>
      </c>
      <c r="Q212" s="37">
        <f>Vask04!P214</f>
        <v>38</v>
      </c>
      <c r="R212" s="37">
        <f>Vask04!O214</f>
        <v>161.43</v>
      </c>
      <c r="S212" s="13">
        <f>VLOOKUP(B212,Kunderegister!$A$2:$G$2810,7,FALSE)</f>
        <v>0</v>
      </c>
      <c r="T212" s="37" t="str">
        <f>VLOOKUP(B212,Kunderegister!$A$2:$J$2897,8,FALSE)</f>
        <v>Lege</v>
      </c>
      <c r="U212" s="47">
        <f>VLOOKUP(B212,Kunderegister!$A$2:$J$2810,9,FALSE)</f>
        <v>0.33333333333333331</v>
      </c>
      <c r="V212" s="47">
        <f>VLOOKUP(B212,Kunderegister!$A$2:$J$2810,10,FALSE)</f>
        <v>0.625</v>
      </c>
    </row>
    <row r="213" spans="1:22" x14ac:dyDescent="0.25">
      <c r="A213" s="37">
        <v>183</v>
      </c>
      <c r="B213" s="37">
        <f>Vask04!D215</f>
        <v>112395</v>
      </c>
      <c r="C213" s="37" t="str">
        <f>Vask04!E215</f>
        <v>Lonevåg legesenter</v>
      </c>
      <c r="D213" s="37" t="str">
        <f>VLOOKUP(B213,Kunderegister!$A$2:$G$2810,3,FALSE)</f>
        <v>Lonevåg</v>
      </c>
      <c r="E213" s="65">
        <f>VLOOKUP(B213,Kunderegister!$A$2:$G$2810,4,FALSE)</f>
        <v>0</v>
      </c>
      <c r="F213" s="13" t="str">
        <f>VLOOKUP(B213,Kunderegister!$A$2:$G$2810,5,FALSE)</f>
        <v>5282</v>
      </c>
      <c r="G213" s="37" t="str">
        <f>VLOOKUP(B213,Kunderegister!$A$2:$G$2810,6,FALSE)</f>
        <v>LONEVÅG</v>
      </c>
      <c r="H213" s="37">
        <f>Vask04!F215</f>
        <v>1</v>
      </c>
      <c r="I213" s="37">
        <f>Vask04!G215</f>
        <v>0</v>
      </c>
      <c r="J213" s="37">
        <f>Vask04!H215</f>
        <v>0</v>
      </c>
      <c r="K213" s="37">
        <f>Vask04!I215</f>
        <v>0</v>
      </c>
      <c r="L213" s="37">
        <f>Vask04!J215</f>
        <v>0</v>
      </c>
      <c r="M213" s="37">
        <f>Vask04!K215</f>
        <v>0</v>
      </c>
      <c r="N213" s="37">
        <f>Vask04!L215</f>
        <v>4</v>
      </c>
      <c r="O213" s="37">
        <f>Vask04!M215</f>
        <v>0</v>
      </c>
      <c r="P213" s="37">
        <f>Vask04!N215</f>
        <v>5</v>
      </c>
      <c r="Q213" s="37">
        <f>Vask04!P215</f>
        <v>13</v>
      </c>
      <c r="R213" s="37">
        <f>Vask04!O215</f>
        <v>59.96</v>
      </c>
      <c r="S213" s="13">
        <f>VLOOKUP(B213,Kunderegister!$A$2:$G$2810,7,FALSE)</f>
        <v>0</v>
      </c>
      <c r="T213" s="37" t="str">
        <f>VLOOKUP(B213,Kunderegister!$A$2:$J$2897,8,FALSE)</f>
        <v>Lege</v>
      </c>
      <c r="U213" s="47">
        <f>VLOOKUP(B213,Kunderegister!$A$2:$J$2810,9,FALSE)</f>
        <v>0.33333333333333331</v>
      </c>
      <c r="V213" s="47">
        <f>VLOOKUP(B213,Kunderegister!$A$2:$J$2810,10,FALSE)</f>
        <v>0.625</v>
      </c>
    </row>
    <row r="214" spans="1:22" x14ac:dyDescent="0.25">
      <c r="A214" s="37">
        <v>184</v>
      </c>
      <c r="B214" s="37">
        <f>Vask04!D216</f>
        <v>30106</v>
      </c>
      <c r="C214" s="37" t="str">
        <f>Vask04!E216</f>
        <v>Kleppestø helsestasjon</v>
      </c>
      <c r="D214" s="37" t="str">
        <f>VLOOKUP(B214,Kunderegister!$A$2:$G$2810,3,FALSE)</f>
        <v>Kleppevegen 17</v>
      </c>
      <c r="E214" s="65" t="str">
        <f>VLOOKUP(B214,Kunderegister!$A$2:$G$2810,4,FALSE)</f>
        <v xml:space="preserve">Helsetunet                              </v>
      </c>
      <c r="F214" s="13" t="str">
        <f>VLOOKUP(B214,Kunderegister!$A$2:$G$2810,5,FALSE)</f>
        <v>5300</v>
      </c>
      <c r="G214" s="37" t="str">
        <f>VLOOKUP(B214,Kunderegister!$A$2:$G$2810,6,FALSE)</f>
        <v>KLEPPESTØ</v>
      </c>
      <c r="H214" s="37">
        <f>Vask04!F216</f>
        <v>0</v>
      </c>
      <c r="I214" s="37">
        <f>Vask04!G216</f>
        <v>0</v>
      </c>
      <c r="J214" s="37">
        <f>Vask04!H216</f>
        <v>0</v>
      </c>
      <c r="K214" s="37">
        <f>Vask04!I216</f>
        <v>0</v>
      </c>
      <c r="L214" s="37">
        <f>Vask04!J216</f>
        <v>0</v>
      </c>
      <c r="M214" s="37">
        <f>Vask04!K216</f>
        <v>0</v>
      </c>
      <c r="N214" s="37">
        <f>Vask04!L216</f>
        <v>12</v>
      </c>
      <c r="O214" s="37">
        <f>Vask04!M216</f>
        <v>0</v>
      </c>
      <c r="P214" s="37">
        <f>Vask04!N216</f>
        <v>12</v>
      </c>
      <c r="Q214" s="37">
        <f>Vask04!P216</f>
        <v>36</v>
      </c>
      <c r="R214" s="37">
        <f>Vask04!O216</f>
        <v>163.80000000000001</v>
      </c>
      <c r="S214" s="13">
        <f>VLOOKUP(B214,Kunderegister!$A$2:$G$2810,7,FALSE)</f>
        <v>0</v>
      </c>
      <c r="T214" s="37" t="str">
        <f>VLOOKUP(B214,Kunderegister!$A$2:$J$2897,8,FALSE)</f>
        <v>Lege</v>
      </c>
      <c r="U214" s="47">
        <f>VLOOKUP(B214,Kunderegister!$A$2:$J$2810,9,FALSE)</f>
        <v>0.33333333333333331</v>
      </c>
      <c r="V214" s="47">
        <f>VLOOKUP(B214,Kunderegister!$A$2:$J$2810,10,FALSE)</f>
        <v>0.625</v>
      </c>
    </row>
    <row r="215" spans="1:22" x14ac:dyDescent="0.25">
      <c r="A215" s="37">
        <v>185</v>
      </c>
      <c r="B215" s="37">
        <f>Vask04!D217</f>
        <v>103116</v>
      </c>
      <c r="C215" s="37" t="str">
        <f>Vask04!E217</f>
        <v>Øygarden Legekontor</v>
      </c>
      <c r="D215" s="37" t="str">
        <f>VLOOKUP(B215,Kunderegister!$A$2:$G$2810,3,FALSE)</f>
        <v>Ternholmvn 2</v>
      </c>
      <c r="E215" s="65">
        <f>VLOOKUP(B215,Kunderegister!$A$2:$G$2810,4,FALSE)</f>
        <v>0</v>
      </c>
      <c r="F215" s="13" t="str">
        <f>VLOOKUP(B215,Kunderegister!$A$2:$G$2810,5,FALSE)</f>
        <v>5337</v>
      </c>
      <c r="G215" s="37" t="str">
        <f>VLOOKUP(B215,Kunderegister!$A$2:$G$2810,6,FALSE)</f>
        <v>RONG</v>
      </c>
      <c r="H215" s="37">
        <f>Vask04!F217</f>
        <v>0</v>
      </c>
      <c r="I215" s="37">
        <f>Vask04!G217</f>
        <v>1</v>
      </c>
      <c r="J215" s="37">
        <f>Vask04!H217</f>
        <v>0</v>
      </c>
      <c r="K215" s="37">
        <f>Vask04!I217</f>
        <v>0</v>
      </c>
      <c r="L215" s="37">
        <f>Vask04!J217</f>
        <v>0</v>
      </c>
      <c r="M215" s="37">
        <f>Vask04!K217</f>
        <v>0</v>
      </c>
      <c r="N215" s="37">
        <f>Vask04!L217</f>
        <v>1</v>
      </c>
      <c r="O215" s="37">
        <f>Vask04!M217</f>
        <v>0</v>
      </c>
      <c r="P215" s="37">
        <f>Vask04!N217</f>
        <v>2</v>
      </c>
      <c r="Q215" s="37">
        <f>Vask04!P217</f>
        <v>5</v>
      </c>
      <c r="R215" s="37">
        <f>Vask04!O217</f>
        <v>24.65</v>
      </c>
      <c r="S215" s="13">
        <f>VLOOKUP(B215,Kunderegister!$A$2:$G$2810,7,FALSE)</f>
        <v>0</v>
      </c>
      <c r="T215" s="37" t="str">
        <f>VLOOKUP(B215,Kunderegister!$A$2:$J$2897,8,FALSE)</f>
        <v>Lege</v>
      </c>
      <c r="U215" s="47">
        <f>VLOOKUP(B215,Kunderegister!$A$2:$J$2810,9,FALSE)</f>
        <v>0.33333333333333331</v>
      </c>
      <c r="V215" s="47">
        <f>VLOOKUP(B215,Kunderegister!$A$2:$J$2810,10,FALSE)</f>
        <v>0.625</v>
      </c>
    </row>
    <row r="216" spans="1:22" x14ac:dyDescent="0.25">
      <c r="A216" s="37">
        <v>186</v>
      </c>
      <c r="B216" s="37">
        <f>Vask04!D218</f>
        <v>55319</v>
      </c>
      <c r="C216" s="37" t="str">
        <f>Vask04!E218</f>
        <v>Straume helsestasjon</v>
      </c>
      <c r="D216" s="37" t="str">
        <f>VLOOKUP(B216,Kunderegister!$A$2:$G$2810,3,FALSE)</f>
        <v>Blombakkane 2</v>
      </c>
      <c r="E216" s="65">
        <f>VLOOKUP(B216,Kunderegister!$A$2:$G$2810,4,FALSE)</f>
        <v>0</v>
      </c>
      <c r="F216" s="13" t="str">
        <f>VLOOKUP(B216,Kunderegister!$A$2:$G$2810,5,FALSE)</f>
        <v>5354</v>
      </c>
      <c r="G216" s="37" t="str">
        <f>VLOOKUP(B216,Kunderegister!$A$2:$G$2810,6,FALSE)</f>
        <v>STRAUME</v>
      </c>
      <c r="H216" s="37">
        <f>Vask04!F218</f>
        <v>0</v>
      </c>
      <c r="I216" s="37">
        <f>Vask04!G218</f>
        <v>1</v>
      </c>
      <c r="J216" s="37">
        <f>Vask04!H218</f>
        <v>0</v>
      </c>
      <c r="K216" s="37">
        <f>Vask04!I218</f>
        <v>0</v>
      </c>
      <c r="L216" s="37">
        <f>Vask04!J218</f>
        <v>0</v>
      </c>
      <c r="M216" s="37">
        <f>Vask04!K218</f>
        <v>0</v>
      </c>
      <c r="N216" s="37">
        <f>Vask04!L218</f>
        <v>13</v>
      </c>
      <c r="O216" s="37">
        <f>Vask04!M218</f>
        <v>0</v>
      </c>
      <c r="P216" s="37">
        <f>Vask04!N218</f>
        <v>14</v>
      </c>
      <c r="Q216" s="37">
        <f>Vask04!P218</f>
        <v>41</v>
      </c>
      <c r="R216" s="37">
        <f>Vask04!O218</f>
        <v>188.45000000000002</v>
      </c>
      <c r="S216" s="13">
        <f>VLOOKUP(B216,Kunderegister!$A$2:$G$2810,7,FALSE)</f>
        <v>0</v>
      </c>
      <c r="T216" s="37" t="str">
        <f>VLOOKUP(B216,Kunderegister!$A$2:$J$2897,8,FALSE)</f>
        <v>Lege</v>
      </c>
      <c r="U216" s="47">
        <f>VLOOKUP(B216,Kunderegister!$A$2:$J$2810,9,FALSE)</f>
        <v>0.33333333333333331</v>
      </c>
      <c r="V216" s="47">
        <f>VLOOKUP(B216,Kunderegister!$A$2:$J$2810,10,FALSE)</f>
        <v>0.625</v>
      </c>
    </row>
    <row r="217" spans="1:22" x14ac:dyDescent="0.25">
      <c r="A217" s="37">
        <v>188</v>
      </c>
      <c r="B217" s="37">
        <f>Vask04!D219</f>
        <v>34637</v>
      </c>
      <c r="C217" s="37" t="str">
        <f>Vask04!E219</f>
        <v>Sund helsestasjon</v>
      </c>
      <c r="D217" s="37" t="str">
        <f>VLOOKUP(B217,Kunderegister!$A$2:$G$2810,3,FALSE)</f>
        <v>Helsehuset</v>
      </c>
      <c r="E217" s="65">
        <f>VLOOKUP(B217,Kunderegister!$A$2:$G$2810,4,FALSE)</f>
        <v>0</v>
      </c>
      <c r="F217" s="13" t="str">
        <f>VLOOKUP(B217,Kunderegister!$A$2:$G$2810,5,FALSE)</f>
        <v>5382</v>
      </c>
      <c r="G217" s="37" t="str">
        <f>VLOOKUP(B217,Kunderegister!$A$2:$G$2810,6,FALSE)</f>
        <v>SKOGSVÅG</v>
      </c>
      <c r="H217" s="37">
        <f>Vask04!F219</f>
        <v>1</v>
      </c>
      <c r="I217" s="37">
        <f>Vask04!G219</f>
        <v>0</v>
      </c>
      <c r="J217" s="37">
        <f>Vask04!H219</f>
        <v>0</v>
      </c>
      <c r="K217" s="37">
        <f>Vask04!I219</f>
        <v>0</v>
      </c>
      <c r="L217" s="37">
        <f>Vask04!J219</f>
        <v>0</v>
      </c>
      <c r="M217" s="37">
        <f>Vask04!K219</f>
        <v>0</v>
      </c>
      <c r="N217" s="37">
        <f>Vask04!L219</f>
        <v>3</v>
      </c>
      <c r="O217" s="37">
        <f>Vask04!M219</f>
        <v>0</v>
      </c>
      <c r="P217" s="37">
        <f>Vask04!N219</f>
        <v>4</v>
      </c>
      <c r="Q217" s="37">
        <f>Vask04!P219</f>
        <v>10</v>
      </c>
      <c r="R217" s="37">
        <f>Vask04!O219</f>
        <v>46.31</v>
      </c>
      <c r="S217" s="13">
        <f>VLOOKUP(B217,Kunderegister!$A$2:$G$2810,7,FALSE)</f>
        <v>0</v>
      </c>
      <c r="T217" s="37" t="str">
        <f>VLOOKUP(B217,Kunderegister!$A$2:$J$2897,8,FALSE)</f>
        <v>Lege</v>
      </c>
      <c r="U217" s="47">
        <f>VLOOKUP(B217,Kunderegister!$A$2:$J$2810,9,FALSE)</f>
        <v>0.33333333333333331</v>
      </c>
      <c r="V217" s="47">
        <f>VLOOKUP(B217,Kunderegister!$A$2:$J$2810,10,FALSE)</f>
        <v>0.625</v>
      </c>
    </row>
    <row r="218" spans="1:22" x14ac:dyDescent="0.25">
      <c r="A218" s="37">
        <v>208</v>
      </c>
      <c r="B218" s="37">
        <f>Vask04!D220</f>
        <v>112669</v>
      </c>
      <c r="C218" s="37" t="str">
        <f>Vask04!E220</f>
        <v>Austevoll legesenter</v>
      </c>
      <c r="D218" s="37" t="str">
        <f>VLOOKUP(B218,Kunderegister!$A$2:$G$2810,3,FALSE)</f>
        <v>Birkelandsvn 2</v>
      </c>
      <c r="E218" s="65" t="str">
        <f>VLOOKUP(B218,Kunderegister!$A$2:$G$2810,4,FALSE)</f>
        <v xml:space="preserve">Austevoll Helsehus                      </v>
      </c>
      <c r="F218" s="13" t="str">
        <f>VLOOKUP(B218,Kunderegister!$A$2:$G$2810,5,FALSE)</f>
        <v>5392</v>
      </c>
      <c r="G218" s="37" t="str">
        <f>VLOOKUP(B218,Kunderegister!$A$2:$G$2810,6,FALSE)</f>
        <v>STOREBØ</v>
      </c>
      <c r="H218" s="37">
        <f>Vask04!F220</f>
        <v>1</v>
      </c>
      <c r="I218" s="37">
        <f>Vask04!G220</f>
        <v>0</v>
      </c>
      <c r="J218" s="37">
        <f>Vask04!H220</f>
        <v>0</v>
      </c>
      <c r="K218" s="37">
        <f>Vask04!I220</f>
        <v>0</v>
      </c>
      <c r="L218" s="37">
        <f>Vask04!J220</f>
        <v>0</v>
      </c>
      <c r="M218" s="37">
        <f>Vask04!K220</f>
        <v>0</v>
      </c>
      <c r="N218" s="37">
        <f>Vask04!L220</f>
        <v>4</v>
      </c>
      <c r="O218" s="37">
        <f>Vask04!M220</f>
        <v>0</v>
      </c>
      <c r="P218" s="37">
        <f>Vask04!N220</f>
        <v>5</v>
      </c>
      <c r="Q218" s="37">
        <f>Vask04!P220</f>
        <v>13</v>
      </c>
      <c r="R218" s="37">
        <f>Vask04!O220</f>
        <v>59.96</v>
      </c>
      <c r="S218" s="13">
        <f>VLOOKUP(B218,Kunderegister!$A$2:$G$2810,7,FALSE)</f>
        <v>0</v>
      </c>
      <c r="T218" s="37" t="str">
        <f>VLOOKUP(B218,Kunderegister!$A$2:$J$2897,8,FALSE)</f>
        <v>Lege</v>
      </c>
      <c r="U218" s="47">
        <f>VLOOKUP(B218,Kunderegister!$A$2:$J$2810,9,FALSE)</f>
        <v>0.33333333333333331</v>
      </c>
      <c r="V218" s="47">
        <f>VLOOKUP(B218,Kunderegister!$A$2:$J$2810,10,FALSE)</f>
        <v>0.625</v>
      </c>
    </row>
    <row r="219" spans="1:22" x14ac:dyDescent="0.25">
      <c r="A219" s="37">
        <v>209</v>
      </c>
      <c r="B219" s="37">
        <f>Vask04!D221</f>
        <v>22046</v>
      </c>
      <c r="C219" s="37" t="str">
        <f>Vask04!E221</f>
        <v>Stord sjukehus</v>
      </c>
      <c r="D219" s="37" t="str">
        <f>VLOOKUP(B219,Kunderegister!$A$2:$G$2810,3,FALSE)</f>
        <v>Tysevegen 64</v>
      </c>
      <c r="E219" s="65">
        <f>VLOOKUP(B219,Kunderegister!$A$2:$G$2810,4,FALSE)</f>
        <v>0</v>
      </c>
      <c r="F219" s="13" t="str">
        <f>VLOOKUP(B219,Kunderegister!$A$2:$G$2810,5,FALSE)</f>
        <v>5416</v>
      </c>
      <c r="G219" s="37" t="str">
        <f>VLOOKUP(B219,Kunderegister!$A$2:$G$2810,6,FALSE)</f>
        <v>STORD</v>
      </c>
      <c r="H219" s="37">
        <f>Vask04!F221</f>
        <v>0</v>
      </c>
      <c r="I219" s="37">
        <f>Vask04!G221</f>
        <v>0</v>
      </c>
      <c r="J219" s="37">
        <f>Vask04!H221</f>
        <v>0</v>
      </c>
      <c r="K219" s="37">
        <f>Vask04!I221</f>
        <v>0</v>
      </c>
      <c r="L219" s="37">
        <f>Vask04!J221</f>
        <v>0</v>
      </c>
      <c r="M219" s="37">
        <f>Vask04!K221</f>
        <v>0</v>
      </c>
      <c r="N219" s="37">
        <f>Vask04!L221</f>
        <v>10</v>
      </c>
      <c r="O219" s="37">
        <f>Vask04!M221</f>
        <v>0</v>
      </c>
      <c r="P219" s="37">
        <f>Vask04!N221</f>
        <v>10</v>
      </c>
      <c r="Q219" s="37">
        <f>Vask04!P221</f>
        <v>30</v>
      </c>
      <c r="R219" s="37">
        <f>Vask04!O221</f>
        <v>136.5</v>
      </c>
      <c r="S219" s="13">
        <f>VLOOKUP(B219,Kunderegister!$A$2:$G$2810,7,FALSE)</f>
        <v>0</v>
      </c>
      <c r="T219" s="37" t="str">
        <f>VLOOKUP(B219,Kunderegister!$A$2:$J$2897,8,FALSE)</f>
        <v>Lege</v>
      </c>
      <c r="U219" s="47">
        <f>VLOOKUP(B219,Kunderegister!$A$2:$J$2810,9,FALSE)</f>
        <v>0.33333333333333331</v>
      </c>
      <c r="V219" s="47">
        <f>VLOOKUP(B219,Kunderegister!$A$2:$J$2810,10,FALSE)</f>
        <v>0.625</v>
      </c>
    </row>
    <row r="220" spans="1:22" x14ac:dyDescent="0.25">
      <c r="A220" s="37">
        <v>210</v>
      </c>
      <c r="B220" s="37">
        <f>Vask04!D222</f>
        <v>100400</v>
      </c>
      <c r="C220" s="37" t="str">
        <f>Vask04!E222</f>
        <v>Stord helsestasjon</v>
      </c>
      <c r="D220" s="37" t="str">
        <f>VLOOKUP(B220,Kunderegister!$A$2:$G$2810,3,FALSE)</f>
        <v>Lønningsåsen 9B</v>
      </c>
      <c r="E220" s="65">
        <f>VLOOKUP(B220,Kunderegister!$A$2:$G$2810,4,FALSE)</f>
        <v>0</v>
      </c>
      <c r="F220" s="13" t="str">
        <f>VLOOKUP(B220,Kunderegister!$A$2:$G$2810,5,FALSE)</f>
        <v>5417</v>
      </c>
      <c r="G220" s="37" t="str">
        <f>VLOOKUP(B220,Kunderegister!$A$2:$G$2810,6,FALSE)</f>
        <v>STORD</v>
      </c>
      <c r="H220" s="37">
        <f>Vask04!F222</f>
        <v>0</v>
      </c>
      <c r="I220" s="37">
        <f>Vask04!G222</f>
        <v>1</v>
      </c>
      <c r="J220" s="37">
        <f>Vask04!H222</f>
        <v>0</v>
      </c>
      <c r="K220" s="37">
        <f>Vask04!I222</f>
        <v>0</v>
      </c>
      <c r="L220" s="37">
        <f>Vask04!J222</f>
        <v>0</v>
      </c>
      <c r="M220" s="37">
        <f>Vask04!K222</f>
        <v>1</v>
      </c>
      <c r="N220" s="37">
        <f>Vask04!L222</f>
        <v>10</v>
      </c>
      <c r="O220" s="37">
        <f>Vask04!M222</f>
        <v>0</v>
      </c>
      <c r="P220" s="37">
        <f>Vask04!N222</f>
        <v>12</v>
      </c>
      <c r="Q220" s="37">
        <f>Vask04!P222</f>
        <v>40</v>
      </c>
      <c r="R220" s="37">
        <f>Vask04!O222</f>
        <v>172.43</v>
      </c>
      <c r="S220" s="13">
        <f>VLOOKUP(B220,Kunderegister!$A$2:$G$2810,7,FALSE)</f>
        <v>0</v>
      </c>
      <c r="T220" s="37" t="str">
        <f>VLOOKUP(B220,Kunderegister!$A$2:$J$2897,8,FALSE)</f>
        <v>Lege</v>
      </c>
      <c r="U220" s="47">
        <f>VLOOKUP(B220,Kunderegister!$A$2:$J$2810,9,FALSE)</f>
        <v>0.33333333333333331</v>
      </c>
      <c r="V220" s="47">
        <f>VLOOKUP(B220,Kunderegister!$A$2:$J$2810,10,FALSE)</f>
        <v>0.625</v>
      </c>
    </row>
    <row r="221" spans="1:22" x14ac:dyDescent="0.25">
      <c r="A221" s="37">
        <v>211</v>
      </c>
      <c r="B221" s="37">
        <f>Vask04!D223</f>
        <v>79293</v>
      </c>
      <c r="C221" s="37" t="str">
        <f>Vask04!E223</f>
        <v>Fitjar helsestasjon</v>
      </c>
      <c r="D221" s="37" t="str">
        <f>VLOOKUP(B221,Kunderegister!$A$2:$G$2810,3,FALSE)</f>
        <v>Gml Havnavn 23</v>
      </c>
      <c r="E221" s="65" t="str">
        <f>VLOOKUP(B221,Kunderegister!$A$2:$G$2810,4,FALSE)</f>
        <v xml:space="preserve">Havnahuset                              </v>
      </c>
      <c r="F221" s="13" t="str">
        <f>VLOOKUP(B221,Kunderegister!$A$2:$G$2810,5,FALSE)</f>
        <v>5419</v>
      </c>
      <c r="G221" s="37" t="str">
        <f>VLOOKUP(B221,Kunderegister!$A$2:$G$2810,6,FALSE)</f>
        <v>FITJAR</v>
      </c>
      <c r="H221" s="37">
        <f>Vask04!F223</f>
        <v>0</v>
      </c>
      <c r="I221" s="37">
        <f>Vask04!G223</f>
        <v>0</v>
      </c>
      <c r="J221" s="37">
        <f>Vask04!H223</f>
        <v>0</v>
      </c>
      <c r="K221" s="37">
        <f>Vask04!I223</f>
        <v>0</v>
      </c>
      <c r="L221" s="37">
        <f>Vask04!J223</f>
        <v>0</v>
      </c>
      <c r="M221" s="37">
        <f>Vask04!K223</f>
        <v>0</v>
      </c>
      <c r="N221" s="37">
        <f>Vask04!L223</f>
        <v>2</v>
      </c>
      <c r="O221" s="37">
        <f>Vask04!M223</f>
        <v>0</v>
      </c>
      <c r="P221" s="37">
        <f>Vask04!N223</f>
        <v>2</v>
      </c>
      <c r="Q221" s="37">
        <f>Vask04!P223</f>
        <v>6</v>
      </c>
      <c r="R221" s="37">
        <f>Vask04!O223</f>
        <v>27.3</v>
      </c>
      <c r="S221" s="13">
        <f>VLOOKUP(B221,Kunderegister!$A$2:$G$2810,7,FALSE)</f>
        <v>0</v>
      </c>
      <c r="T221" s="37" t="str">
        <f>VLOOKUP(B221,Kunderegister!$A$2:$J$2897,8,FALSE)</f>
        <v>Lege</v>
      </c>
      <c r="U221" s="47">
        <f>VLOOKUP(B221,Kunderegister!$A$2:$J$2810,9,FALSE)</f>
        <v>0.33333333333333331</v>
      </c>
      <c r="V221" s="47">
        <f>VLOOKUP(B221,Kunderegister!$A$2:$J$2810,10,FALSE)</f>
        <v>0.625</v>
      </c>
    </row>
    <row r="222" spans="1:22" x14ac:dyDescent="0.25">
      <c r="A222" s="37">
        <v>212</v>
      </c>
      <c r="B222" s="37">
        <f>Vask04!D224</f>
        <v>51359</v>
      </c>
      <c r="C222" s="37" t="str">
        <f>Vask04!E224</f>
        <v>Bremnes helsestasjon</v>
      </c>
      <c r="D222" s="37" t="str">
        <f>VLOOKUP(B222,Kunderegister!$A$2:$G$2810,3,FALSE)</f>
        <v>Kyrkjegardsvn 20</v>
      </c>
      <c r="E222" s="65">
        <f>VLOOKUP(B222,Kunderegister!$A$2:$G$2810,4,FALSE)</f>
        <v>0</v>
      </c>
      <c r="F222" s="13" t="str">
        <f>VLOOKUP(B222,Kunderegister!$A$2:$G$2810,5,FALSE)</f>
        <v>5430</v>
      </c>
      <c r="G222" s="37" t="str">
        <f>VLOOKUP(B222,Kunderegister!$A$2:$G$2810,6,FALSE)</f>
        <v>BREMNES</v>
      </c>
      <c r="H222" s="37">
        <f>Vask04!F224</f>
        <v>0</v>
      </c>
      <c r="I222" s="37">
        <f>Vask04!G224</f>
        <v>0</v>
      </c>
      <c r="J222" s="37">
        <f>Vask04!H224</f>
        <v>0</v>
      </c>
      <c r="K222" s="37">
        <f>Vask04!I224</f>
        <v>0</v>
      </c>
      <c r="L222" s="37">
        <f>Vask04!J224</f>
        <v>0</v>
      </c>
      <c r="M222" s="37">
        <f>Vask04!K224</f>
        <v>1</v>
      </c>
      <c r="N222" s="37">
        <f>Vask04!L224</f>
        <v>8</v>
      </c>
      <c r="O222" s="37">
        <f>Vask04!M224</f>
        <v>0</v>
      </c>
      <c r="P222" s="37">
        <f>Vask04!N224</f>
        <v>9</v>
      </c>
      <c r="Q222" s="37">
        <f>Vask04!P224</f>
        <v>32</v>
      </c>
      <c r="R222" s="37">
        <f>Vask04!O224</f>
        <v>134.13</v>
      </c>
      <c r="S222" s="13">
        <f>VLOOKUP(B222,Kunderegister!$A$2:$G$2810,7,FALSE)</f>
        <v>0</v>
      </c>
      <c r="T222" s="37" t="str">
        <f>VLOOKUP(B222,Kunderegister!$A$2:$J$2897,8,FALSE)</f>
        <v>Lege</v>
      </c>
      <c r="U222" s="47">
        <f>VLOOKUP(B222,Kunderegister!$A$2:$J$2810,9,FALSE)</f>
        <v>0.33333333333333331</v>
      </c>
      <c r="V222" s="47">
        <f>VLOOKUP(B222,Kunderegister!$A$2:$J$2810,10,FALSE)</f>
        <v>0.625</v>
      </c>
    </row>
    <row r="223" spans="1:22" x14ac:dyDescent="0.25">
      <c r="A223" s="37">
        <v>213</v>
      </c>
      <c r="B223" s="37">
        <f>Vask04!D225</f>
        <v>29629</v>
      </c>
      <c r="C223" s="37" t="str">
        <f>Vask04!E225</f>
        <v>Husnes helsestasjon</v>
      </c>
      <c r="D223" s="37" t="str">
        <f>VLOOKUP(B223,Kunderegister!$A$2:$G$2810,3,FALSE)</f>
        <v>Stølshaugvn 3</v>
      </c>
      <c r="E223" s="65">
        <f>VLOOKUP(B223,Kunderegister!$A$2:$G$2810,4,FALSE)</f>
        <v>0</v>
      </c>
      <c r="F223" s="13" t="str">
        <f>VLOOKUP(B223,Kunderegister!$A$2:$G$2810,5,FALSE)</f>
        <v>5460</v>
      </c>
      <c r="G223" s="37" t="str">
        <f>VLOOKUP(B223,Kunderegister!$A$2:$G$2810,6,FALSE)</f>
        <v>HUSNES</v>
      </c>
      <c r="H223" s="37">
        <f>Vask04!F225</f>
        <v>0</v>
      </c>
      <c r="I223" s="37">
        <f>Vask04!G225</f>
        <v>0</v>
      </c>
      <c r="J223" s="37">
        <f>Vask04!H225</f>
        <v>0</v>
      </c>
      <c r="K223" s="37">
        <f>Vask04!I225</f>
        <v>0</v>
      </c>
      <c r="L223" s="37">
        <f>Vask04!J225</f>
        <v>0</v>
      </c>
      <c r="M223" s="37">
        <f>Vask04!K225</f>
        <v>2</v>
      </c>
      <c r="N223" s="37">
        <f>Vask04!L225</f>
        <v>8</v>
      </c>
      <c r="O223" s="37">
        <f>Vask04!M225</f>
        <v>0</v>
      </c>
      <c r="P223" s="37">
        <f>Vask04!N225</f>
        <v>10</v>
      </c>
      <c r="Q223" s="37">
        <f>Vask04!P225</f>
        <v>40</v>
      </c>
      <c r="R223" s="37">
        <f>Vask04!O225</f>
        <v>159.06</v>
      </c>
      <c r="S223" s="13">
        <f>VLOOKUP(B223,Kunderegister!$A$2:$G$2810,7,FALSE)</f>
        <v>0</v>
      </c>
      <c r="T223" s="37" t="str">
        <f>VLOOKUP(B223,Kunderegister!$A$2:$J$2897,8,FALSE)</f>
        <v>Lege</v>
      </c>
      <c r="U223" s="47">
        <f>VLOOKUP(B223,Kunderegister!$A$2:$J$2810,9,FALSE)</f>
        <v>0.33333333333333331</v>
      </c>
      <c r="V223" s="47">
        <f>VLOOKUP(B223,Kunderegister!$A$2:$J$2810,10,FALSE)</f>
        <v>0.625</v>
      </c>
    </row>
    <row r="224" spans="1:22" x14ac:dyDescent="0.25">
      <c r="A224" s="37">
        <v>214</v>
      </c>
      <c r="B224" s="37">
        <f>Vask04!D226</f>
        <v>30676</v>
      </c>
      <c r="C224" s="37" t="str">
        <f>Vask04!E226</f>
        <v>Vaksineklinikken Haugesund kommune</v>
      </c>
      <c r="D224" s="37" t="str">
        <f>VLOOKUP(B224,Kunderegister!$A$2:$G$2810,3,FALSE)</f>
        <v>Myrullvn 3</v>
      </c>
      <c r="E224" s="65">
        <f>VLOOKUP(B224,Kunderegister!$A$2:$G$2810,4,FALSE)</f>
        <v>0</v>
      </c>
      <c r="F224" s="13" t="str">
        <f>VLOOKUP(B224,Kunderegister!$A$2:$G$2810,5,FALSE)</f>
        <v>5518</v>
      </c>
      <c r="G224" s="37" t="str">
        <f>VLOOKUP(B224,Kunderegister!$A$2:$G$2810,6,FALSE)</f>
        <v>HAUGESUND</v>
      </c>
      <c r="H224" s="37">
        <f>Vask04!F226</f>
        <v>0</v>
      </c>
      <c r="I224" s="37">
        <f>Vask04!G226</f>
        <v>0</v>
      </c>
      <c r="J224" s="37">
        <f>Vask04!H226</f>
        <v>0</v>
      </c>
      <c r="K224" s="37">
        <f>Vask04!I226</f>
        <v>0</v>
      </c>
      <c r="L224" s="37">
        <f>Vask04!J226</f>
        <v>0</v>
      </c>
      <c r="M224" s="37">
        <f>Vask04!K226</f>
        <v>2</v>
      </c>
      <c r="N224" s="37">
        <f>Vask04!L226</f>
        <v>18</v>
      </c>
      <c r="O224" s="37">
        <f>Vask04!M226</f>
        <v>0</v>
      </c>
      <c r="P224" s="37">
        <f>Vask04!N226</f>
        <v>20</v>
      </c>
      <c r="Q224" s="37">
        <f>Vask04!P226</f>
        <v>70</v>
      </c>
      <c r="R224" s="37">
        <f>Vask04!O226</f>
        <v>295.56</v>
      </c>
      <c r="S224" s="13">
        <f>VLOOKUP(B224,Kunderegister!$A$2:$G$2810,7,FALSE)</f>
        <v>0</v>
      </c>
      <c r="T224" s="37" t="str">
        <f>VLOOKUP(B224,Kunderegister!$A$2:$J$2897,8,FALSE)</f>
        <v>Lege</v>
      </c>
      <c r="U224" s="47">
        <f>VLOOKUP(B224,Kunderegister!$A$2:$J$2810,9,FALSE)</f>
        <v>0.33333333333333331</v>
      </c>
      <c r="V224" s="47">
        <f>VLOOKUP(B224,Kunderegister!$A$2:$J$2810,10,FALSE)</f>
        <v>0.625</v>
      </c>
    </row>
    <row r="225" spans="1:22" x14ac:dyDescent="0.25">
      <c r="A225" s="37">
        <v>215</v>
      </c>
      <c r="B225" s="37">
        <f>Vask04!D227</f>
        <v>29645</v>
      </c>
      <c r="C225" s="37" t="str">
        <f>Vask04!E227</f>
        <v>Sveio helsestasjon</v>
      </c>
      <c r="D225" s="37" t="str">
        <f>VLOOKUP(B225,Kunderegister!$A$2:$G$2810,3,FALSE)</f>
        <v>Sveiogt. 70</v>
      </c>
      <c r="E225" s="65">
        <f>VLOOKUP(B225,Kunderegister!$A$2:$G$2810,4,FALSE)</f>
        <v>0</v>
      </c>
      <c r="F225" s="13" t="str">
        <f>VLOOKUP(B225,Kunderegister!$A$2:$G$2810,5,FALSE)</f>
        <v>5550</v>
      </c>
      <c r="G225" s="37" t="str">
        <f>VLOOKUP(B225,Kunderegister!$A$2:$G$2810,6,FALSE)</f>
        <v>SVEIO</v>
      </c>
      <c r="H225" s="37">
        <f>Vask04!F227</f>
        <v>0</v>
      </c>
      <c r="I225" s="37">
        <f>Vask04!G227</f>
        <v>0</v>
      </c>
      <c r="J225" s="37">
        <f>Vask04!H227</f>
        <v>0</v>
      </c>
      <c r="K225" s="37">
        <f>Vask04!I227</f>
        <v>0</v>
      </c>
      <c r="L225" s="37">
        <f>Vask04!J227</f>
        <v>0</v>
      </c>
      <c r="M225" s="37">
        <f>Vask04!K227</f>
        <v>0</v>
      </c>
      <c r="N225" s="37">
        <f>Vask04!L227</f>
        <v>3</v>
      </c>
      <c r="O225" s="37">
        <f>Vask04!M227</f>
        <v>0</v>
      </c>
      <c r="P225" s="37">
        <f>Vask04!N227</f>
        <v>3</v>
      </c>
      <c r="Q225" s="37">
        <f>Vask04!P227</f>
        <v>9</v>
      </c>
      <c r="R225" s="37">
        <f>Vask04!O227</f>
        <v>40.950000000000003</v>
      </c>
      <c r="S225" s="13">
        <f>VLOOKUP(B225,Kunderegister!$A$2:$G$2810,7,FALSE)</f>
        <v>0</v>
      </c>
      <c r="T225" s="37" t="str">
        <f>VLOOKUP(B225,Kunderegister!$A$2:$J$2897,8,FALSE)</f>
        <v>Lege</v>
      </c>
      <c r="U225" s="47">
        <f>VLOOKUP(B225,Kunderegister!$A$2:$J$2810,9,FALSE)</f>
        <v>0.33333333333333331</v>
      </c>
      <c r="V225" s="47">
        <f>VLOOKUP(B225,Kunderegister!$A$2:$J$2810,10,FALSE)</f>
        <v>0.625</v>
      </c>
    </row>
    <row r="226" spans="1:22" x14ac:dyDescent="0.25">
      <c r="A226" s="37">
        <v>216</v>
      </c>
      <c r="B226" s="37">
        <f>Vask04!D228</f>
        <v>103197</v>
      </c>
      <c r="C226" s="37" t="str">
        <f>Vask04!E228</f>
        <v>Kommunelegekontoret i Bokn</v>
      </c>
      <c r="D226" s="37" t="str">
        <f>VLOOKUP(B226,Kunderegister!$A$2:$G$2810,3,FALSE)</f>
        <v>Boknatunvn 39</v>
      </c>
      <c r="E226" s="65">
        <f>VLOOKUP(B226,Kunderegister!$A$2:$G$2810,4,FALSE)</f>
        <v>0</v>
      </c>
      <c r="F226" s="13" t="str">
        <f>VLOOKUP(B226,Kunderegister!$A$2:$G$2810,5,FALSE)</f>
        <v>5561</v>
      </c>
      <c r="G226" s="37" t="str">
        <f>VLOOKUP(B226,Kunderegister!$A$2:$G$2810,6,FALSE)</f>
        <v>BOKN</v>
      </c>
      <c r="H226" s="37">
        <f>Vask04!F228</f>
        <v>0</v>
      </c>
      <c r="I226" s="37">
        <f>Vask04!G228</f>
        <v>1</v>
      </c>
      <c r="J226" s="37">
        <f>Vask04!H228</f>
        <v>0</v>
      </c>
      <c r="K226" s="37">
        <f>Vask04!I228</f>
        <v>0</v>
      </c>
      <c r="L226" s="37">
        <f>Vask04!J228</f>
        <v>0</v>
      </c>
      <c r="M226" s="37">
        <f>Vask04!K228</f>
        <v>0</v>
      </c>
      <c r="N226" s="37">
        <f>Vask04!L228</f>
        <v>0</v>
      </c>
      <c r="O226" s="37">
        <f>Vask04!M228</f>
        <v>0</v>
      </c>
      <c r="P226" s="37">
        <f>Vask04!N228</f>
        <v>1</v>
      </c>
      <c r="Q226" s="37">
        <f>Vask04!P228</f>
        <v>2</v>
      </c>
      <c r="R226" s="37">
        <f>Vask04!O228</f>
        <v>11</v>
      </c>
      <c r="S226" s="13">
        <f>VLOOKUP(B226,Kunderegister!$A$2:$G$2810,7,FALSE)</f>
        <v>0</v>
      </c>
      <c r="T226" s="37" t="str">
        <f>VLOOKUP(B226,Kunderegister!$A$2:$J$2897,8,FALSE)</f>
        <v>Lege</v>
      </c>
      <c r="U226" s="47">
        <f>VLOOKUP(B226,Kunderegister!$A$2:$J$2810,9,FALSE)</f>
        <v>0.33333333333333331</v>
      </c>
      <c r="V226" s="47">
        <f>VLOOKUP(B226,Kunderegister!$A$2:$J$2810,10,FALSE)</f>
        <v>0.625</v>
      </c>
    </row>
    <row r="227" spans="1:22" x14ac:dyDescent="0.25">
      <c r="A227" s="37">
        <v>217</v>
      </c>
      <c r="B227" s="37">
        <f>Vask04!D229</f>
        <v>108377</v>
      </c>
      <c r="C227" s="37" t="str">
        <f>Vask04!E229</f>
        <v>Lysen Lars lege</v>
      </c>
      <c r="D227" s="37" t="str">
        <f>VLOOKUP(B227,Kunderegister!$A$2:$G$2810,3,FALSE)</f>
        <v>Aksdalsvn 165</v>
      </c>
      <c r="E227" s="65">
        <f>VLOOKUP(B227,Kunderegister!$A$2:$G$2810,4,FALSE)</f>
        <v>0</v>
      </c>
      <c r="F227" s="13" t="str">
        <f>VLOOKUP(B227,Kunderegister!$A$2:$G$2810,5,FALSE)</f>
        <v>5570</v>
      </c>
      <c r="G227" s="37" t="str">
        <f>VLOOKUP(B227,Kunderegister!$A$2:$G$2810,6,FALSE)</f>
        <v>AKSDAL</v>
      </c>
      <c r="H227" s="37">
        <f>Vask04!F229</f>
        <v>0</v>
      </c>
      <c r="I227" s="37">
        <f>Vask04!G229</f>
        <v>1</v>
      </c>
      <c r="J227" s="37">
        <f>Vask04!H229</f>
        <v>0</v>
      </c>
      <c r="K227" s="37">
        <f>Vask04!I229</f>
        <v>0</v>
      </c>
      <c r="L227" s="37">
        <f>Vask04!J229</f>
        <v>0</v>
      </c>
      <c r="M227" s="37">
        <f>Vask04!K229</f>
        <v>0</v>
      </c>
      <c r="N227" s="37">
        <f>Vask04!L229</f>
        <v>7</v>
      </c>
      <c r="O227" s="37">
        <f>Vask04!M229</f>
        <v>0</v>
      </c>
      <c r="P227" s="37">
        <f>Vask04!N229</f>
        <v>8</v>
      </c>
      <c r="Q227" s="37">
        <f>Vask04!P229</f>
        <v>23</v>
      </c>
      <c r="R227" s="37">
        <f>Vask04!O229</f>
        <v>106.55</v>
      </c>
      <c r="S227" s="13">
        <f>VLOOKUP(B227,Kunderegister!$A$2:$G$2810,7,FALSE)</f>
        <v>0</v>
      </c>
      <c r="T227" s="37" t="str">
        <f>VLOOKUP(B227,Kunderegister!$A$2:$J$2897,8,FALSE)</f>
        <v>Lege</v>
      </c>
      <c r="U227" s="47">
        <f>VLOOKUP(B227,Kunderegister!$A$2:$J$2810,9,FALSE)</f>
        <v>0.33333333333333331</v>
      </c>
      <c r="V227" s="47">
        <f>VLOOKUP(B227,Kunderegister!$A$2:$J$2810,10,FALSE)</f>
        <v>0.625</v>
      </c>
    </row>
    <row r="228" spans="1:22" x14ac:dyDescent="0.25">
      <c r="A228" s="37">
        <v>218</v>
      </c>
      <c r="B228" s="37">
        <f>Vask04!D230</f>
        <v>110286</v>
      </c>
      <c r="C228" s="37" t="str">
        <f>Vask04!E230</f>
        <v>Vindafjord helsestasjon</v>
      </c>
      <c r="D228" s="37" t="str">
        <f>VLOOKUP(B228,Kunderegister!$A$2:$G$2810,3,FALSE)</f>
        <v>Rådhusplassen 1</v>
      </c>
      <c r="E228" s="65">
        <f>VLOOKUP(B228,Kunderegister!$A$2:$G$2810,4,FALSE)</f>
        <v>0</v>
      </c>
      <c r="F228" s="13" t="str">
        <f>VLOOKUP(B228,Kunderegister!$A$2:$G$2810,5,FALSE)</f>
        <v>5580</v>
      </c>
      <c r="G228" s="37" t="str">
        <f>VLOOKUP(B228,Kunderegister!$A$2:$G$2810,6,FALSE)</f>
        <v>ØLEN</v>
      </c>
      <c r="H228" s="37">
        <f>Vask04!F230</f>
        <v>0</v>
      </c>
      <c r="I228" s="37">
        <f>Vask04!G230</f>
        <v>0</v>
      </c>
      <c r="J228" s="37">
        <f>Vask04!H230</f>
        <v>0</v>
      </c>
      <c r="K228" s="37">
        <f>Vask04!I230</f>
        <v>0</v>
      </c>
      <c r="L228" s="37">
        <f>Vask04!J230</f>
        <v>0</v>
      </c>
      <c r="M228" s="37">
        <f>Vask04!K230</f>
        <v>1</v>
      </c>
      <c r="N228" s="37">
        <f>Vask04!L230</f>
        <v>7</v>
      </c>
      <c r="O228" s="37">
        <f>Vask04!M230</f>
        <v>0</v>
      </c>
      <c r="P228" s="37">
        <f>Vask04!N230</f>
        <v>8</v>
      </c>
      <c r="Q228" s="37">
        <f>Vask04!P230</f>
        <v>29</v>
      </c>
      <c r="R228" s="37">
        <f>Vask04!O230</f>
        <v>120.47999999999999</v>
      </c>
      <c r="S228" s="13">
        <f>VLOOKUP(B228,Kunderegister!$A$2:$G$2810,7,FALSE)</f>
        <v>0</v>
      </c>
      <c r="T228" s="37" t="str">
        <f>VLOOKUP(B228,Kunderegister!$A$2:$J$2897,8,FALSE)</f>
        <v>Lege</v>
      </c>
      <c r="U228" s="47">
        <f>VLOOKUP(B228,Kunderegister!$A$2:$J$2810,9,FALSE)</f>
        <v>0.33333333333333331</v>
      </c>
      <c r="V228" s="47">
        <f>VLOOKUP(B228,Kunderegister!$A$2:$J$2810,10,FALSE)</f>
        <v>0.625</v>
      </c>
    </row>
    <row r="229" spans="1:22" x14ac:dyDescent="0.25">
      <c r="A229" s="37">
        <v>219</v>
      </c>
      <c r="B229" s="37">
        <f>Vask04!D231</f>
        <v>81919</v>
      </c>
      <c r="C229" s="37" t="str">
        <f>Vask04!E231</f>
        <v>Etne helsestasjon</v>
      </c>
      <c r="D229" s="37" t="str">
        <f>VLOOKUP(B229,Kunderegister!$A$2:$G$2810,3,FALSE)</f>
        <v>Sjoarvn 2</v>
      </c>
      <c r="E229" s="65">
        <f>VLOOKUP(B229,Kunderegister!$A$2:$G$2810,4,FALSE)</f>
        <v>0</v>
      </c>
      <c r="F229" s="13" t="str">
        <f>VLOOKUP(B229,Kunderegister!$A$2:$G$2810,5,FALSE)</f>
        <v>5590</v>
      </c>
      <c r="G229" s="37" t="str">
        <f>VLOOKUP(B229,Kunderegister!$A$2:$G$2810,6,FALSE)</f>
        <v>ETNE</v>
      </c>
      <c r="H229" s="37">
        <f>Vask04!F231</f>
        <v>0</v>
      </c>
      <c r="I229" s="37">
        <f>Vask04!G231</f>
        <v>0</v>
      </c>
      <c r="J229" s="37">
        <f>Vask04!H231</f>
        <v>0</v>
      </c>
      <c r="K229" s="37">
        <f>Vask04!I231</f>
        <v>0</v>
      </c>
      <c r="L229" s="37">
        <f>Vask04!J231</f>
        <v>0</v>
      </c>
      <c r="M229" s="37">
        <f>Vask04!K231</f>
        <v>1</v>
      </c>
      <c r="N229" s="37">
        <f>Vask04!L231</f>
        <v>4</v>
      </c>
      <c r="O229" s="37">
        <f>Vask04!M231</f>
        <v>0</v>
      </c>
      <c r="P229" s="37">
        <f>Vask04!N231</f>
        <v>5</v>
      </c>
      <c r="Q229" s="37">
        <f>Vask04!P231</f>
        <v>20</v>
      </c>
      <c r="R229" s="37">
        <f>Vask04!O231</f>
        <v>79.53</v>
      </c>
      <c r="S229" s="13">
        <f>VLOOKUP(B229,Kunderegister!$A$2:$G$2810,7,FALSE)</f>
        <v>0</v>
      </c>
      <c r="T229" s="37" t="str">
        <f>VLOOKUP(B229,Kunderegister!$A$2:$J$2897,8,FALSE)</f>
        <v>Lege</v>
      </c>
      <c r="U229" s="47">
        <f>VLOOKUP(B229,Kunderegister!$A$2:$J$2810,9,FALSE)</f>
        <v>0.33333333333333331</v>
      </c>
      <c r="V229" s="47">
        <f>VLOOKUP(B229,Kunderegister!$A$2:$J$2810,10,FALSE)</f>
        <v>0.625</v>
      </c>
    </row>
    <row r="230" spans="1:22" x14ac:dyDescent="0.25">
      <c r="A230" s="37">
        <v>220</v>
      </c>
      <c r="B230" s="37">
        <f>Vask04!D232</f>
        <v>27961</v>
      </c>
      <c r="C230" s="37" t="str">
        <f>Vask04!E232</f>
        <v>Norheimsund helsestasjon</v>
      </c>
      <c r="D230" s="37" t="str">
        <f>VLOOKUP(B230,Kunderegister!$A$2:$G$2810,3,FALSE)</f>
        <v>Sandvenvn 35</v>
      </c>
      <c r="E230" s="65">
        <f>VLOOKUP(B230,Kunderegister!$A$2:$G$2810,4,FALSE)</f>
        <v>0</v>
      </c>
      <c r="F230" s="13" t="str">
        <f>VLOOKUP(B230,Kunderegister!$A$2:$G$2810,5,FALSE)</f>
        <v>5600</v>
      </c>
      <c r="G230" s="37" t="str">
        <f>VLOOKUP(B230,Kunderegister!$A$2:$G$2810,6,FALSE)</f>
        <v>NORHEIMSUND</v>
      </c>
      <c r="H230" s="37">
        <f>Vask04!F232</f>
        <v>0</v>
      </c>
      <c r="I230" s="37">
        <f>Vask04!G232</f>
        <v>1</v>
      </c>
      <c r="J230" s="37">
        <f>Vask04!H232</f>
        <v>0</v>
      </c>
      <c r="K230" s="37">
        <f>Vask04!I232</f>
        <v>0</v>
      </c>
      <c r="L230" s="37">
        <f>Vask04!J232</f>
        <v>0</v>
      </c>
      <c r="M230" s="37">
        <f>Vask04!K232</f>
        <v>0</v>
      </c>
      <c r="N230" s="37">
        <f>Vask04!L232</f>
        <v>8</v>
      </c>
      <c r="O230" s="37">
        <f>Vask04!M232</f>
        <v>0</v>
      </c>
      <c r="P230" s="37">
        <f>Vask04!N232</f>
        <v>9</v>
      </c>
      <c r="Q230" s="37">
        <f>Vask04!P232</f>
        <v>26</v>
      </c>
      <c r="R230" s="37">
        <f>Vask04!O232</f>
        <v>120.2</v>
      </c>
      <c r="S230" s="13">
        <f>VLOOKUP(B230,Kunderegister!$A$2:$G$2810,7,FALSE)</f>
        <v>0</v>
      </c>
      <c r="T230" s="37" t="str">
        <f>VLOOKUP(B230,Kunderegister!$A$2:$J$2897,8,FALSE)</f>
        <v>Lege</v>
      </c>
      <c r="U230" s="47">
        <f>VLOOKUP(B230,Kunderegister!$A$2:$J$2810,9,FALSE)</f>
        <v>0.33333333333333331</v>
      </c>
      <c r="V230" s="47">
        <f>VLOOKUP(B230,Kunderegister!$A$2:$J$2810,10,FALSE)</f>
        <v>0.625</v>
      </c>
    </row>
    <row r="231" spans="1:22" x14ac:dyDescent="0.25">
      <c r="A231" s="37">
        <v>221</v>
      </c>
      <c r="B231" s="37">
        <f>Vask04!D233</f>
        <v>2327</v>
      </c>
      <c r="C231" s="37" t="str">
        <f>Vask04!E233</f>
        <v>Eikelandsosen Helsesenter</v>
      </c>
      <c r="D231" s="37" t="str">
        <f>VLOOKUP(B231,Kunderegister!$A$2:$G$2810,3,FALSE)</f>
        <v>Leitet 24</v>
      </c>
      <c r="E231" s="65">
        <f>VLOOKUP(B231,Kunderegister!$A$2:$G$2810,4,FALSE)</f>
        <v>0</v>
      </c>
      <c r="F231" s="13" t="str">
        <f>VLOOKUP(B231,Kunderegister!$A$2:$G$2810,5,FALSE)</f>
        <v>5640</v>
      </c>
      <c r="G231" s="37" t="str">
        <f>VLOOKUP(B231,Kunderegister!$A$2:$G$2810,6,FALSE)</f>
        <v>EIKELANDSOSEN</v>
      </c>
      <c r="H231" s="37">
        <f>Vask04!F233</f>
        <v>0</v>
      </c>
      <c r="I231" s="37">
        <f>Vask04!G233</f>
        <v>0</v>
      </c>
      <c r="J231" s="37">
        <f>Vask04!H233</f>
        <v>0</v>
      </c>
      <c r="K231" s="37">
        <f>Vask04!I233</f>
        <v>0</v>
      </c>
      <c r="L231" s="37">
        <f>Vask04!J233</f>
        <v>0</v>
      </c>
      <c r="M231" s="37">
        <f>Vask04!K233</f>
        <v>0</v>
      </c>
      <c r="N231" s="37">
        <f>Vask04!L233</f>
        <v>2</v>
      </c>
      <c r="O231" s="37">
        <f>Vask04!M233</f>
        <v>0</v>
      </c>
      <c r="P231" s="37">
        <f>Vask04!N233</f>
        <v>2</v>
      </c>
      <c r="Q231" s="37">
        <f>Vask04!P233</f>
        <v>6</v>
      </c>
      <c r="R231" s="37">
        <f>Vask04!O233</f>
        <v>27.3</v>
      </c>
      <c r="S231" s="13">
        <f>VLOOKUP(B231,Kunderegister!$A$2:$G$2810,7,FALSE)</f>
        <v>0</v>
      </c>
      <c r="T231" s="37" t="str">
        <f>VLOOKUP(B231,Kunderegister!$A$2:$J$2897,8,FALSE)</f>
        <v>Lege</v>
      </c>
      <c r="U231" s="47">
        <f>VLOOKUP(B231,Kunderegister!$A$2:$J$2810,9,FALSE)</f>
        <v>0.33333333333333331</v>
      </c>
      <c r="V231" s="47">
        <f>VLOOKUP(B231,Kunderegister!$A$2:$J$2810,10,FALSE)</f>
        <v>0.625</v>
      </c>
    </row>
    <row r="232" spans="1:22" x14ac:dyDescent="0.25">
      <c r="A232" s="37">
        <v>222</v>
      </c>
      <c r="B232" s="37">
        <f>Vask04!D234</f>
        <v>7963</v>
      </c>
      <c r="C232" s="37" t="str">
        <f>Vask04!E234</f>
        <v>Kommunelegekontoret i Samnange</v>
      </c>
      <c r="D232" s="37" t="str">
        <f>VLOOKUP(B232,Kunderegister!$A$2:$G$2810,3,FALSE)</f>
        <v>Tyssevn 108</v>
      </c>
      <c r="E232" s="65">
        <f>VLOOKUP(B232,Kunderegister!$A$2:$G$2810,4,FALSE)</f>
        <v>0</v>
      </c>
      <c r="F232" s="13" t="str">
        <f>VLOOKUP(B232,Kunderegister!$A$2:$G$2810,5,FALSE)</f>
        <v>5650</v>
      </c>
      <c r="G232" s="37" t="str">
        <f>VLOOKUP(B232,Kunderegister!$A$2:$G$2810,6,FALSE)</f>
        <v>TYSSE</v>
      </c>
      <c r="H232" s="37">
        <f>Vask04!F234</f>
        <v>1</v>
      </c>
      <c r="I232" s="37">
        <f>Vask04!G234</f>
        <v>0</v>
      </c>
      <c r="J232" s="37">
        <f>Vask04!H234</f>
        <v>0</v>
      </c>
      <c r="K232" s="37">
        <f>Vask04!I234</f>
        <v>0</v>
      </c>
      <c r="L232" s="37">
        <f>Vask04!J234</f>
        <v>0</v>
      </c>
      <c r="M232" s="37">
        <f>Vask04!K234</f>
        <v>0</v>
      </c>
      <c r="N232" s="37">
        <f>Vask04!L234</f>
        <v>1</v>
      </c>
      <c r="O232" s="37">
        <f>Vask04!M234</f>
        <v>0</v>
      </c>
      <c r="P232" s="37">
        <f>Vask04!N234</f>
        <v>2</v>
      </c>
      <c r="Q232" s="37">
        <f>Vask04!P234</f>
        <v>4</v>
      </c>
      <c r="R232" s="37">
        <f>Vask04!O234</f>
        <v>19.010000000000002</v>
      </c>
      <c r="S232" s="13">
        <f>VLOOKUP(B232,Kunderegister!$A$2:$G$2810,7,FALSE)</f>
        <v>0</v>
      </c>
      <c r="T232" s="37" t="str">
        <f>VLOOKUP(B232,Kunderegister!$A$2:$J$2897,8,FALSE)</f>
        <v>Lege</v>
      </c>
      <c r="U232" s="47">
        <f>VLOOKUP(B232,Kunderegister!$A$2:$J$2810,9,FALSE)</f>
        <v>0.33333333333333331</v>
      </c>
      <c r="V232" s="47">
        <f>VLOOKUP(B232,Kunderegister!$A$2:$J$2810,10,FALSE)</f>
        <v>0.625</v>
      </c>
    </row>
    <row r="233" spans="1:22" x14ac:dyDescent="0.25">
      <c r="A233" s="37">
        <v>223</v>
      </c>
      <c r="B233" s="37">
        <f>Vask04!D235</f>
        <v>1370</v>
      </c>
      <c r="C233" s="37" t="str">
        <f>Vask04!E235</f>
        <v>Voss kommune</v>
      </c>
      <c r="D233" s="37" t="str">
        <f>VLOOKUP(B233,Kunderegister!$A$2:$G$2810,3,FALSE)</f>
        <v>Uttrågata 9</v>
      </c>
      <c r="E233" s="65">
        <f>VLOOKUP(B233,Kunderegister!$A$2:$G$2810,4,FALSE)</f>
        <v>0</v>
      </c>
      <c r="F233" s="13" t="str">
        <f>VLOOKUP(B233,Kunderegister!$A$2:$G$2810,5,FALSE)</f>
        <v>5700</v>
      </c>
      <c r="G233" s="37" t="str">
        <f>VLOOKUP(B233,Kunderegister!$A$2:$G$2810,6,FALSE)</f>
        <v>VOSS</v>
      </c>
      <c r="H233" s="37">
        <f>Vask04!F235</f>
        <v>0</v>
      </c>
      <c r="I233" s="37">
        <f>Vask04!G235</f>
        <v>0</v>
      </c>
      <c r="J233" s="37">
        <f>Vask04!H235</f>
        <v>0</v>
      </c>
      <c r="K233" s="37">
        <f>Vask04!I235</f>
        <v>0</v>
      </c>
      <c r="L233" s="37">
        <f>Vask04!J235</f>
        <v>0</v>
      </c>
      <c r="M233" s="37">
        <f>Vask04!K235</f>
        <v>1</v>
      </c>
      <c r="N233" s="37">
        <f>Vask04!L235</f>
        <v>12</v>
      </c>
      <c r="O233" s="37">
        <f>Vask04!M235</f>
        <v>0</v>
      </c>
      <c r="P233" s="37">
        <f>Vask04!N235</f>
        <v>13</v>
      </c>
      <c r="Q233" s="37">
        <f>Vask04!P235</f>
        <v>44</v>
      </c>
      <c r="R233" s="37">
        <f>Vask04!O235</f>
        <v>188.73000000000002</v>
      </c>
      <c r="S233" s="13">
        <f>VLOOKUP(B233,Kunderegister!$A$2:$G$2810,7,FALSE)</f>
        <v>0</v>
      </c>
      <c r="T233" s="37" t="str">
        <f>VLOOKUP(B233,Kunderegister!$A$2:$J$2897,8,FALSE)</f>
        <v>Lege</v>
      </c>
      <c r="U233" s="47">
        <f>VLOOKUP(B233,Kunderegister!$A$2:$J$2810,9,FALSE)</f>
        <v>0.33333333333333331</v>
      </c>
      <c r="V233" s="47">
        <f>VLOOKUP(B233,Kunderegister!$A$2:$J$2810,10,FALSE)</f>
        <v>0.625</v>
      </c>
    </row>
    <row r="234" spans="1:22" x14ac:dyDescent="0.25">
      <c r="A234" s="37">
        <v>224</v>
      </c>
      <c r="B234" s="37">
        <f>Vask04!D236</f>
        <v>109979</v>
      </c>
      <c r="C234" s="37" t="str">
        <f>Vask04!E236</f>
        <v>Voss DPS</v>
      </c>
      <c r="D234" s="37" t="str">
        <f>VLOOKUP(B234,Kunderegister!$A$2:$G$2810,3,FALSE)</f>
        <v>Bjørkelivn 27</v>
      </c>
      <c r="E234" s="65" t="str">
        <f>VLOOKUP(B234,Kunderegister!$A$2:$G$2810,4,FALSE)</f>
        <v>NKS Bjørkeli</v>
      </c>
      <c r="F234" s="13">
        <f>VLOOKUP(B234,Kunderegister!$A$2:$G$2810,5,FALSE)</f>
        <v>5705</v>
      </c>
      <c r="G234" s="37" t="str">
        <f>VLOOKUP(B234,Kunderegister!$A$2:$G$2810,6,FALSE)</f>
        <v>VOSS</v>
      </c>
      <c r="H234" s="37">
        <f>Vask04!F236</f>
        <v>1</v>
      </c>
      <c r="I234" s="37">
        <f>Vask04!G236</f>
        <v>0</v>
      </c>
      <c r="J234" s="37">
        <f>Vask04!H236</f>
        <v>0</v>
      </c>
      <c r="K234" s="37">
        <f>Vask04!I236</f>
        <v>0</v>
      </c>
      <c r="L234" s="37">
        <f>Vask04!J236</f>
        <v>0</v>
      </c>
      <c r="M234" s="37">
        <f>Vask04!K236</f>
        <v>0</v>
      </c>
      <c r="N234" s="37">
        <f>Vask04!L236</f>
        <v>0</v>
      </c>
      <c r="O234" s="37">
        <f>Vask04!M236</f>
        <v>0</v>
      </c>
      <c r="P234" s="37">
        <f>Vask04!N236</f>
        <v>1</v>
      </c>
      <c r="Q234" s="37">
        <f>Vask04!P236</f>
        <v>1</v>
      </c>
      <c r="R234" s="37">
        <f>Vask04!O236</f>
        <v>5.36</v>
      </c>
      <c r="S234" s="13">
        <f>VLOOKUP(B234,Kunderegister!$A$2:$G$2810,7,FALSE)</f>
        <v>56514000</v>
      </c>
      <c r="T234" s="37" t="str">
        <f>VLOOKUP(B234,Kunderegister!$A$2:$J$2897,8,FALSE)</f>
        <v>Lege</v>
      </c>
      <c r="U234" s="47">
        <f>VLOOKUP(B234,Kunderegister!$A$2:$J$2810,9,FALSE)</f>
        <v>0.33333333333333331</v>
      </c>
      <c r="V234" s="47">
        <f>VLOOKUP(B234,Kunderegister!$A$2:$J$2810,10,FALSE)</f>
        <v>0.625</v>
      </c>
    </row>
    <row r="235" spans="1:22" x14ac:dyDescent="0.25">
      <c r="A235" s="37">
        <v>225</v>
      </c>
      <c r="B235" s="37">
        <f>Vask04!D237</f>
        <v>1253</v>
      </c>
      <c r="C235" s="37" t="str">
        <f>Vask04!E237</f>
        <v>Kommunelegekontoret i Dalekvam</v>
      </c>
      <c r="D235" s="37" t="str">
        <f>VLOOKUP(B235,Kunderegister!$A$2:$G$2810,3,FALSE)</f>
        <v>Konsul Jebsensgt 16</v>
      </c>
      <c r="E235" s="65">
        <f>VLOOKUP(B235,Kunderegister!$A$2:$G$2810,4,FALSE)</f>
        <v>0</v>
      </c>
      <c r="F235" s="13" t="str">
        <f>VLOOKUP(B235,Kunderegister!$A$2:$G$2810,5,FALSE)</f>
        <v>5722</v>
      </c>
      <c r="G235" s="37" t="str">
        <f>VLOOKUP(B235,Kunderegister!$A$2:$G$2810,6,FALSE)</f>
        <v>DALEKVAM</v>
      </c>
      <c r="H235" s="37">
        <f>Vask04!F237</f>
        <v>0</v>
      </c>
      <c r="I235" s="37">
        <f>Vask04!G237</f>
        <v>1</v>
      </c>
      <c r="J235" s="37">
        <f>Vask04!H237</f>
        <v>0</v>
      </c>
      <c r="K235" s="37">
        <f>Vask04!I237</f>
        <v>0</v>
      </c>
      <c r="L235" s="37">
        <f>Vask04!J237</f>
        <v>0</v>
      </c>
      <c r="M235" s="37">
        <f>Vask04!K237</f>
        <v>0</v>
      </c>
      <c r="N235" s="37">
        <f>Vask04!L237</f>
        <v>3</v>
      </c>
      <c r="O235" s="37">
        <f>Vask04!M237</f>
        <v>0</v>
      </c>
      <c r="P235" s="37">
        <f>Vask04!N237</f>
        <v>4</v>
      </c>
      <c r="Q235" s="37">
        <f>Vask04!P237</f>
        <v>11</v>
      </c>
      <c r="R235" s="37">
        <f>Vask04!O237</f>
        <v>51.95</v>
      </c>
      <c r="S235" s="13">
        <f>VLOOKUP(B235,Kunderegister!$A$2:$G$2810,7,FALSE)</f>
        <v>0</v>
      </c>
      <c r="T235" s="37" t="str">
        <f>VLOOKUP(B235,Kunderegister!$A$2:$J$2897,8,FALSE)</f>
        <v>Lege</v>
      </c>
      <c r="U235" s="47">
        <f>VLOOKUP(B235,Kunderegister!$A$2:$J$2810,9,FALSE)</f>
        <v>0.33333333333333331</v>
      </c>
      <c r="V235" s="47">
        <f>VLOOKUP(B235,Kunderegister!$A$2:$J$2810,10,FALSE)</f>
        <v>0.625</v>
      </c>
    </row>
    <row r="236" spans="1:22" x14ac:dyDescent="0.25">
      <c r="A236" s="37">
        <v>226</v>
      </c>
      <c r="B236" s="37">
        <f>Vask04!D238</f>
        <v>57158</v>
      </c>
      <c r="C236" s="37" t="str">
        <f>Vask04!E238</f>
        <v>Kommunelegekontoret i Ulvik</v>
      </c>
      <c r="D236" s="37" t="str">
        <f>VLOOKUP(B236,Kunderegister!$A$2:$G$2810,3,FALSE)</f>
        <v>Skeiesvn 7</v>
      </c>
      <c r="E236" s="65">
        <f>VLOOKUP(B236,Kunderegister!$A$2:$G$2810,4,FALSE)</f>
        <v>0</v>
      </c>
      <c r="F236" s="13" t="str">
        <f>VLOOKUP(B236,Kunderegister!$A$2:$G$2810,5,FALSE)</f>
        <v>5730</v>
      </c>
      <c r="G236" s="37" t="str">
        <f>VLOOKUP(B236,Kunderegister!$A$2:$G$2810,6,FALSE)</f>
        <v>ULVIK</v>
      </c>
      <c r="H236" s="37">
        <f>Vask04!F238</f>
        <v>1</v>
      </c>
      <c r="I236" s="37">
        <f>Vask04!G238</f>
        <v>0</v>
      </c>
      <c r="J236" s="37">
        <f>Vask04!H238</f>
        <v>0</v>
      </c>
      <c r="K236" s="37">
        <f>Vask04!I238</f>
        <v>0</v>
      </c>
      <c r="L236" s="37">
        <f>Vask04!J238</f>
        <v>0</v>
      </c>
      <c r="M236" s="37">
        <f>Vask04!K238</f>
        <v>0</v>
      </c>
      <c r="N236" s="37">
        <f>Vask04!L238</f>
        <v>1</v>
      </c>
      <c r="O236" s="37">
        <f>Vask04!M238</f>
        <v>0</v>
      </c>
      <c r="P236" s="37">
        <f>Vask04!N238</f>
        <v>2</v>
      </c>
      <c r="Q236" s="37">
        <f>Vask04!P238</f>
        <v>4</v>
      </c>
      <c r="R236" s="37">
        <f>Vask04!O238</f>
        <v>19.010000000000002</v>
      </c>
      <c r="S236" s="13">
        <f>VLOOKUP(B236,Kunderegister!$A$2:$G$2810,7,FALSE)</f>
        <v>0</v>
      </c>
      <c r="T236" s="37" t="str">
        <f>VLOOKUP(B236,Kunderegister!$A$2:$J$2897,8,FALSE)</f>
        <v>Lege</v>
      </c>
      <c r="U236" s="47">
        <f>VLOOKUP(B236,Kunderegister!$A$2:$J$2810,9,FALSE)</f>
        <v>0.33333333333333331</v>
      </c>
      <c r="V236" s="47">
        <f>VLOOKUP(B236,Kunderegister!$A$2:$J$2810,10,FALSE)</f>
        <v>0.625</v>
      </c>
    </row>
    <row r="237" spans="1:22" x14ac:dyDescent="0.25">
      <c r="A237" s="37">
        <v>227</v>
      </c>
      <c r="B237" s="37">
        <f>Vask04!D239</f>
        <v>54924</v>
      </c>
      <c r="C237" s="37" t="str">
        <f>Vask04!E239</f>
        <v>Kommunelegekontoret i Aurland</v>
      </c>
      <c r="D237" s="37" t="str">
        <f>VLOOKUP(B237,Kunderegister!$A$2:$G$2810,3,FALSE)</f>
        <v>Onstadvegen 25</v>
      </c>
      <c r="E237" s="65">
        <f>VLOOKUP(B237,Kunderegister!$A$2:$G$2810,4,FALSE)</f>
        <v>0</v>
      </c>
      <c r="F237" s="13" t="str">
        <f>VLOOKUP(B237,Kunderegister!$A$2:$G$2810,5,FALSE)</f>
        <v>5745</v>
      </c>
      <c r="G237" s="37" t="str">
        <f>VLOOKUP(B237,Kunderegister!$A$2:$G$2810,6,FALSE)</f>
        <v>AURLAND</v>
      </c>
      <c r="H237" s="37">
        <f>Vask04!F239</f>
        <v>0</v>
      </c>
      <c r="I237" s="37">
        <f>Vask04!G239</f>
        <v>1</v>
      </c>
      <c r="J237" s="37">
        <f>Vask04!H239</f>
        <v>0</v>
      </c>
      <c r="K237" s="37">
        <f>Vask04!I239</f>
        <v>0</v>
      </c>
      <c r="L237" s="37">
        <f>Vask04!J239</f>
        <v>0</v>
      </c>
      <c r="M237" s="37">
        <f>Vask04!K239</f>
        <v>0</v>
      </c>
      <c r="N237" s="37">
        <f>Vask04!L239</f>
        <v>1</v>
      </c>
      <c r="O237" s="37">
        <f>Vask04!M239</f>
        <v>0</v>
      </c>
      <c r="P237" s="37">
        <f>Vask04!N239</f>
        <v>2</v>
      </c>
      <c r="Q237" s="37">
        <f>Vask04!P239</f>
        <v>5</v>
      </c>
      <c r="R237" s="37">
        <f>Vask04!O239</f>
        <v>24.65</v>
      </c>
      <c r="S237" s="13">
        <f>VLOOKUP(B237,Kunderegister!$A$2:$G$2810,7,FALSE)</f>
        <v>0</v>
      </c>
      <c r="T237" s="37" t="str">
        <f>VLOOKUP(B237,Kunderegister!$A$2:$J$2897,8,FALSE)</f>
        <v>Lege</v>
      </c>
      <c r="U237" s="47">
        <f>VLOOKUP(B237,Kunderegister!$A$2:$J$2810,9,FALSE)</f>
        <v>0.33333333333333331</v>
      </c>
      <c r="V237" s="47">
        <f>VLOOKUP(B237,Kunderegister!$A$2:$J$2810,10,FALSE)</f>
        <v>0.625</v>
      </c>
    </row>
    <row r="238" spans="1:22" x14ac:dyDescent="0.25">
      <c r="A238" s="37">
        <v>228</v>
      </c>
      <c r="B238" s="37">
        <f>Vask04!D240</f>
        <v>28035</v>
      </c>
      <c r="C238" s="37" t="str">
        <f>Vask04!E240</f>
        <v>Odda helsestasjon</v>
      </c>
      <c r="D238" s="37" t="str">
        <f>VLOOKUP(B238,Kunderegister!$A$2:$G$2810,3,FALSE)</f>
        <v>Smelteverket 57</v>
      </c>
      <c r="E238" s="65">
        <f>VLOOKUP(B238,Kunderegister!$A$2:$G$2810,4,FALSE)</f>
        <v>0</v>
      </c>
      <c r="F238" s="13" t="str">
        <f>VLOOKUP(B238,Kunderegister!$A$2:$G$2810,5,FALSE)</f>
        <v>5750</v>
      </c>
      <c r="G238" s="37" t="str">
        <f>VLOOKUP(B238,Kunderegister!$A$2:$G$2810,6,FALSE)</f>
        <v>ODDA</v>
      </c>
      <c r="H238" s="37">
        <f>Vask04!F240</f>
        <v>0</v>
      </c>
      <c r="I238" s="37">
        <f>Vask04!G240</f>
        <v>0</v>
      </c>
      <c r="J238" s="37">
        <f>Vask04!H240</f>
        <v>0</v>
      </c>
      <c r="K238" s="37">
        <f>Vask04!I240</f>
        <v>0</v>
      </c>
      <c r="L238" s="37">
        <f>Vask04!J240</f>
        <v>0</v>
      </c>
      <c r="M238" s="37">
        <f>Vask04!K240</f>
        <v>0</v>
      </c>
      <c r="N238" s="37">
        <f>Vask04!L240</f>
        <v>3</v>
      </c>
      <c r="O238" s="37">
        <f>Vask04!M240</f>
        <v>0</v>
      </c>
      <c r="P238" s="37">
        <f>Vask04!N240</f>
        <v>3</v>
      </c>
      <c r="Q238" s="37">
        <f>Vask04!P240</f>
        <v>9</v>
      </c>
      <c r="R238" s="37">
        <f>Vask04!O240</f>
        <v>40.950000000000003</v>
      </c>
      <c r="S238" s="13">
        <f>VLOOKUP(B238,Kunderegister!$A$2:$G$2810,7,FALSE)</f>
        <v>0</v>
      </c>
      <c r="T238" s="37" t="str">
        <f>VLOOKUP(B238,Kunderegister!$A$2:$J$2897,8,FALSE)</f>
        <v>Lege</v>
      </c>
      <c r="U238" s="47">
        <f>VLOOKUP(B238,Kunderegister!$A$2:$J$2810,9,FALSE)</f>
        <v>0.33333333333333331</v>
      </c>
      <c r="V238" s="47">
        <f>VLOOKUP(B238,Kunderegister!$A$2:$J$2810,10,FALSE)</f>
        <v>0.625</v>
      </c>
    </row>
    <row r="239" spans="1:22" x14ac:dyDescent="0.25">
      <c r="A239" s="37">
        <v>229</v>
      </c>
      <c r="B239" s="37">
        <f>Vask04!D241</f>
        <v>83386</v>
      </c>
      <c r="C239" s="37" t="str">
        <f>Vask04!E241</f>
        <v>Ullensvang helsestasjon</v>
      </c>
      <c r="D239" s="37" t="str">
        <f>VLOOKUP(B239,Kunderegister!$A$2:$G$2810,3,FALSE)</f>
        <v>Heradshuset</v>
      </c>
      <c r="E239" s="65">
        <f>VLOOKUP(B239,Kunderegister!$A$2:$G$2810,4,FALSE)</f>
        <v>0</v>
      </c>
      <c r="F239" s="13" t="str">
        <f>VLOOKUP(B239,Kunderegister!$A$2:$G$2810,5,FALSE)</f>
        <v>5780</v>
      </c>
      <c r="G239" s="37" t="str">
        <f>VLOOKUP(B239,Kunderegister!$A$2:$G$2810,6,FALSE)</f>
        <v>KINSARVIK</v>
      </c>
      <c r="H239" s="37">
        <f>Vask04!F241</f>
        <v>0</v>
      </c>
      <c r="I239" s="37">
        <f>Vask04!G241</f>
        <v>1</v>
      </c>
      <c r="J239" s="37">
        <f>Vask04!H241</f>
        <v>0</v>
      </c>
      <c r="K239" s="37">
        <f>Vask04!I241</f>
        <v>0</v>
      </c>
      <c r="L239" s="37">
        <f>Vask04!J241</f>
        <v>0</v>
      </c>
      <c r="M239" s="37">
        <f>Vask04!K241</f>
        <v>0</v>
      </c>
      <c r="N239" s="37">
        <f>Vask04!L241</f>
        <v>2</v>
      </c>
      <c r="O239" s="37">
        <f>Vask04!M241</f>
        <v>0</v>
      </c>
      <c r="P239" s="37">
        <f>Vask04!N241</f>
        <v>3</v>
      </c>
      <c r="Q239" s="37">
        <f>Vask04!P241</f>
        <v>8</v>
      </c>
      <c r="R239" s="37">
        <f>Vask04!O241</f>
        <v>38.299999999999997</v>
      </c>
      <c r="S239" s="13">
        <f>VLOOKUP(B239,Kunderegister!$A$2:$G$2810,7,FALSE)</f>
        <v>0</v>
      </c>
      <c r="T239" s="37" t="str">
        <f>VLOOKUP(B239,Kunderegister!$A$2:$J$2897,8,FALSE)</f>
        <v>Lege</v>
      </c>
      <c r="U239" s="47">
        <f>VLOOKUP(B239,Kunderegister!$A$2:$J$2810,9,FALSE)</f>
        <v>0.33333333333333331</v>
      </c>
      <c r="V239" s="47">
        <f>VLOOKUP(B239,Kunderegister!$A$2:$J$2810,10,FALSE)</f>
        <v>0.625</v>
      </c>
    </row>
    <row r="240" spans="1:22" x14ac:dyDescent="0.25">
      <c r="A240" s="37">
        <v>230</v>
      </c>
      <c r="B240" s="37">
        <f>Vask04!D242</f>
        <v>78261</v>
      </c>
      <c r="C240" s="37" t="str">
        <f>Vask04!E242</f>
        <v>Eidfjord helsestasjon</v>
      </c>
      <c r="D240" s="37" t="str">
        <f>VLOOKUP(B240,Kunderegister!$A$2:$G$2810,3,FALSE)</f>
        <v>Simadalsvg 1</v>
      </c>
      <c r="E240" s="65">
        <f>VLOOKUP(B240,Kunderegister!$A$2:$G$2810,4,FALSE)</f>
        <v>0</v>
      </c>
      <c r="F240" s="13" t="str">
        <f>VLOOKUP(B240,Kunderegister!$A$2:$G$2810,5,FALSE)</f>
        <v>5783</v>
      </c>
      <c r="G240" s="37" t="str">
        <f>VLOOKUP(B240,Kunderegister!$A$2:$G$2810,6,FALSE)</f>
        <v>EIDFJORD</v>
      </c>
      <c r="H240" s="37">
        <f>Vask04!F242</f>
        <v>1</v>
      </c>
      <c r="I240" s="37">
        <f>Vask04!G242</f>
        <v>0</v>
      </c>
      <c r="J240" s="37">
        <f>Vask04!H242</f>
        <v>0</v>
      </c>
      <c r="K240" s="37">
        <f>Vask04!I242</f>
        <v>0</v>
      </c>
      <c r="L240" s="37">
        <f>Vask04!J242</f>
        <v>0</v>
      </c>
      <c r="M240" s="37">
        <f>Vask04!K242</f>
        <v>0</v>
      </c>
      <c r="N240" s="37">
        <f>Vask04!L242</f>
        <v>1</v>
      </c>
      <c r="O240" s="37">
        <f>Vask04!M242</f>
        <v>0</v>
      </c>
      <c r="P240" s="37">
        <f>Vask04!N242</f>
        <v>2</v>
      </c>
      <c r="Q240" s="37">
        <f>Vask04!P242</f>
        <v>4</v>
      </c>
      <c r="R240" s="37">
        <f>Vask04!O242</f>
        <v>19.010000000000002</v>
      </c>
      <c r="S240" s="13">
        <f>VLOOKUP(B240,Kunderegister!$A$2:$G$2810,7,FALSE)</f>
        <v>0</v>
      </c>
      <c r="T240" s="37" t="str">
        <f>VLOOKUP(B240,Kunderegister!$A$2:$J$2897,8,FALSE)</f>
        <v>Lege</v>
      </c>
      <c r="U240" s="47">
        <f>VLOOKUP(B240,Kunderegister!$A$2:$J$2810,9,FALSE)</f>
        <v>0.33333333333333331</v>
      </c>
      <c r="V240" s="47">
        <f>VLOOKUP(B240,Kunderegister!$A$2:$J$2810,10,FALSE)</f>
        <v>0.625</v>
      </c>
    </row>
    <row r="241" spans="1:22" x14ac:dyDescent="0.25">
      <c r="A241" s="37">
        <v>231</v>
      </c>
      <c r="B241" s="37">
        <f>Vask04!D243</f>
        <v>32136</v>
      </c>
      <c r="C241" s="37" t="str">
        <f>Vask04!E243</f>
        <v>Lindås kommune</v>
      </c>
      <c r="D241" s="37" t="str">
        <f>VLOOKUP(B241,Kunderegister!$A$2:$G$2810,3,FALSE)</f>
        <v>Kvernhushaugane 7</v>
      </c>
      <c r="E241" s="65" t="str">
        <f>VLOOKUP(B241,Kunderegister!$A$2:$G$2810,4,FALSE)</f>
        <v xml:space="preserve">Knarvik sjukeheim                       </v>
      </c>
      <c r="F241" s="13" t="str">
        <f>VLOOKUP(B241,Kunderegister!$A$2:$G$2810,5,FALSE)</f>
        <v>5914</v>
      </c>
      <c r="G241" s="37" t="str">
        <f>VLOOKUP(B241,Kunderegister!$A$2:$G$2810,6,FALSE)</f>
        <v>ISDALSTØ</v>
      </c>
      <c r="H241" s="37">
        <f>Vask04!F243</f>
        <v>1</v>
      </c>
      <c r="I241" s="37">
        <f>Vask04!G243</f>
        <v>0</v>
      </c>
      <c r="J241" s="37">
        <f>Vask04!H243</f>
        <v>0</v>
      </c>
      <c r="K241" s="37">
        <f>Vask04!I243</f>
        <v>0</v>
      </c>
      <c r="L241" s="37">
        <f>Vask04!J243</f>
        <v>0</v>
      </c>
      <c r="M241" s="37">
        <f>Vask04!K243</f>
        <v>0</v>
      </c>
      <c r="N241" s="37">
        <f>Vask04!L243</f>
        <v>7</v>
      </c>
      <c r="O241" s="37">
        <f>Vask04!M243</f>
        <v>0</v>
      </c>
      <c r="P241" s="37">
        <f>Vask04!N243</f>
        <v>8</v>
      </c>
      <c r="Q241" s="37">
        <f>Vask04!P243</f>
        <v>22</v>
      </c>
      <c r="R241" s="37">
        <f>Vask04!O243</f>
        <v>100.91</v>
      </c>
      <c r="S241" s="13">
        <f>VLOOKUP(B241,Kunderegister!$A$2:$G$2810,7,FALSE)</f>
        <v>0</v>
      </c>
      <c r="T241" s="37" t="str">
        <f>VLOOKUP(B241,Kunderegister!$A$2:$J$2897,8,FALSE)</f>
        <v>Lege</v>
      </c>
      <c r="U241" s="47">
        <f>VLOOKUP(B241,Kunderegister!$A$2:$J$2810,9,FALSE)</f>
        <v>0.33333333333333331</v>
      </c>
      <c r="V241" s="47">
        <f>VLOOKUP(B241,Kunderegister!$A$2:$J$2810,10,FALSE)</f>
        <v>0.625</v>
      </c>
    </row>
    <row r="242" spans="1:22" x14ac:dyDescent="0.25">
      <c r="A242" s="37">
        <v>232</v>
      </c>
      <c r="B242" s="37">
        <f>Vask04!D244</f>
        <v>56531</v>
      </c>
      <c r="C242" s="37" t="str">
        <f>Vask04!E244</f>
        <v>Frekhaug Legekontor</v>
      </c>
      <c r="D242" s="37" t="str">
        <f>VLOOKUP(B242,Kunderegister!$A$2:$G$2810,3,FALSE)</f>
        <v>Havnevn 41 B</v>
      </c>
      <c r="E242" s="65">
        <f>VLOOKUP(B242,Kunderegister!$A$2:$G$2810,4,FALSE)</f>
        <v>0</v>
      </c>
      <c r="F242" s="13" t="str">
        <f>VLOOKUP(B242,Kunderegister!$A$2:$G$2810,5,FALSE)</f>
        <v>5918</v>
      </c>
      <c r="G242" s="37" t="str">
        <f>VLOOKUP(B242,Kunderegister!$A$2:$G$2810,6,FALSE)</f>
        <v>FREKHAUG</v>
      </c>
      <c r="H242" s="37">
        <f>Vask04!F244</f>
        <v>1</v>
      </c>
      <c r="I242" s="37">
        <f>Vask04!G244</f>
        <v>0</v>
      </c>
      <c r="J242" s="37">
        <f>Vask04!H244</f>
        <v>0</v>
      </c>
      <c r="K242" s="37">
        <f>Vask04!I244</f>
        <v>0</v>
      </c>
      <c r="L242" s="37">
        <f>Vask04!J244</f>
        <v>0</v>
      </c>
      <c r="M242" s="37">
        <f>Vask04!K244</f>
        <v>0</v>
      </c>
      <c r="N242" s="37">
        <f>Vask04!L244</f>
        <v>5</v>
      </c>
      <c r="O242" s="37">
        <f>Vask04!M244</f>
        <v>0</v>
      </c>
      <c r="P242" s="37">
        <f>Vask04!N244</f>
        <v>6</v>
      </c>
      <c r="Q242" s="37">
        <f>Vask04!P244</f>
        <v>16</v>
      </c>
      <c r="R242" s="37">
        <f>Vask04!O244</f>
        <v>73.61</v>
      </c>
      <c r="S242" s="13">
        <f>VLOOKUP(B242,Kunderegister!$A$2:$G$2810,7,FALSE)</f>
        <v>0</v>
      </c>
      <c r="T242" s="37" t="str">
        <f>VLOOKUP(B242,Kunderegister!$A$2:$J$2897,8,FALSE)</f>
        <v>Lege</v>
      </c>
      <c r="U242" s="47">
        <f>VLOOKUP(B242,Kunderegister!$A$2:$J$2810,9,FALSE)</f>
        <v>0.33333333333333331</v>
      </c>
      <c r="V242" s="47">
        <f>VLOOKUP(B242,Kunderegister!$A$2:$J$2810,10,FALSE)</f>
        <v>0.625</v>
      </c>
    </row>
    <row r="243" spans="1:22" x14ac:dyDescent="0.25">
      <c r="A243" s="37">
        <v>234</v>
      </c>
      <c r="B243" s="37">
        <f>Vask04!D245</f>
        <v>71191</v>
      </c>
      <c r="C243" s="37" t="str">
        <f>Vask04!E245</f>
        <v>Radøy legesenter</v>
      </c>
      <c r="D243" s="37" t="str">
        <f>VLOOKUP(B243,Kunderegister!$A$2:$G$2810,3,FALSE)</f>
        <v>Radøyvn 1621 B</v>
      </c>
      <c r="E243" s="65">
        <f>VLOOKUP(B243,Kunderegister!$A$2:$G$2810,4,FALSE)</f>
        <v>0</v>
      </c>
      <c r="F243" s="13" t="str">
        <f>VLOOKUP(B243,Kunderegister!$A$2:$G$2810,5,FALSE)</f>
        <v>5936</v>
      </c>
      <c r="G243" s="37" t="str">
        <f>VLOOKUP(B243,Kunderegister!$A$2:$G$2810,6,FALSE)</f>
        <v>MANGER</v>
      </c>
      <c r="H243" s="37">
        <f>Vask04!F245</f>
        <v>0</v>
      </c>
      <c r="I243" s="37">
        <f>Vask04!G245</f>
        <v>1</v>
      </c>
      <c r="J243" s="37">
        <f>Vask04!H245</f>
        <v>0</v>
      </c>
      <c r="K243" s="37">
        <f>Vask04!I245</f>
        <v>0</v>
      </c>
      <c r="L243" s="37">
        <f>Vask04!J245</f>
        <v>0</v>
      </c>
      <c r="M243" s="37">
        <f>Vask04!K245</f>
        <v>0</v>
      </c>
      <c r="N243" s="37">
        <f>Vask04!L245</f>
        <v>3</v>
      </c>
      <c r="O243" s="37">
        <f>Vask04!M245</f>
        <v>0</v>
      </c>
      <c r="P243" s="37">
        <f>Vask04!N245</f>
        <v>4</v>
      </c>
      <c r="Q243" s="37">
        <f>Vask04!P245</f>
        <v>11</v>
      </c>
      <c r="R243" s="37">
        <f>Vask04!O245</f>
        <v>51.95</v>
      </c>
      <c r="S243" s="13">
        <f>VLOOKUP(B243,Kunderegister!$A$2:$G$2810,7,FALSE)</f>
        <v>0</v>
      </c>
      <c r="T243" s="37" t="str">
        <f>VLOOKUP(B243,Kunderegister!$A$2:$J$2897,8,FALSE)</f>
        <v>Lege</v>
      </c>
      <c r="U243" s="47">
        <f>VLOOKUP(B243,Kunderegister!$A$2:$J$2810,9,FALSE)</f>
        <v>0.33333333333333331</v>
      </c>
      <c r="V243" s="47">
        <f>VLOOKUP(B243,Kunderegister!$A$2:$J$2810,10,FALSE)</f>
        <v>0.625</v>
      </c>
    </row>
    <row r="244" spans="1:22" x14ac:dyDescent="0.25">
      <c r="A244" s="37">
        <v>235</v>
      </c>
      <c r="B244" s="37">
        <f>Vask04!D246</f>
        <v>640</v>
      </c>
      <c r="C244" s="37" t="str">
        <f>Vask04!E246</f>
        <v>Austrheim legekontor</v>
      </c>
      <c r="D244" s="37" t="str">
        <f>VLOOKUP(B244,Kunderegister!$A$2:$G$2810,3,FALSE)</f>
        <v>Sætremarka 2</v>
      </c>
      <c r="E244" s="65">
        <f>VLOOKUP(B244,Kunderegister!$A$2:$G$2810,4,FALSE)</f>
        <v>0</v>
      </c>
      <c r="F244" s="13" t="str">
        <f>VLOOKUP(B244,Kunderegister!$A$2:$G$2810,5,FALSE)</f>
        <v>5943</v>
      </c>
      <c r="G244" s="37" t="str">
        <f>VLOOKUP(B244,Kunderegister!$A$2:$G$2810,6,FALSE)</f>
        <v>AUSTRHEIM</v>
      </c>
      <c r="H244" s="37">
        <f>Vask04!F246</f>
        <v>0</v>
      </c>
      <c r="I244" s="37">
        <f>Vask04!G246</f>
        <v>0</v>
      </c>
      <c r="J244" s="37">
        <f>Vask04!H246</f>
        <v>0</v>
      </c>
      <c r="K244" s="37">
        <f>Vask04!I246</f>
        <v>0</v>
      </c>
      <c r="L244" s="37">
        <f>Vask04!J246</f>
        <v>0</v>
      </c>
      <c r="M244" s="37">
        <f>Vask04!K246</f>
        <v>0</v>
      </c>
      <c r="N244" s="37">
        <f>Vask04!L246</f>
        <v>2</v>
      </c>
      <c r="O244" s="37">
        <f>Vask04!M246</f>
        <v>0</v>
      </c>
      <c r="P244" s="37">
        <f>Vask04!N246</f>
        <v>2</v>
      </c>
      <c r="Q244" s="37">
        <f>Vask04!P246</f>
        <v>6</v>
      </c>
      <c r="R244" s="37">
        <f>Vask04!O246</f>
        <v>27.3</v>
      </c>
      <c r="S244" s="13">
        <f>VLOOKUP(B244,Kunderegister!$A$2:$G$2810,7,FALSE)</f>
        <v>0</v>
      </c>
      <c r="T244" s="37" t="str">
        <f>VLOOKUP(B244,Kunderegister!$A$2:$J$2897,8,FALSE)</f>
        <v>Lege</v>
      </c>
      <c r="U244" s="47">
        <f>VLOOKUP(B244,Kunderegister!$A$2:$J$2810,9,FALSE)</f>
        <v>0.33333333333333331</v>
      </c>
      <c r="V244" s="47">
        <f>VLOOKUP(B244,Kunderegister!$A$2:$J$2810,10,FALSE)</f>
        <v>0.625</v>
      </c>
    </row>
    <row r="245" spans="1:22" x14ac:dyDescent="0.25">
      <c r="A245" s="37">
        <v>236</v>
      </c>
      <c r="B245" s="37">
        <f>Vask04!D247</f>
        <v>47902</v>
      </c>
      <c r="C245" s="37" t="str">
        <f>Vask04!E247</f>
        <v>Eivindvik legekontor</v>
      </c>
      <c r="D245" s="37" t="str">
        <f>VLOOKUP(B245,Kunderegister!$A$2:$G$2810,3,FALSE)</f>
        <v>Eivindvikvn 1102</v>
      </c>
      <c r="E245" s="65">
        <f>VLOOKUP(B245,Kunderegister!$A$2:$G$2810,4,FALSE)</f>
        <v>0</v>
      </c>
      <c r="F245" s="13" t="str">
        <f>VLOOKUP(B245,Kunderegister!$A$2:$G$2810,5,FALSE)</f>
        <v>5966</v>
      </c>
      <c r="G245" s="37" t="str">
        <f>VLOOKUP(B245,Kunderegister!$A$2:$G$2810,6,FALSE)</f>
        <v>EIVINDVIK</v>
      </c>
      <c r="H245" s="37">
        <f>Vask04!F247</f>
        <v>0</v>
      </c>
      <c r="I245" s="37">
        <f>Vask04!G247</f>
        <v>1</v>
      </c>
      <c r="J245" s="37">
        <f>Vask04!H247</f>
        <v>0</v>
      </c>
      <c r="K245" s="37">
        <f>Vask04!I247</f>
        <v>0</v>
      </c>
      <c r="L245" s="37">
        <f>Vask04!J247</f>
        <v>0</v>
      </c>
      <c r="M245" s="37">
        <f>Vask04!K247</f>
        <v>0</v>
      </c>
      <c r="N245" s="37">
        <f>Vask04!L247</f>
        <v>1</v>
      </c>
      <c r="O245" s="37">
        <f>Vask04!M247</f>
        <v>0</v>
      </c>
      <c r="P245" s="37">
        <f>Vask04!N247</f>
        <v>2</v>
      </c>
      <c r="Q245" s="37">
        <f>Vask04!P247</f>
        <v>5</v>
      </c>
      <c r="R245" s="37">
        <f>Vask04!O247</f>
        <v>24.65</v>
      </c>
      <c r="S245" s="13">
        <f>VLOOKUP(B245,Kunderegister!$A$2:$G$2810,7,FALSE)</f>
        <v>0</v>
      </c>
      <c r="T245" s="37" t="str">
        <f>VLOOKUP(B245,Kunderegister!$A$2:$J$2897,8,FALSE)</f>
        <v>Lege</v>
      </c>
      <c r="U245" s="47">
        <f>VLOOKUP(B245,Kunderegister!$A$2:$J$2810,9,FALSE)</f>
        <v>0.33333333333333331</v>
      </c>
      <c r="V245" s="47">
        <f>VLOOKUP(B245,Kunderegister!$A$2:$J$2810,10,FALSE)</f>
        <v>0.625</v>
      </c>
    </row>
    <row r="246" spans="1:22" x14ac:dyDescent="0.25">
      <c r="A246" s="37">
        <v>237</v>
      </c>
      <c r="B246" s="37">
        <f>Vask04!D248</f>
        <v>32003</v>
      </c>
      <c r="C246" s="37" t="str">
        <f>Vask04!E248</f>
        <v>Masfjorden  helsestasjon</v>
      </c>
      <c r="D246" s="37" t="str">
        <f>VLOOKUP(B246,Kunderegister!$A$2:$G$2810,3,FALSE)</f>
        <v>Fensfjordvn 490</v>
      </c>
      <c r="E246" s="65">
        <f>VLOOKUP(B246,Kunderegister!$A$2:$G$2810,4,FALSE)</f>
        <v>0</v>
      </c>
      <c r="F246" s="13" t="str">
        <f>VLOOKUP(B246,Kunderegister!$A$2:$G$2810,5,FALSE)</f>
        <v>5986</v>
      </c>
      <c r="G246" s="37" t="str">
        <f>VLOOKUP(B246,Kunderegister!$A$2:$G$2810,6,FALSE)</f>
        <v>HOSTELAND</v>
      </c>
      <c r="H246" s="37">
        <f>Vask04!F248</f>
        <v>0</v>
      </c>
      <c r="I246" s="37">
        <f>Vask04!G248</f>
        <v>1</v>
      </c>
      <c r="J246" s="37">
        <f>Vask04!H248</f>
        <v>0</v>
      </c>
      <c r="K246" s="37">
        <f>Vask04!I248</f>
        <v>0</v>
      </c>
      <c r="L246" s="37">
        <f>Vask04!J248</f>
        <v>0</v>
      </c>
      <c r="M246" s="37">
        <f>Vask04!K248</f>
        <v>0</v>
      </c>
      <c r="N246" s="37">
        <f>Vask04!L248</f>
        <v>1</v>
      </c>
      <c r="O246" s="37">
        <f>Vask04!M248</f>
        <v>0</v>
      </c>
      <c r="P246" s="37">
        <f>Vask04!N248</f>
        <v>2</v>
      </c>
      <c r="Q246" s="37">
        <f>Vask04!P248</f>
        <v>5</v>
      </c>
      <c r="R246" s="37">
        <f>Vask04!O248</f>
        <v>24.65</v>
      </c>
      <c r="S246" s="13">
        <f>VLOOKUP(B246,Kunderegister!$A$2:$G$2810,7,FALSE)</f>
        <v>0</v>
      </c>
      <c r="T246" s="37" t="str">
        <f>VLOOKUP(B246,Kunderegister!$A$2:$J$2897,8,FALSE)</f>
        <v>Lege</v>
      </c>
      <c r="U246" s="47">
        <f>VLOOKUP(B246,Kunderegister!$A$2:$J$2810,9,FALSE)</f>
        <v>0.33333333333333331</v>
      </c>
      <c r="V246" s="47">
        <f>VLOOKUP(B246,Kunderegister!$A$2:$J$2810,10,FALSE)</f>
        <v>0.625</v>
      </c>
    </row>
    <row r="247" spans="1:22" x14ac:dyDescent="0.25">
      <c r="A247" s="37">
        <v>238</v>
      </c>
      <c r="B247" s="37">
        <f>Vask04!D249</f>
        <v>104217</v>
      </c>
      <c r="C247" s="37" t="str">
        <f>Vask04!E249</f>
        <v>Ålesund kommune</v>
      </c>
      <c r="D247" s="37" t="str">
        <f>VLOOKUP(B247,Kunderegister!$A$2:$G$2810,3,FALSE)</f>
        <v>Keiser Wilhelms gate 11</v>
      </c>
      <c r="E247" s="65">
        <f>VLOOKUP(B247,Kunderegister!$A$2:$G$2810,4,FALSE)</f>
        <v>0</v>
      </c>
      <c r="F247" s="13" t="str">
        <f>VLOOKUP(B247,Kunderegister!$A$2:$G$2810,5,FALSE)</f>
        <v>6003</v>
      </c>
      <c r="G247" s="37" t="str">
        <f>VLOOKUP(B247,Kunderegister!$A$2:$G$2810,6,FALSE)</f>
        <v>ÅLESUND</v>
      </c>
      <c r="H247" s="37">
        <f>Vask04!F249</f>
        <v>0</v>
      </c>
      <c r="I247" s="37">
        <f>Vask04!G249</f>
        <v>1</v>
      </c>
      <c r="J247" s="37">
        <f>Vask04!H249</f>
        <v>0</v>
      </c>
      <c r="K247" s="37">
        <f>Vask04!I249</f>
        <v>0</v>
      </c>
      <c r="L247" s="37">
        <f>Vask04!J249</f>
        <v>0</v>
      </c>
      <c r="M247" s="37">
        <f>Vask04!K249</f>
        <v>0</v>
      </c>
      <c r="N247" s="37">
        <f>Vask04!L249</f>
        <v>20</v>
      </c>
      <c r="O247" s="37">
        <f>Vask04!M249</f>
        <v>0</v>
      </c>
      <c r="P247" s="37">
        <f>Vask04!N249</f>
        <v>21</v>
      </c>
      <c r="Q247" s="37">
        <f>Vask04!P249</f>
        <v>62</v>
      </c>
      <c r="R247" s="37">
        <f>Vask04!O249</f>
        <v>284</v>
      </c>
      <c r="S247" s="13">
        <f>VLOOKUP(B247,Kunderegister!$A$2:$G$2810,7,FALSE)</f>
        <v>0</v>
      </c>
      <c r="T247" s="37" t="str">
        <f>VLOOKUP(B247,Kunderegister!$A$2:$J$2897,8,FALSE)</f>
        <v>Lege</v>
      </c>
      <c r="U247" s="47">
        <f>VLOOKUP(B247,Kunderegister!$A$2:$J$2810,9,FALSE)</f>
        <v>0.33333333333333331</v>
      </c>
      <c r="V247" s="47">
        <f>VLOOKUP(B247,Kunderegister!$A$2:$J$2810,10,FALSE)</f>
        <v>0.625</v>
      </c>
    </row>
    <row r="248" spans="1:22" x14ac:dyDescent="0.25">
      <c r="A248" s="37">
        <v>239</v>
      </c>
      <c r="B248" s="37">
        <f>Vask04!D250</f>
        <v>26708</v>
      </c>
      <c r="C248" s="37" t="str">
        <f>Vask04!E250</f>
        <v>Sykehusapoteket Ålesund avd Ålesund</v>
      </c>
      <c r="D248" s="37" t="str">
        <f>VLOOKUP(B248,Kunderegister!$A$2:$G$2810,3,FALSE)</f>
        <v xml:space="preserve"> Åsehaugen 5</v>
      </c>
      <c r="E248" s="65" t="str">
        <f>VLOOKUP(B248,Kunderegister!$A$2:$G$2810,4,FALSE)</f>
        <v xml:space="preserve">Sjukehusapoteket </v>
      </c>
      <c r="F248" s="13" t="str">
        <f>VLOOKUP(B248,Kunderegister!$A$2:$G$2810,5,FALSE)</f>
        <v>6017</v>
      </c>
      <c r="G248" s="37" t="str">
        <f>VLOOKUP(B248,Kunderegister!$A$2:$G$2810,6,FALSE)</f>
        <v>ÅLESUND</v>
      </c>
      <c r="H248" s="37">
        <f>Vask04!F250</f>
        <v>0</v>
      </c>
      <c r="I248" s="37">
        <f>Vask04!G250</f>
        <v>1</v>
      </c>
      <c r="J248" s="37">
        <f>Vask04!H250</f>
        <v>0</v>
      </c>
      <c r="K248" s="37">
        <f>Vask04!I250</f>
        <v>0</v>
      </c>
      <c r="L248" s="37">
        <f>Vask04!J250</f>
        <v>0</v>
      </c>
      <c r="M248" s="37">
        <f>Vask04!K250</f>
        <v>0</v>
      </c>
      <c r="N248" s="37">
        <f>Vask04!L250</f>
        <v>8</v>
      </c>
      <c r="O248" s="37">
        <f>Vask04!M250</f>
        <v>0</v>
      </c>
      <c r="P248" s="37">
        <f>Vask04!N250</f>
        <v>9</v>
      </c>
      <c r="Q248" s="37">
        <f>Vask04!P250</f>
        <v>26</v>
      </c>
      <c r="R248" s="37">
        <f>Vask04!O250</f>
        <v>120.2</v>
      </c>
      <c r="S248" s="13">
        <f>VLOOKUP(B248,Kunderegister!$A$2:$G$2810,7,FALSE)</f>
        <v>0</v>
      </c>
      <c r="T248" s="37" t="str">
        <f>VLOOKUP(B248,Kunderegister!$A$2:$J$2897,8,FALSE)</f>
        <v>Apotek</v>
      </c>
      <c r="U248" s="47">
        <f>VLOOKUP(B248,Kunderegister!$A$2:$J$2810,9,FALSE)</f>
        <v>0.375</v>
      </c>
      <c r="V248" s="47">
        <f>VLOOKUP(B248,Kunderegister!$A$2:$J$2810,10,FALSE)</f>
        <v>0.70833333333333337</v>
      </c>
    </row>
    <row r="249" spans="1:22" x14ac:dyDescent="0.25">
      <c r="A249" s="37">
        <v>240</v>
      </c>
      <c r="B249" s="37">
        <f>Vask04!D251</f>
        <v>59253</v>
      </c>
      <c r="C249" s="37" t="str">
        <f>Vask04!E251</f>
        <v>Kommunelegekontoret i Sula</v>
      </c>
      <c r="D249" s="37" t="str">
        <f>VLOOKUP(B249,Kunderegister!$A$2:$G$2810,3,FALSE)</f>
        <v>Stadsnesvn 9B</v>
      </c>
      <c r="E249" s="65">
        <f>VLOOKUP(B249,Kunderegister!$A$2:$G$2810,4,FALSE)</f>
        <v>0</v>
      </c>
      <c r="F249" s="13" t="str">
        <f>VLOOKUP(B249,Kunderegister!$A$2:$G$2810,5,FALSE)</f>
        <v>6030</v>
      </c>
      <c r="G249" s="37" t="str">
        <f>VLOOKUP(B249,Kunderegister!$A$2:$G$2810,6,FALSE)</f>
        <v>LANGEVÅG</v>
      </c>
      <c r="H249" s="37">
        <f>Vask04!F251</f>
        <v>0</v>
      </c>
      <c r="I249" s="37">
        <f>Vask04!G251</f>
        <v>0</v>
      </c>
      <c r="J249" s="37">
        <f>Vask04!H251</f>
        <v>0</v>
      </c>
      <c r="K249" s="37">
        <f>Vask04!I251</f>
        <v>0</v>
      </c>
      <c r="L249" s="37">
        <f>Vask04!J251</f>
        <v>0</v>
      </c>
      <c r="M249" s="37">
        <f>Vask04!K251</f>
        <v>0</v>
      </c>
      <c r="N249" s="37">
        <f>Vask04!L251</f>
        <v>4</v>
      </c>
      <c r="O249" s="37">
        <f>Vask04!M251</f>
        <v>0</v>
      </c>
      <c r="P249" s="37">
        <f>Vask04!N251</f>
        <v>4</v>
      </c>
      <c r="Q249" s="37">
        <f>Vask04!P251</f>
        <v>12</v>
      </c>
      <c r="R249" s="37">
        <f>Vask04!O251</f>
        <v>54.6</v>
      </c>
      <c r="S249" s="13">
        <f>VLOOKUP(B249,Kunderegister!$A$2:$G$2810,7,FALSE)</f>
        <v>0</v>
      </c>
      <c r="T249" s="37" t="str">
        <f>VLOOKUP(B249,Kunderegister!$A$2:$J$2897,8,FALSE)</f>
        <v>Lege</v>
      </c>
      <c r="U249" s="47">
        <f>VLOOKUP(B249,Kunderegister!$A$2:$J$2810,9,FALSE)</f>
        <v>0.33333333333333331</v>
      </c>
      <c r="V249" s="47">
        <f>VLOOKUP(B249,Kunderegister!$A$2:$J$2810,10,FALSE)</f>
        <v>0.625</v>
      </c>
    </row>
    <row r="250" spans="1:22" x14ac:dyDescent="0.25">
      <c r="A250" s="37">
        <v>241</v>
      </c>
      <c r="B250" s="37">
        <f>Vask04!D252</f>
        <v>103704</v>
      </c>
      <c r="C250" s="37" t="str">
        <f>Vask04!E252</f>
        <v>Legekontoret i Giske AS</v>
      </c>
      <c r="D250" s="37" t="str">
        <f>VLOOKUP(B250,Kunderegister!$A$2:$G$2810,3,FALSE)</f>
        <v>Ytterland 1</v>
      </c>
      <c r="E250" s="65">
        <f>VLOOKUP(B250,Kunderegister!$A$2:$G$2810,4,FALSE)</f>
        <v>0</v>
      </c>
      <c r="F250" s="13" t="str">
        <f>VLOOKUP(B250,Kunderegister!$A$2:$G$2810,5,FALSE)</f>
        <v>6050</v>
      </c>
      <c r="G250" s="37" t="str">
        <f>VLOOKUP(B250,Kunderegister!$A$2:$G$2810,6,FALSE)</f>
        <v>VALDERØYA</v>
      </c>
      <c r="H250" s="37">
        <f>Vask04!F252</f>
        <v>0</v>
      </c>
      <c r="I250" s="37">
        <f>Vask04!G252</f>
        <v>1</v>
      </c>
      <c r="J250" s="37">
        <f>Vask04!H252</f>
        <v>0</v>
      </c>
      <c r="K250" s="37">
        <f>Vask04!I252</f>
        <v>0</v>
      </c>
      <c r="L250" s="37">
        <f>Vask04!J252</f>
        <v>0</v>
      </c>
      <c r="M250" s="37">
        <f>Vask04!K252</f>
        <v>0</v>
      </c>
      <c r="N250" s="37">
        <f>Vask04!L252</f>
        <v>4</v>
      </c>
      <c r="O250" s="37">
        <f>Vask04!M252</f>
        <v>0</v>
      </c>
      <c r="P250" s="37">
        <f>Vask04!N252</f>
        <v>5</v>
      </c>
      <c r="Q250" s="37">
        <f>Vask04!P252</f>
        <v>14</v>
      </c>
      <c r="R250" s="37">
        <f>Vask04!O252</f>
        <v>65.599999999999994</v>
      </c>
      <c r="S250" s="13">
        <f>VLOOKUP(B250,Kunderegister!$A$2:$G$2810,7,FALSE)</f>
        <v>0</v>
      </c>
      <c r="T250" s="37" t="str">
        <f>VLOOKUP(B250,Kunderegister!$A$2:$J$2897,8,FALSE)</f>
        <v>Lege</v>
      </c>
      <c r="U250" s="47">
        <f>VLOOKUP(B250,Kunderegister!$A$2:$J$2810,9,FALSE)</f>
        <v>0.33333333333333331</v>
      </c>
      <c r="V250" s="47">
        <f>VLOOKUP(B250,Kunderegister!$A$2:$J$2810,10,FALSE)</f>
        <v>0.625</v>
      </c>
    </row>
    <row r="251" spans="1:22" x14ac:dyDescent="0.25">
      <c r="A251" s="37">
        <v>242</v>
      </c>
      <c r="B251" s="37">
        <f>Vask04!D253</f>
        <v>84418</v>
      </c>
      <c r="C251" s="37" t="str">
        <f>Vask04!E253</f>
        <v>Hareid helsestasjon</v>
      </c>
      <c r="D251" s="37" t="str">
        <f>VLOOKUP(B251,Kunderegister!$A$2:$G$2810,3,FALSE)</f>
        <v>Finsgardmarka 8</v>
      </c>
      <c r="E251" s="65">
        <f>VLOOKUP(B251,Kunderegister!$A$2:$G$2810,4,FALSE)</f>
        <v>0</v>
      </c>
      <c r="F251" s="13" t="str">
        <f>VLOOKUP(B251,Kunderegister!$A$2:$G$2810,5,FALSE)</f>
        <v>6060</v>
      </c>
      <c r="G251" s="37" t="str">
        <f>VLOOKUP(B251,Kunderegister!$A$2:$G$2810,6,FALSE)</f>
        <v>HAREID</v>
      </c>
      <c r="H251" s="37">
        <f>Vask04!F253</f>
        <v>0</v>
      </c>
      <c r="I251" s="37">
        <f>Vask04!G253</f>
        <v>0</v>
      </c>
      <c r="J251" s="37">
        <f>Vask04!H253</f>
        <v>0</v>
      </c>
      <c r="K251" s="37">
        <f>Vask04!I253</f>
        <v>0</v>
      </c>
      <c r="L251" s="37">
        <f>Vask04!J253</f>
        <v>0</v>
      </c>
      <c r="M251" s="37">
        <f>Vask04!K253</f>
        <v>0</v>
      </c>
      <c r="N251" s="37">
        <f>Vask04!L253</f>
        <v>3</v>
      </c>
      <c r="O251" s="37">
        <f>Vask04!M253</f>
        <v>0</v>
      </c>
      <c r="P251" s="37">
        <f>Vask04!N253</f>
        <v>3</v>
      </c>
      <c r="Q251" s="37">
        <f>Vask04!P253</f>
        <v>9</v>
      </c>
      <c r="R251" s="37">
        <f>Vask04!O253</f>
        <v>40.950000000000003</v>
      </c>
      <c r="S251" s="13">
        <f>VLOOKUP(B251,Kunderegister!$A$2:$G$2810,7,FALSE)</f>
        <v>0</v>
      </c>
      <c r="T251" s="37" t="str">
        <f>VLOOKUP(B251,Kunderegister!$A$2:$J$2897,8,FALSE)</f>
        <v>Lege</v>
      </c>
      <c r="U251" s="47">
        <f>VLOOKUP(B251,Kunderegister!$A$2:$J$2810,9,FALSE)</f>
        <v>0.33333333333333331</v>
      </c>
      <c r="V251" s="47">
        <f>VLOOKUP(B251,Kunderegister!$A$2:$J$2810,10,FALSE)</f>
        <v>0.625</v>
      </c>
    </row>
    <row r="252" spans="1:22" x14ac:dyDescent="0.25">
      <c r="A252" s="37">
        <v>243</v>
      </c>
      <c r="B252" s="37">
        <f>Vask04!D254</f>
        <v>2301</v>
      </c>
      <c r="C252" s="37" t="str">
        <f>Vask04!E254</f>
        <v>Ulstein helsestasjon</v>
      </c>
      <c r="D252" s="37" t="str">
        <f>VLOOKUP(B252,Kunderegister!$A$2:$G$2810,3,FALSE)</f>
        <v>Reiten 20</v>
      </c>
      <c r="E252" s="65">
        <f>VLOOKUP(B252,Kunderegister!$A$2:$G$2810,4,FALSE)</f>
        <v>0</v>
      </c>
      <c r="F252" s="13" t="str">
        <f>VLOOKUP(B252,Kunderegister!$A$2:$G$2810,5,FALSE)</f>
        <v>6065</v>
      </c>
      <c r="G252" s="37" t="str">
        <f>VLOOKUP(B252,Kunderegister!$A$2:$G$2810,6,FALSE)</f>
        <v>ULSTEINVIK</v>
      </c>
      <c r="H252" s="37">
        <f>Vask04!F254</f>
        <v>0</v>
      </c>
      <c r="I252" s="37">
        <f>Vask04!G254</f>
        <v>0</v>
      </c>
      <c r="J252" s="37">
        <f>Vask04!H254</f>
        <v>0</v>
      </c>
      <c r="K252" s="37">
        <f>Vask04!I254</f>
        <v>0</v>
      </c>
      <c r="L252" s="37">
        <f>Vask04!J254</f>
        <v>0</v>
      </c>
      <c r="M252" s="37">
        <f>Vask04!K254</f>
        <v>0</v>
      </c>
      <c r="N252" s="37">
        <f>Vask04!L254</f>
        <v>3</v>
      </c>
      <c r="O252" s="37">
        <f>Vask04!M254</f>
        <v>0</v>
      </c>
      <c r="P252" s="37">
        <f>Vask04!N254</f>
        <v>3</v>
      </c>
      <c r="Q252" s="37">
        <f>Vask04!P254</f>
        <v>9</v>
      </c>
      <c r="R252" s="37">
        <f>Vask04!O254</f>
        <v>40.950000000000003</v>
      </c>
      <c r="S252" s="13">
        <f>VLOOKUP(B252,Kunderegister!$A$2:$G$2810,7,FALSE)</f>
        <v>0</v>
      </c>
      <c r="T252" s="37" t="str">
        <f>VLOOKUP(B252,Kunderegister!$A$2:$J$2897,8,FALSE)</f>
        <v>Lege</v>
      </c>
      <c r="U252" s="47">
        <f>VLOOKUP(B252,Kunderegister!$A$2:$J$2810,9,FALSE)</f>
        <v>0.33333333333333331</v>
      </c>
      <c r="V252" s="47">
        <f>VLOOKUP(B252,Kunderegister!$A$2:$J$2810,10,FALSE)</f>
        <v>0.625</v>
      </c>
    </row>
    <row r="253" spans="1:22" x14ac:dyDescent="0.25">
      <c r="A253" s="37">
        <v>244</v>
      </c>
      <c r="B253" s="37">
        <f>Vask04!D255</f>
        <v>697</v>
      </c>
      <c r="C253" s="37" t="str">
        <f>Vask04!E255</f>
        <v>Sande helsestasjon</v>
      </c>
      <c r="D253" s="37" t="str">
        <f>VLOOKUP(B253,Kunderegister!$A$2:$G$2810,3,FALSE)</f>
        <v>Nyglå</v>
      </c>
      <c r="E253" s="65">
        <f>VLOOKUP(B253,Kunderegister!$A$2:$G$2810,4,FALSE)</f>
        <v>0</v>
      </c>
      <c r="F253" s="13" t="str">
        <f>VLOOKUP(B253,Kunderegister!$A$2:$G$2810,5,FALSE)</f>
        <v>6084</v>
      </c>
      <c r="G253" s="37" t="str">
        <f>VLOOKUP(B253,Kunderegister!$A$2:$G$2810,6,FALSE)</f>
        <v>LARSNES</v>
      </c>
      <c r="H253" s="37">
        <f>Vask04!F255</f>
        <v>0</v>
      </c>
      <c r="I253" s="37">
        <f>Vask04!G255</f>
        <v>0</v>
      </c>
      <c r="J253" s="37">
        <f>Vask04!H255</f>
        <v>0</v>
      </c>
      <c r="K253" s="37">
        <f>Vask04!I255</f>
        <v>0</v>
      </c>
      <c r="L253" s="37">
        <f>Vask04!J255</f>
        <v>0</v>
      </c>
      <c r="M253" s="37">
        <f>Vask04!K255</f>
        <v>0</v>
      </c>
      <c r="N253" s="37">
        <f>Vask04!L255</f>
        <v>2</v>
      </c>
      <c r="O253" s="37">
        <f>Vask04!M255</f>
        <v>0</v>
      </c>
      <c r="P253" s="37">
        <f>Vask04!N255</f>
        <v>2</v>
      </c>
      <c r="Q253" s="37">
        <f>Vask04!P255</f>
        <v>6</v>
      </c>
      <c r="R253" s="37">
        <f>Vask04!O255</f>
        <v>27.3</v>
      </c>
      <c r="S253" s="13">
        <f>VLOOKUP(B253,Kunderegister!$A$2:$G$2810,7,FALSE)</f>
        <v>0</v>
      </c>
      <c r="T253" s="37" t="str">
        <f>VLOOKUP(B253,Kunderegister!$A$2:$J$2897,8,FALSE)</f>
        <v>Lege</v>
      </c>
      <c r="U253" s="47">
        <f>VLOOKUP(B253,Kunderegister!$A$2:$J$2810,9,FALSE)</f>
        <v>0.33333333333333331</v>
      </c>
      <c r="V253" s="47">
        <f>VLOOKUP(B253,Kunderegister!$A$2:$J$2810,10,FALSE)</f>
        <v>0.625</v>
      </c>
    </row>
    <row r="254" spans="1:22" x14ac:dyDescent="0.25">
      <c r="A254" s="37">
        <v>245</v>
      </c>
      <c r="B254" s="37">
        <f>Vask04!D256</f>
        <v>30700</v>
      </c>
      <c r="C254" s="37" t="str">
        <f>Vask04!E256</f>
        <v>Herøy helsestasjon</v>
      </c>
      <c r="D254" s="37" t="str">
        <f>VLOOKUP(B254,Kunderegister!$A$2:$G$2810,3,FALSE)</f>
        <v>Eggesbøvn 11</v>
      </c>
      <c r="E254" s="65">
        <f>VLOOKUP(B254,Kunderegister!$A$2:$G$2810,4,FALSE)</f>
        <v>0</v>
      </c>
      <c r="F254" s="13" t="str">
        <f>VLOOKUP(B254,Kunderegister!$A$2:$G$2810,5,FALSE)</f>
        <v>6092</v>
      </c>
      <c r="G254" s="37" t="str">
        <f>VLOOKUP(B254,Kunderegister!$A$2:$G$2810,6,FALSE)</f>
        <v>FOSNAVÅG</v>
      </c>
      <c r="H254" s="37">
        <f>Vask04!F256</f>
        <v>0</v>
      </c>
      <c r="I254" s="37">
        <f>Vask04!G256</f>
        <v>0</v>
      </c>
      <c r="J254" s="37">
        <f>Vask04!H256</f>
        <v>0</v>
      </c>
      <c r="K254" s="37">
        <f>Vask04!I256</f>
        <v>0</v>
      </c>
      <c r="L254" s="37">
        <f>Vask04!J256</f>
        <v>0</v>
      </c>
      <c r="M254" s="37">
        <f>Vask04!K256</f>
        <v>0</v>
      </c>
      <c r="N254" s="37">
        <f>Vask04!L256</f>
        <v>6</v>
      </c>
      <c r="O254" s="37">
        <f>Vask04!M256</f>
        <v>0</v>
      </c>
      <c r="P254" s="37">
        <f>Vask04!N256</f>
        <v>6</v>
      </c>
      <c r="Q254" s="37">
        <f>Vask04!P256</f>
        <v>18</v>
      </c>
      <c r="R254" s="37">
        <f>Vask04!O256</f>
        <v>81.900000000000006</v>
      </c>
      <c r="S254" s="13">
        <f>VLOOKUP(B254,Kunderegister!$A$2:$G$2810,7,FALSE)</f>
        <v>0</v>
      </c>
      <c r="T254" s="37" t="str">
        <f>VLOOKUP(B254,Kunderegister!$A$2:$J$2897,8,FALSE)</f>
        <v>Lege</v>
      </c>
      <c r="U254" s="47">
        <f>VLOOKUP(B254,Kunderegister!$A$2:$J$2810,9,FALSE)</f>
        <v>0.33333333333333331</v>
      </c>
      <c r="V254" s="47">
        <f>VLOOKUP(B254,Kunderegister!$A$2:$J$2810,10,FALSE)</f>
        <v>0.625</v>
      </c>
    </row>
    <row r="255" spans="1:22" x14ac:dyDescent="0.25">
      <c r="A255" s="37">
        <v>246</v>
      </c>
      <c r="B255" s="37">
        <f>Vask04!D257</f>
        <v>13714</v>
      </c>
      <c r="C255" s="37" t="str">
        <f>Vask04!E257</f>
        <v>Volda helsestasjon</v>
      </c>
      <c r="D255" s="37" t="str">
        <f>VLOOKUP(B255,Kunderegister!$A$2:$G$2810,3,FALSE)</f>
        <v>Stormyra 2</v>
      </c>
      <c r="E255" s="65">
        <f>VLOOKUP(B255,Kunderegister!$A$2:$G$2810,4,FALSE)</f>
        <v>0</v>
      </c>
      <c r="F255" s="13" t="str">
        <f>VLOOKUP(B255,Kunderegister!$A$2:$G$2810,5,FALSE)</f>
        <v>6100</v>
      </c>
      <c r="G255" s="37" t="str">
        <f>VLOOKUP(B255,Kunderegister!$A$2:$G$2810,6,FALSE)</f>
        <v>VOLDA</v>
      </c>
      <c r="H255" s="37">
        <f>Vask04!F257</f>
        <v>1</v>
      </c>
      <c r="I255" s="37">
        <f>Vask04!G257</f>
        <v>0</v>
      </c>
      <c r="J255" s="37">
        <f>Vask04!H257</f>
        <v>0</v>
      </c>
      <c r="K255" s="37">
        <f>Vask04!I257</f>
        <v>0</v>
      </c>
      <c r="L255" s="37">
        <f>Vask04!J257</f>
        <v>0</v>
      </c>
      <c r="M255" s="37">
        <f>Vask04!K257</f>
        <v>0</v>
      </c>
      <c r="N255" s="37">
        <f>Vask04!L257</f>
        <v>5</v>
      </c>
      <c r="O255" s="37">
        <f>Vask04!M257</f>
        <v>0</v>
      </c>
      <c r="P255" s="37">
        <f>Vask04!N257</f>
        <v>6</v>
      </c>
      <c r="Q255" s="37">
        <f>Vask04!P257</f>
        <v>16</v>
      </c>
      <c r="R255" s="37">
        <f>Vask04!O257</f>
        <v>73.61</v>
      </c>
      <c r="S255" s="13">
        <f>VLOOKUP(B255,Kunderegister!$A$2:$G$2810,7,FALSE)</f>
        <v>0</v>
      </c>
      <c r="T255" s="37" t="str">
        <f>VLOOKUP(B255,Kunderegister!$A$2:$J$2897,8,FALSE)</f>
        <v>Lege</v>
      </c>
      <c r="U255" s="47">
        <f>VLOOKUP(B255,Kunderegister!$A$2:$J$2810,9,FALSE)</f>
        <v>0.33333333333333331</v>
      </c>
      <c r="V255" s="47">
        <f>VLOOKUP(B255,Kunderegister!$A$2:$J$2810,10,FALSE)</f>
        <v>0.625</v>
      </c>
    </row>
    <row r="256" spans="1:22" x14ac:dyDescent="0.25">
      <c r="A256" s="37">
        <v>247</v>
      </c>
      <c r="B256" s="37">
        <f>Vask04!D258</f>
        <v>85654</v>
      </c>
      <c r="C256" s="37" t="str">
        <f>Vask04!E258</f>
        <v>Vanylven helsestasjon</v>
      </c>
      <c r="D256" s="37" t="str">
        <f>VLOOKUP(B256,Kunderegister!$A$2:$G$2810,3,FALSE)</f>
        <v>Combisenteret</v>
      </c>
      <c r="E256" s="65">
        <f>VLOOKUP(B256,Kunderegister!$A$2:$G$2810,4,FALSE)</f>
        <v>0</v>
      </c>
      <c r="F256" s="13" t="str">
        <f>VLOOKUP(B256,Kunderegister!$A$2:$G$2810,5,FALSE)</f>
        <v>6143</v>
      </c>
      <c r="G256" s="37" t="str">
        <f>VLOOKUP(B256,Kunderegister!$A$2:$G$2810,6,FALSE)</f>
        <v>FISKÅ</v>
      </c>
      <c r="H256" s="37">
        <f>Vask04!F258</f>
        <v>1</v>
      </c>
      <c r="I256" s="37">
        <f>Vask04!G258</f>
        <v>0</v>
      </c>
      <c r="J256" s="37">
        <f>Vask04!H258</f>
        <v>0</v>
      </c>
      <c r="K256" s="37">
        <f>Vask04!I258</f>
        <v>0</v>
      </c>
      <c r="L256" s="37">
        <f>Vask04!J258</f>
        <v>0</v>
      </c>
      <c r="M256" s="37">
        <f>Vask04!K258</f>
        <v>0</v>
      </c>
      <c r="N256" s="37">
        <f>Vask04!L258</f>
        <v>2</v>
      </c>
      <c r="O256" s="37">
        <f>Vask04!M258</f>
        <v>0</v>
      </c>
      <c r="P256" s="37">
        <f>Vask04!N258</f>
        <v>3</v>
      </c>
      <c r="Q256" s="37">
        <f>Vask04!P258</f>
        <v>7</v>
      </c>
      <c r="R256" s="37">
        <f>Vask04!O258</f>
        <v>32.660000000000004</v>
      </c>
      <c r="S256" s="13">
        <f>VLOOKUP(B256,Kunderegister!$A$2:$G$2810,7,FALSE)</f>
        <v>0</v>
      </c>
      <c r="T256" s="37" t="str">
        <f>VLOOKUP(B256,Kunderegister!$A$2:$J$2897,8,FALSE)</f>
        <v>Lege</v>
      </c>
      <c r="U256" s="47">
        <f>VLOOKUP(B256,Kunderegister!$A$2:$J$2810,9,FALSE)</f>
        <v>0.33333333333333331</v>
      </c>
      <c r="V256" s="47">
        <f>VLOOKUP(B256,Kunderegister!$A$2:$J$2810,10,FALSE)</f>
        <v>0.625</v>
      </c>
    </row>
    <row r="257" spans="1:22" x14ac:dyDescent="0.25">
      <c r="A257" s="37">
        <v>248</v>
      </c>
      <c r="B257" s="37">
        <f>Vask04!D259</f>
        <v>95323</v>
      </c>
      <c r="C257" s="37" t="str">
        <f>Vask04!E259</f>
        <v>Ørsta helsestasjon</v>
      </c>
      <c r="D257" s="37" t="str">
        <f>VLOOKUP(B257,Kunderegister!$A$2:$G$2810,3,FALSE)</f>
        <v>Dalevegen 24</v>
      </c>
      <c r="E257" s="65">
        <f>VLOOKUP(B257,Kunderegister!$A$2:$G$2810,4,FALSE)</f>
        <v>0</v>
      </c>
      <c r="F257" s="13" t="str">
        <f>VLOOKUP(B257,Kunderegister!$A$2:$G$2810,5,FALSE)</f>
        <v>6153</v>
      </c>
      <c r="G257" s="37" t="str">
        <f>VLOOKUP(B257,Kunderegister!$A$2:$G$2810,6,FALSE)</f>
        <v>ØRSTA</v>
      </c>
      <c r="H257" s="37">
        <f>Vask04!F259</f>
        <v>0</v>
      </c>
      <c r="I257" s="37">
        <f>Vask04!G259</f>
        <v>0</v>
      </c>
      <c r="J257" s="37">
        <f>Vask04!H259</f>
        <v>0</v>
      </c>
      <c r="K257" s="37">
        <f>Vask04!I259</f>
        <v>0</v>
      </c>
      <c r="L257" s="37">
        <f>Vask04!J259</f>
        <v>0</v>
      </c>
      <c r="M257" s="37">
        <f>Vask04!K259</f>
        <v>0</v>
      </c>
      <c r="N257" s="37">
        <f>Vask04!L259</f>
        <v>6</v>
      </c>
      <c r="O257" s="37">
        <f>Vask04!M259</f>
        <v>0</v>
      </c>
      <c r="P257" s="37">
        <f>Vask04!N259</f>
        <v>6</v>
      </c>
      <c r="Q257" s="37">
        <f>Vask04!P259</f>
        <v>18</v>
      </c>
      <c r="R257" s="37">
        <f>Vask04!O259</f>
        <v>81.900000000000006</v>
      </c>
      <c r="S257" s="13">
        <f>VLOOKUP(B257,Kunderegister!$A$2:$G$2810,7,FALSE)</f>
        <v>0</v>
      </c>
      <c r="T257" s="37" t="str">
        <f>VLOOKUP(B257,Kunderegister!$A$2:$J$2897,8,FALSE)</f>
        <v>Lege</v>
      </c>
      <c r="U257" s="47">
        <f>VLOOKUP(B257,Kunderegister!$A$2:$J$2810,9,FALSE)</f>
        <v>0.33333333333333331</v>
      </c>
      <c r="V257" s="47">
        <f>VLOOKUP(B257,Kunderegister!$A$2:$J$2810,10,FALSE)</f>
        <v>0.625</v>
      </c>
    </row>
    <row r="258" spans="1:22" x14ac:dyDescent="0.25">
      <c r="A258" s="37">
        <v>249</v>
      </c>
      <c r="B258" s="37">
        <f>Vask04!D260</f>
        <v>95653</v>
      </c>
      <c r="C258" s="37" t="str">
        <f>Vask04!E260</f>
        <v>Stranda legekontor</v>
      </c>
      <c r="D258" s="37" t="str">
        <f>VLOOKUP(B258,Kunderegister!$A$2:$G$2810,3,FALSE)</f>
        <v>Øyna 13</v>
      </c>
      <c r="E258" s="65">
        <f>VLOOKUP(B258,Kunderegister!$A$2:$G$2810,4,FALSE)</f>
        <v>0</v>
      </c>
      <c r="F258" s="13" t="str">
        <f>VLOOKUP(B258,Kunderegister!$A$2:$G$2810,5,FALSE)</f>
        <v>6200</v>
      </c>
      <c r="G258" s="37" t="str">
        <f>VLOOKUP(B258,Kunderegister!$A$2:$G$2810,6,FALSE)</f>
        <v>STRANDA</v>
      </c>
      <c r="H258" s="37">
        <f>Vask04!F260</f>
        <v>1</v>
      </c>
      <c r="I258" s="37">
        <f>Vask04!G260</f>
        <v>0</v>
      </c>
      <c r="J258" s="37">
        <f>Vask04!H260</f>
        <v>0</v>
      </c>
      <c r="K258" s="37">
        <f>Vask04!I260</f>
        <v>0</v>
      </c>
      <c r="L258" s="37">
        <f>Vask04!J260</f>
        <v>0</v>
      </c>
      <c r="M258" s="37">
        <f>Vask04!K260</f>
        <v>0</v>
      </c>
      <c r="N258" s="37">
        <f>Vask04!L260</f>
        <v>3</v>
      </c>
      <c r="O258" s="37">
        <f>Vask04!M260</f>
        <v>0</v>
      </c>
      <c r="P258" s="37">
        <f>Vask04!N260</f>
        <v>4</v>
      </c>
      <c r="Q258" s="37">
        <f>Vask04!P260</f>
        <v>10</v>
      </c>
      <c r="R258" s="37">
        <f>Vask04!O260</f>
        <v>46.31</v>
      </c>
      <c r="S258" s="13">
        <f>VLOOKUP(B258,Kunderegister!$A$2:$G$2810,7,FALSE)</f>
        <v>0</v>
      </c>
      <c r="T258" s="37" t="str">
        <f>VLOOKUP(B258,Kunderegister!$A$2:$J$2897,8,FALSE)</f>
        <v>Lege</v>
      </c>
      <c r="U258" s="47">
        <f>VLOOKUP(B258,Kunderegister!$A$2:$J$2810,9,FALSE)</f>
        <v>0.33333333333333331</v>
      </c>
      <c r="V258" s="47">
        <f>VLOOKUP(B258,Kunderegister!$A$2:$J$2810,10,FALSE)</f>
        <v>0.625</v>
      </c>
    </row>
    <row r="259" spans="1:22" x14ac:dyDescent="0.25">
      <c r="A259" s="37">
        <v>250</v>
      </c>
      <c r="B259" s="37">
        <f>Vask04!D261</f>
        <v>84764</v>
      </c>
      <c r="C259" s="37" t="str">
        <f>Vask04!E261</f>
        <v>Sykkylven helsestasjon</v>
      </c>
      <c r="D259" s="37" t="str">
        <f>VLOOKUP(B259,Kunderegister!$A$2:$G$2810,3,FALSE)</f>
        <v>Haugneset 20</v>
      </c>
      <c r="E259" s="65">
        <f>VLOOKUP(B259,Kunderegister!$A$2:$G$2810,4,FALSE)</f>
        <v>0</v>
      </c>
      <c r="F259" s="13" t="str">
        <f>VLOOKUP(B259,Kunderegister!$A$2:$G$2810,5,FALSE)</f>
        <v>6230</v>
      </c>
      <c r="G259" s="37" t="str">
        <f>VLOOKUP(B259,Kunderegister!$A$2:$G$2810,6,FALSE)</f>
        <v>SYKKYLVEN</v>
      </c>
      <c r="H259" s="37">
        <f>Vask04!F261</f>
        <v>1</v>
      </c>
      <c r="I259" s="37">
        <f>Vask04!G261</f>
        <v>0</v>
      </c>
      <c r="J259" s="37">
        <f>Vask04!H261</f>
        <v>0</v>
      </c>
      <c r="K259" s="37">
        <f>Vask04!I261</f>
        <v>0</v>
      </c>
      <c r="L259" s="37">
        <f>Vask04!J261</f>
        <v>0</v>
      </c>
      <c r="M259" s="37">
        <f>Vask04!K261</f>
        <v>0</v>
      </c>
      <c r="N259" s="37">
        <f>Vask04!L261</f>
        <v>2</v>
      </c>
      <c r="O259" s="37">
        <f>Vask04!M261</f>
        <v>0</v>
      </c>
      <c r="P259" s="37">
        <f>Vask04!N261</f>
        <v>3</v>
      </c>
      <c r="Q259" s="37">
        <f>Vask04!P261</f>
        <v>7</v>
      </c>
      <c r="R259" s="37">
        <f>Vask04!O261</f>
        <v>32.660000000000004</v>
      </c>
      <c r="S259" s="13">
        <f>VLOOKUP(B259,Kunderegister!$A$2:$G$2810,7,FALSE)</f>
        <v>0</v>
      </c>
      <c r="T259" s="37" t="str">
        <f>VLOOKUP(B259,Kunderegister!$A$2:$J$2897,8,FALSE)</f>
        <v>Lege</v>
      </c>
      <c r="U259" s="47">
        <f>VLOOKUP(B259,Kunderegister!$A$2:$J$2810,9,FALSE)</f>
        <v>0.33333333333333331</v>
      </c>
      <c r="V259" s="47">
        <f>VLOOKUP(B259,Kunderegister!$A$2:$J$2810,10,FALSE)</f>
        <v>0.625</v>
      </c>
    </row>
    <row r="260" spans="1:22" x14ac:dyDescent="0.25">
      <c r="A260" s="37">
        <v>251</v>
      </c>
      <c r="B260" s="37">
        <f>Vask04!D262</f>
        <v>5165</v>
      </c>
      <c r="C260" s="37" t="str">
        <f>Vask04!E262</f>
        <v>Ørskog legekontor</v>
      </c>
      <c r="D260" s="37" t="str">
        <f>VLOOKUP(B260,Kunderegister!$A$2:$G$2810,3,FALSE)</f>
        <v>Sjøholtvegen 86</v>
      </c>
      <c r="E260" s="65">
        <f>VLOOKUP(B260,Kunderegister!$A$2:$G$2810,4,FALSE)</f>
        <v>0</v>
      </c>
      <c r="F260" s="13" t="str">
        <f>VLOOKUP(B260,Kunderegister!$A$2:$G$2810,5,FALSE)</f>
        <v>6240</v>
      </c>
      <c r="G260" s="37" t="str">
        <f>VLOOKUP(B260,Kunderegister!$A$2:$G$2810,6,FALSE)</f>
        <v>ØRSKOG</v>
      </c>
      <c r="H260" s="37">
        <f>Vask04!F262</f>
        <v>0</v>
      </c>
      <c r="I260" s="37">
        <f>Vask04!G262</f>
        <v>0</v>
      </c>
      <c r="J260" s="37">
        <f>Vask04!H262</f>
        <v>0</v>
      </c>
      <c r="K260" s="37">
        <f>Vask04!I262</f>
        <v>0</v>
      </c>
      <c r="L260" s="37">
        <f>Vask04!J262</f>
        <v>0</v>
      </c>
      <c r="M260" s="37">
        <f>Vask04!K262</f>
        <v>0</v>
      </c>
      <c r="N260" s="37">
        <f>Vask04!L262</f>
        <v>2</v>
      </c>
      <c r="O260" s="37">
        <f>Vask04!M262</f>
        <v>0</v>
      </c>
      <c r="P260" s="37">
        <f>Vask04!N262</f>
        <v>2</v>
      </c>
      <c r="Q260" s="37">
        <f>Vask04!P262</f>
        <v>6</v>
      </c>
      <c r="R260" s="37">
        <f>Vask04!O262</f>
        <v>27.3</v>
      </c>
      <c r="S260" s="13">
        <f>VLOOKUP(B260,Kunderegister!$A$2:$G$2810,7,FALSE)</f>
        <v>0</v>
      </c>
      <c r="T260" s="37" t="str">
        <f>VLOOKUP(B260,Kunderegister!$A$2:$J$2897,8,FALSE)</f>
        <v>Lege</v>
      </c>
      <c r="U260" s="47">
        <f>VLOOKUP(B260,Kunderegister!$A$2:$J$2810,9,FALSE)</f>
        <v>0.33333333333333331</v>
      </c>
      <c r="V260" s="47">
        <f>VLOOKUP(B260,Kunderegister!$A$2:$J$2810,10,FALSE)</f>
        <v>0.625</v>
      </c>
    </row>
    <row r="261" spans="1:22" x14ac:dyDescent="0.25">
      <c r="A261" s="37">
        <v>252</v>
      </c>
      <c r="B261" s="37">
        <f>Vask04!D263</f>
        <v>91793</v>
      </c>
      <c r="C261" s="37" t="str">
        <f>Vask04!E263</f>
        <v>Kommunelegekontoret i Stordal</v>
      </c>
      <c r="D261" s="37" t="str">
        <f>VLOOKUP(B261,Kunderegister!$A$2:$G$2810,3,FALSE)</f>
        <v>Stordalsvn 550</v>
      </c>
      <c r="E261" s="65">
        <f>VLOOKUP(B261,Kunderegister!$A$2:$G$2810,4,FALSE)</f>
        <v>0</v>
      </c>
      <c r="F261" s="13" t="str">
        <f>VLOOKUP(B261,Kunderegister!$A$2:$G$2810,5,FALSE)</f>
        <v>6250</v>
      </c>
      <c r="G261" s="37" t="str">
        <f>VLOOKUP(B261,Kunderegister!$A$2:$G$2810,6,FALSE)</f>
        <v>STORDAL</v>
      </c>
      <c r="H261" s="37">
        <f>Vask04!F263</f>
        <v>0</v>
      </c>
      <c r="I261" s="37">
        <f>Vask04!G263</f>
        <v>0</v>
      </c>
      <c r="J261" s="37">
        <f>Vask04!H263</f>
        <v>0</v>
      </c>
      <c r="K261" s="37">
        <f>Vask04!I263</f>
        <v>0</v>
      </c>
      <c r="L261" s="37">
        <f>Vask04!J263</f>
        <v>0</v>
      </c>
      <c r="M261" s="37">
        <f>Vask04!K263</f>
        <v>0</v>
      </c>
      <c r="N261" s="37">
        <f>Vask04!L263</f>
        <v>1</v>
      </c>
      <c r="O261" s="37">
        <f>Vask04!M263</f>
        <v>0</v>
      </c>
      <c r="P261" s="37">
        <f>Vask04!N263</f>
        <v>1</v>
      </c>
      <c r="Q261" s="37">
        <f>Vask04!P263</f>
        <v>3</v>
      </c>
      <c r="R261" s="37">
        <f>Vask04!O263</f>
        <v>13.65</v>
      </c>
      <c r="S261" s="13">
        <f>VLOOKUP(B261,Kunderegister!$A$2:$G$2810,7,FALSE)</f>
        <v>0</v>
      </c>
      <c r="T261" s="37" t="str">
        <f>VLOOKUP(B261,Kunderegister!$A$2:$J$2897,8,FALSE)</f>
        <v>Lege</v>
      </c>
      <c r="U261" s="47">
        <f>VLOOKUP(B261,Kunderegister!$A$2:$J$2810,9,FALSE)</f>
        <v>0.33333333333333331</v>
      </c>
      <c r="V261" s="47">
        <f>VLOOKUP(B261,Kunderegister!$A$2:$J$2810,10,FALSE)</f>
        <v>0.625</v>
      </c>
    </row>
    <row r="262" spans="1:22" x14ac:dyDescent="0.25">
      <c r="A262" s="37">
        <v>253</v>
      </c>
      <c r="B262" s="37">
        <f>Vask04!D264</f>
        <v>49346</v>
      </c>
      <c r="C262" s="37" t="str">
        <f>Vask04!E264</f>
        <v>Kommunelegekontoret i Skodje</v>
      </c>
      <c r="D262" s="37" t="str">
        <f>VLOOKUP(B262,Kunderegister!$A$2:$G$2810,3,FALSE)</f>
        <v>Rådhuset</v>
      </c>
      <c r="E262" s="65">
        <f>VLOOKUP(B262,Kunderegister!$A$2:$G$2810,4,FALSE)</f>
        <v>0</v>
      </c>
      <c r="F262" s="13" t="str">
        <f>VLOOKUP(B262,Kunderegister!$A$2:$G$2810,5,FALSE)</f>
        <v>6260</v>
      </c>
      <c r="G262" s="37" t="str">
        <f>VLOOKUP(B262,Kunderegister!$A$2:$G$2810,6,FALSE)</f>
        <v>SKODJE</v>
      </c>
      <c r="H262" s="37">
        <f>Vask04!F264</f>
        <v>0</v>
      </c>
      <c r="I262" s="37">
        <f>Vask04!G264</f>
        <v>1</v>
      </c>
      <c r="J262" s="37">
        <f>Vask04!H264</f>
        <v>0</v>
      </c>
      <c r="K262" s="37">
        <f>Vask04!I264</f>
        <v>0</v>
      </c>
      <c r="L262" s="37">
        <f>Vask04!J264</f>
        <v>0</v>
      </c>
      <c r="M262" s="37">
        <f>Vask04!K264</f>
        <v>0</v>
      </c>
      <c r="N262" s="37">
        <f>Vask04!L264</f>
        <v>2</v>
      </c>
      <c r="O262" s="37">
        <f>Vask04!M264</f>
        <v>0</v>
      </c>
      <c r="P262" s="37">
        <f>Vask04!N264</f>
        <v>3</v>
      </c>
      <c r="Q262" s="37">
        <f>Vask04!P264</f>
        <v>8</v>
      </c>
      <c r="R262" s="37">
        <f>Vask04!O264</f>
        <v>38.299999999999997</v>
      </c>
      <c r="S262" s="13">
        <f>VLOOKUP(B262,Kunderegister!$A$2:$G$2810,7,FALSE)</f>
        <v>0</v>
      </c>
      <c r="T262" s="37" t="str">
        <f>VLOOKUP(B262,Kunderegister!$A$2:$J$2897,8,FALSE)</f>
        <v>Lege</v>
      </c>
      <c r="U262" s="47">
        <f>VLOOKUP(B262,Kunderegister!$A$2:$J$2810,9,FALSE)</f>
        <v>0.33333333333333331</v>
      </c>
      <c r="V262" s="47">
        <f>VLOOKUP(B262,Kunderegister!$A$2:$J$2810,10,FALSE)</f>
        <v>0.625</v>
      </c>
    </row>
    <row r="263" spans="1:22" x14ac:dyDescent="0.25">
      <c r="A263" s="37">
        <v>254</v>
      </c>
      <c r="B263" s="37">
        <f>Vask04!D265</f>
        <v>59022</v>
      </c>
      <c r="C263" s="37" t="str">
        <f>Vask04!E265</f>
        <v>Rauma legesenter</v>
      </c>
      <c r="D263" s="37" t="str">
        <f>VLOOKUP(B263,Kunderegister!$A$2:$G$2810,3,FALSE)</f>
        <v>Vollan 8A</v>
      </c>
      <c r="E263" s="65">
        <f>VLOOKUP(B263,Kunderegister!$A$2:$G$2810,4,FALSE)</f>
        <v>0</v>
      </c>
      <c r="F263" s="13" t="str">
        <f>VLOOKUP(B263,Kunderegister!$A$2:$G$2810,5,FALSE)</f>
        <v>6300</v>
      </c>
      <c r="G263" s="37" t="str">
        <f>VLOOKUP(B263,Kunderegister!$A$2:$G$2810,6,FALSE)</f>
        <v>ÅNDALSNES</v>
      </c>
      <c r="H263" s="37">
        <f>Vask04!F265</f>
        <v>1</v>
      </c>
      <c r="I263" s="37">
        <f>Vask04!G265</f>
        <v>0</v>
      </c>
      <c r="J263" s="37">
        <f>Vask04!H265</f>
        <v>0</v>
      </c>
      <c r="K263" s="37">
        <f>Vask04!I265</f>
        <v>0</v>
      </c>
      <c r="L263" s="37">
        <f>Vask04!J265</f>
        <v>0</v>
      </c>
      <c r="M263" s="37">
        <f>Vask04!K265</f>
        <v>0</v>
      </c>
      <c r="N263" s="37">
        <f>Vask04!L265</f>
        <v>4</v>
      </c>
      <c r="O263" s="37">
        <f>Vask04!M265</f>
        <v>0</v>
      </c>
      <c r="P263" s="37">
        <f>Vask04!N265</f>
        <v>5</v>
      </c>
      <c r="Q263" s="37">
        <f>Vask04!P265</f>
        <v>13</v>
      </c>
      <c r="R263" s="37">
        <f>Vask04!O265</f>
        <v>59.96</v>
      </c>
      <c r="S263" s="13">
        <f>VLOOKUP(B263,Kunderegister!$A$2:$G$2810,7,FALSE)</f>
        <v>0</v>
      </c>
      <c r="T263" s="37" t="str">
        <f>VLOOKUP(B263,Kunderegister!$A$2:$J$2897,8,FALSE)</f>
        <v>Lege</v>
      </c>
      <c r="U263" s="47">
        <f>VLOOKUP(B263,Kunderegister!$A$2:$J$2810,9,FALSE)</f>
        <v>0.33333333333333331</v>
      </c>
      <c r="V263" s="47">
        <f>VLOOKUP(B263,Kunderegister!$A$2:$J$2810,10,FALSE)</f>
        <v>0.625</v>
      </c>
    </row>
    <row r="264" spans="1:22" x14ac:dyDescent="0.25">
      <c r="A264" s="37">
        <v>255</v>
      </c>
      <c r="B264" s="37">
        <f>Vask04!D266</f>
        <v>62315</v>
      </c>
      <c r="C264" s="37" t="str">
        <f>Vask04!E266</f>
        <v>Vestnes legesenter</v>
      </c>
      <c r="D264" s="37" t="str">
        <f>VLOOKUP(B264,Kunderegister!$A$2:$G$2810,3,FALSE)</f>
        <v>Helland</v>
      </c>
      <c r="E264" s="65">
        <f>VLOOKUP(B264,Kunderegister!$A$2:$G$2810,4,FALSE)</f>
        <v>0</v>
      </c>
      <c r="F264" s="13" t="str">
        <f>VLOOKUP(B264,Kunderegister!$A$2:$G$2810,5,FALSE)</f>
        <v>6390</v>
      </c>
      <c r="G264" s="37" t="str">
        <f>VLOOKUP(B264,Kunderegister!$A$2:$G$2810,6,FALSE)</f>
        <v>VESTNES</v>
      </c>
      <c r="H264" s="37">
        <f>Vask04!F266</f>
        <v>0</v>
      </c>
      <c r="I264" s="37">
        <f>Vask04!G266</f>
        <v>0</v>
      </c>
      <c r="J264" s="37">
        <f>Vask04!H266</f>
        <v>0</v>
      </c>
      <c r="K264" s="37">
        <f>Vask04!I266</f>
        <v>0</v>
      </c>
      <c r="L264" s="37">
        <f>Vask04!J266</f>
        <v>0</v>
      </c>
      <c r="M264" s="37">
        <f>Vask04!K266</f>
        <v>0</v>
      </c>
      <c r="N264" s="37">
        <f>Vask04!L266</f>
        <v>4</v>
      </c>
      <c r="O264" s="37">
        <f>Vask04!M266</f>
        <v>0</v>
      </c>
      <c r="P264" s="37">
        <f>Vask04!N266</f>
        <v>4</v>
      </c>
      <c r="Q264" s="37">
        <f>Vask04!P266</f>
        <v>12</v>
      </c>
      <c r="R264" s="37">
        <f>Vask04!O266</f>
        <v>54.6</v>
      </c>
      <c r="S264" s="13">
        <f>VLOOKUP(B264,Kunderegister!$A$2:$G$2810,7,FALSE)</f>
        <v>0</v>
      </c>
      <c r="T264" s="37" t="str">
        <f>VLOOKUP(B264,Kunderegister!$A$2:$J$2897,8,FALSE)</f>
        <v>Lege</v>
      </c>
      <c r="U264" s="47">
        <f>VLOOKUP(B264,Kunderegister!$A$2:$J$2810,9,FALSE)</f>
        <v>0.33333333333333331</v>
      </c>
      <c r="V264" s="47">
        <f>VLOOKUP(B264,Kunderegister!$A$2:$J$2810,10,FALSE)</f>
        <v>0.625</v>
      </c>
    </row>
    <row r="265" spans="1:22" x14ac:dyDescent="0.25">
      <c r="A265" s="37">
        <v>256</v>
      </c>
      <c r="B265" s="37">
        <f>Vask04!D267</f>
        <v>24364</v>
      </c>
      <c r="C265" s="37" t="str">
        <f>Vask04!E267</f>
        <v>Sykehusapoteket Molde</v>
      </c>
      <c r="D265" s="37" t="str">
        <f>VLOOKUP(B265,Kunderegister!$A$2:$G$2810,3,FALSE)</f>
        <v>Parkvn 81</v>
      </c>
      <c r="E265" s="65" t="str">
        <f>VLOOKUP(B265,Kunderegister!$A$2:$G$2810,4,FALSE)</f>
        <v xml:space="preserve">Molde sykehus  </v>
      </c>
      <c r="F265" s="13" t="str">
        <f>VLOOKUP(B265,Kunderegister!$A$2:$G$2810,5,FALSE)</f>
        <v>6412</v>
      </c>
      <c r="G265" s="37" t="str">
        <f>VLOOKUP(B265,Kunderegister!$A$2:$G$2810,6,FALSE)</f>
        <v>MOLDE</v>
      </c>
      <c r="H265" s="37">
        <f>Vask04!F267</f>
        <v>1</v>
      </c>
      <c r="I265" s="37">
        <f>Vask04!G267</f>
        <v>0</v>
      </c>
      <c r="J265" s="37">
        <f>Vask04!H267</f>
        <v>0</v>
      </c>
      <c r="K265" s="37">
        <f>Vask04!I267</f>
        <v>0</v>
      </c>
      <c r="L265" s="37">
        <f>Vask04!J267</f>
        <v>0</v>
      </c>
      <c r="M265" s="37">
        <f>Vask04!K267</f>
        <v>0</v>
      </c>
      <c r="N265" s="37">
        <f>Vask04!L267</f>
        <v>4</v>
      </c>
      <c r="O265" s="37">
        <f>Vask04!M267</f>
        <v>0</v>
      </c>
      <c r="P265" s="37">
        <f>Vask04!N267</f>
        <v>5</v>
      </c>
      <c r="Q265" s="37">
        <f>Vask04!P267</f>
        <v>13</v>
      </c>
      <c r="R265" s="37">
        <f>Vask04!O267</f>
        <v>59.96</v>
      </c>
      <c r="S265" s="13">
        <f>VLOOKUP(B265,Kunderegister!$A$2:$G$2810,7,FALSE)</f>
        <v>0</v>
      </c>
      <c r="T265" s="37" t="str">
        <f>VLOOKUP(B265,Kunderegister!$A$2:$J$2897,8,FALSE)</f>
        <v>Apotek</v>
      </c>
      <c r="U265" s="47">
        <f>VLOOKUP(B265,Kunderegister!$A$2:$J$2810,9,FALSE)</f>
        <v>0.375</v>
      </c>
      <c r="V265" s="47">
        <f>VLOOKUP(B265,Kunderegister!$A$2:$J$2810,10,FALSE)</f>
        <v>0.70833333333333337</v>
      </c>
    </row>
    <row r="266" spans="1:22" x14ac:dyDescent="0.25">
      <c r="A266" s="37">
        <v>257</v>
      </c>
      <c r="B266" s="37">
        <f>Vask04!D268</f>
        <v>13417</v>
      </c>
      <c r="C266" s="37" t="str">
        <f>Vask04!E268</f>
        <v>Molde kommune</v>
      </c>
      <c r="D266" s="37" t="str">
        <f>VLOOKUP(B266,Kunderegister!$A$2:$G$2810,3,FALSE)</f>
        <v>Gotfred Lies pl 4, 1. etg</v>
      </c>
      <c r="E266" s="65" t="str">
        <f>VLOOKUP(B266,Kunderegister!$A$2:$G$2810,4,FALSE)</f>
        <v xml:space="preserve">Helse- og skolehelsetj                  </v>
      </c>
      <c r="F266" s="13" t="str">
        <f>VLOOKUP(B266,Kunderegister!$A$2:$G$2810,5,FALSE)</f>
        <v>6413</v>
      </c>
      <c r="G266" s="37" t="str">
        <f>VLOOKUP(B266,Kunderegister!$A$2:$G$2810,6,FALSE)</f>
        <v>MOLDE</v>
      </c>
      <c r="H266" s="37">
        <f>Vask04!F268</f>
        <v>0</v>
      </c>
      <c r="I266" s="37">
        <f>Vask04!G268</f>
        <v>0</v>
      </c>
      <c r="J266" s="37">
        <f>Vask04!H268</f>
        <v>0</v>
      </c>
      <c r="K266" s="37">
        <f>Vask04!I268</f>
        <v>0</v>
      </c>
      <c r="L266" s="37">
        <f>Vask04!J268</f>
        <v>0</v>
      </c>
      <c r="M266" s="37">
        <f>Vask04!K268</f>
        <v>1</v>
      </c>
      <c r="N266" s="37">
        <f>Vask04!L268</f>
        <v>16</v>
      </c>
      <c r="O266" s="37">
        <f>Vask04!M268</f>
        <v>0</v>
      </c>
      <c r="P266" s="37">
        <f>Vask04!N268</f>
        <v>17</v>
      </c>
      <c r="Q266" s="37">
        <f>Vask04!P268</f>
        <v>56</v>
      </c>
      <c r="R266" s="37">
        <f>Vask04!O268</f>
        <v>243.33</v>
      </c>
      <c r="S266" s="13">
        <f>VLOOKUP(B266,Kunderegister!$A$2:$G$2810,7,FALSE)</f>
        <v>0</v>
      </c>
      <c r="T266" s="37" t="str">
        <f>VLOOKUP(B266,Kunderegister!$A$2:$J$2897,8,FALSE)</f>
        <v>Lege</v>
      </c>
      <c r="U266" s="47">
        <f>VLOOKUP(B266,Kunderegister!$A$2:$J$2810,9,FALSE)</f>
        <v>0.33333333333333331</v>
      </c>
      <c r="V266" s="47">
        <f>VLOOKUP(B266,Kunderegister!$A$2:$J$2810,10,FALSE)</f>
        <v>0.625</v>
      </c>
    </row>
    <row r="267" spans="1:22" x14ac:dyDescent="0.25">
      <c r="A267" s="37">
        <v>258</v>
      </c>
      <c r="B267" s="37">
        <f>Vask04!D269</f>
        <v>1035</v>
      </c>
      <c r="C267" s="37" t="str">
        <f>Vask04!E269</f>
        <v>Fræna helsestasjon</v>
      </c>
      <c r="D267" s="37" t="str">
        <f>VLOOKUP(B267,Kunderegister!$A$2:$G$2810,3,FALSE)</f>
        <v>Setbakken 1</v>
      </c>
      <c r="E267" s="65">
        <f>VLOOKUP(B267,Kunderegister!$A$2:$G$2810,4,FALSE)</f>
        <v>0</v>
      </c>
      <c r="F267" s="13" t="str">
        <f>VLOOKUP(B267,Kunderegister!$A$2:$G$2810,5,FALSE)</f>
        <v>6440</v>
      </c>
      <c r="G267" s="37" t="str">
        <f>VLOOKUP(B267,Kunderegister!$A$2:$G$2810,6,FALSE)</f>
        <v>ELNESVÅGEN</v>
      </c>
      <c r="H267" s="37">
        <f>Vask04!F269</f>
        <v>0</v>
      </c>
      <c r="I267" s="37">
        <f>Vask04!G269</f>
        <v>1</v>
      </c>
      <c r="J267" s="37">
        <f>Vask04!H269</f>
        <v>0</v>
      </c>
      <c r="K267" s="37">
        <f>Vask04!I269</f>
        <v>0</v>
      </c>
      <c r="L267" s="37">
        <f>Vask04!J269</f>
        <v>0</v>
      </c>
      <c r="M267" s="37">
        <f>Vask04!K269</f>
        <v>0</v>
      </c>
      <c r="N267" s="37">
        <f>Vask04!L269</f>
        <v>3</v>
      </c>
      <c r="O267" s="37">
        <f>Vask04!M269</f>
        <v>0</v>
      </c>
      <c r="P267" s="37">
        <f>Vask04!N269</f>
        <v>4</v>
      </c>
      <c r="Q267" s="37">
        <f>Vask04!P269</f>
        <v>11</v>
      </c>
      <c r="R267" s="37">
        <f>Vask04!O269</f>
        <v>51.95</v>
      </c>
      <c r="S267" s="13">
        <f>VLOOKUP(B267,Kunderegister!$A$2:$G$2810,7,FALSE)</f>
        <v>0</v>
      </c>
      <c r="T267" s="37" t="str">
        <f>VLOOKUP(B267,Kunderegister!$A$2:$J$2897,8,FALSE)</f>
        <v>Lege</v>
      </c>
      <c r="U267" s="47">
        <f>VLOOKUP(B267,Kunderegister!$A$2:$J$2810,9,FALSE)</f>
        <v>0.33333333333333331</v>
      </c>
      <c r="V267" s="47">
        <f>VLOOKUP(B267,Kunderegister!$A$2:$J$2810,10,FALSE)</f>
        <v>0.625</v>
      </c>
    </row>
    <row r="268" spans="1:22" x14ac:dyDescent="0.25">
      <c r="A268" s="37">
        <v>259</v>
      </c>
      <c r="B268" s="37">
        <f>Vask04!D270</f>
        <v>27748</v>
      </c>
      <c r="C268" s="37" t="str">
        <f>Vask04!E270</f>
        <v>Nesset helsestasjon</v>
      </c>
      <c r="D268" s="37" t="str">
        <f>VLOOKUP(B268,Kunderegister!$A$2:$G$2810,3,FALSE)</f>
        <v>Kråkholmvn 2</v>
      </c>
      <c r="E268" s="65">
        <f>VLOOKUP(B268,Kunderegister!$A$2:$G$2810,4,FALSE)</f>
        <v>0</v>
      </c>
      <c r="F268" s="13" t="str">
        <f>VLOOKUP(B268,Kunderegister!$A$2:$G$2810,5,FALSE)</f>
        <v>6460</v>
      </c>
      <c r="G268" s="37" t="str">
        <f>VLOOKUP(B268,Kunderegister!$A$2:$G$2810,6,FALSE)</f>
        <v>EIDSVÅG I ROMSDAL</v>
      </c>
      <c r="H268" s="37">
        <f>Vask04!F270</f>
        <v>1</v>
      </c>
      <c r="I268" s="37">
        <f>Vask04!G270</f>
        <v>0</v>
      </c>
      <c r="J268" s="37">
        <f>Vask04!H270</f>
        <v>0</v>
      </c>
      <c r="K268" s="37">
        <f>Vask04!I270</f>
        <v>0</v>
      </c>
      <c r="L268" s="37">
        <f>Vask04!J270</f>
        <v>0</v>
      </c>
      <c r="M268" s="37">
        <f>Vask04!K270</f>
        <v>0</v>
      </c>
      <c r="N268" s="37">
        <f>Vask04!L270</f>
        <v>2</v>
      </c>
      <c r="O268" s="37">
        <f>Vask04!M270</f>
        <v>0</v>
      </c>
      <c r="P268" s="37">
        <f>Vask04!N270</f>
        <v>3</v>
      </c>
      <c r="Q268" s="37">
        <f>Vask04!P270</f>
        <v>7</v>
      </c>
      <c r="R268" s="37">
        <f>Vask04!O270</f>
        <v>32.660000000000004</v>
      </c>
      <c r="S268" s="13">
        <f>VLOOKUP(B268,Kunderegister!$A$2:$G$2810,7,FALSE)</f>
        <v>0</v>
      </c>
      <c r="T268" s="37" t="str">
        <f>VLOOKUP(B268,Kunderegister!$A$2:$J$2897,8,FALSE)</f>
        <v>Lege</v>
      </c>
      <c r="U268" s="47">
        <f>VLOOKUP(B268,Kunderegister!$A$2:$J$2810,9,FALSE)</f>
        <v>0.33333333333333331</v>
      </c>
      <c r="V268" s="47">
        <f>VLOOKUP(B268,Kunderegister!$A$2:$J$2810,10,FALSE)</f>
        <v>0.625</v>
      </c>
    </row>
    <row r="269" spans="1:22" x14ac:dyDescent="0.25">
      <c r="A269" s="37">
        <v>260</v>
      </c>
      <c r="B269" s="37">
        <f>Vask04!D271</f>
        <v>98319</v>
      </c>
      <c r="C269" s="37" t="str">
        <f>Vask04!E271</f>
        <v>Kommunelegekontoret i Midsund</v>
      </c>
      <c r="D269" s="37" t="str">
        <f>VLOOKUP(B269,Kunderegister!$A$2:$G$2810,3,FALSE)</f>
        <v>Bukthaugvn 2</v>
      </c>
      <c r="E269" s="65">
        <f>VLOOKUP(B269,Kunderegister!$A$2:$G$2810,4,FALSE)</f>
        <v>0</v>
      </c>
      <c r="F269" s="13" t="str">
        <f>VLOOKUP(B269,Kunderegister!$A$2:$G$2810,5,FALSE)</f>
        <v>6475</v>
      </c>
      <c r="G269" s="37" t="str">
        <f>VLOOKUP(B269,Kunderegister!$A$2:$G$2810,6,FALSE)</f>
        <v>MIDSUND</v>
      </c>
      <c r="H269" s="37">
        <f>Vask04!F271</f>
        <v>0</v>
      </c>
      <c r="I269" s="37">
        <f>Vask04!G271</f>
        <v>0</v>
      </c>
      <c r="J269" s="37">
        <f>Vask04!H271</f>
        <v>0</v>
      </c>
      <c r="K269" s="37">
        <f>Vask04!I271</f>
        <v>0</v>
      </c>
      <c r="L269" s="37">
        <f>Vask04!J271</f>
        <v>0</v>
      </c>
      <c r="M269" s="37">
        <f>Vask04!K271</f>
        <v>0</v>
      </c>
      <c r="N269" s="37">
        <f>Vask04!L271</f>
        <v>2</v>
      </c>
      <c r="O269" s="37">
        <f>Vask04!M271</f>
        <v>0</v>
      </c>
      <c r="P269" s="37">
        <f>Vask04!N271</f>
        <v>2</v>
      </c>
      <c r="Q269" s="37">
        <f>Vask04!P271</f>
        <v>6</v>
      </c>
      <c r="R269" s="37">
        <f>Vask04!O271</f>
        <v>27.3</v>
      </c>
      <c r="S269" s="13">
        <f>VLOOKUP(B269,Kunderegister!$A$2:$G$2810,7,FALSE)</f>
        <v>0</v>
      </c>
      <c r="T269" s="37" t="str">
        <f>VLOOKUP(B269,Kunderegister!$A$2:$J$2897,8,FALSE)</f>
        <v>Lege</v>
      </c>
      <c r="U269" s="47">
        <f>VLOOKUP(B269,Kunderegister!$A$2:$J$2810,9,FALSE)</f>
        <v>0.33333333333333331</v>
      </c>
      <c r="V269" s="47">
        <f>VLOOKUP(B269,Kunderegister!$A$2:$J$2810,10,FALSE)</f>
        <v>0.625</v>
      </c>
    </row>
    <row r="270" spans="1:22" x14ac:dyDescent="0.25">
      <c r="A270" s="37">
        <v>261</v>
      </c>
      <c r="B270" s="37">
        <f>Vask04!D272</f>
        <v>83683</v>
      </c>
      <c r="C270" s="37" t="str">
        <f>Vask04!E272</f>
        <v>Aukra legekontor</v>
      </c>
      <c r="D270" s="37" t="str">
        <f>VLOOKUP(B270,Kunderegister!$A$2:$G$2810,3,FALSE)</f>
        <v>Aukraringen 17</v>
      </c>
      <c r="E270" s="65">
        <f>VLOOKUP(B270,Kunderegister!$A$2:$G$2810,4,FALSE)</f>
        <v>0</v>
      </c>
      <c r="F270" s="13" t="str">
        <f>VLOOKUP(B270,Kunderegister!$A$2:$G$2810,5,FALSE)</f>
        <v>6480</v>
      </c>
      <c r="G270" s="37" t="str">
        <f>VLOOKUP(B270,Kunderegister!$A$2:$G$2810,6,FALSE)</f>
        <v>AUKRA</v>
      </c>
      <c r="H270" s="37">
        <f>Vask04!F272</f>
        <v>1</v>
      </c>
      <c r="I270" s="37">
        <f>Vask04!G272</f>
        <v>0</v>
      </c>
      <c r="J270" s="37">
        <f>Vask04!H272</f>
        <v>0</v>
      </c>
      <c r="K270" s="37">
        <f>Vask04!I272</f>
        <v>0</v>
      </c>
      <c r="L270" s="37">
        <f>Vask04!J272</f>
        <v>0</v>
      </c>
      <c r="M270" s="37">
        <f>Vask04!K272</f>
        <v>0</v>
      </c>
      <c r="N270" s="37">
        <f>Vask04!L272</f>
        <v>3</v>
      </c>
      <c r="O270" s="37">
        <f>Vask04!M272</f>
        <v>0</v>
      </c>
      <c r="P270" s="37">
        <f>Vask04!N272</f>
        <v>4</v>
      </c>
      <c r="Q270" s="37">
        <f>Vask04!P272</f>
        <v>10</v>
      </c>
      <c r="R270" s="37">
        <f>Vask04!O272</f>
        <v>46.31</v>
      </c>
      <c r="S270" s="13">
        <f>VLOOKUP(B270,Kunderegister!$A$2:$G$2810,7,FALSE)</f>
        <v>0</v>
      </c>
      <c r="T270" s="37" t="str">
        <f>VLOOKUP(B270,Kunderegister!$A$2:$J$2897,8,FALSE)</f>
        <v>Lege</v>
      </c>
      <c r="U270" s="47">
        <f>VLOOKUP(B270,Kunderegister!$A$2:$J$2810,9,FALSE)</f>
        <v>0.33333333333333331</v>
      </c>
      <c r="V270" s="47">
        <f>VLOOKUP(B270,Kunderegister!$A$2:$J$2810,10,FALSE)</f>
        <v>0.625</v>
      </c>
    </row>
    <row r="271" spans="1:22" x14ac:dyDescent="0.25">
      <c r="A271" s="37">
        <v>262</v>
      </c>
      <c r="B271" s="37">
        <f>Vask04!D273</f>
        <v>84004</v>
      </c>
      <c r="C271" s="37" t="str">
        <f>Vask04!E273</f>
        <v>Eide helsestasjon</v>
      </c>
      <c r="D271" s="37" t="str">
        <f>VLOOKUP(B271,Kunderegister!$A$2:$G$2810,3,FALSE)</f>
        <v>Rådhusvn 7</v>
      </c>
      <c r="E271" s="65">
        <f>VLOOKUP(B271,Kunderegister!$A$2:$G$2810,4,FALSE)</f>
        <v>0</v>
      </c>
      <c r="F271" s="13" t="str">
        <f>VLOOKUP(B271,Kunderegister!$A$2:$G$2810,5,FALSE)</f>
        <v>6490</v>
      </c>
      <c r="G271" s="37" t="str">
        <f>VLOOKUP(B271,Kunderegister!$A$2:$G$2810,6,FALSE)</f>
        <v>EIDE</v>
      </c>
      <c r="H271" s="37">
        <f>Vask04!F273</f>
        <v>1</v>
      </c>
      <c r="I271" s="37">
        <f>Vask04!G273</f>
        <v>0</v>
      </c>
      <c r="J271" s="37">
        <f>Vask04!H273</f>
        <v>0</v>
      </c>
      <c r="K271" s="37">
        <f>Vask04!I273</f>
        <v>0</v>
      </c>
      <c r="L271" s="37">
        <f>Vask04!J273</f>
        <v>0</v>
      </c>
      <c r="M271" s="37">
        <f>Vask04!K273</f>
        <v>0</v>
      </c>
      <c r="N271" s="37">
        <f>Vask04!L273</f>
        <v>2</v>
      </c>
      <c r="O271" s="37">
        <f>Vask04!M273</f>
        <v>0</v>
      </c>
      <c r="P271" s="37">
        <f>Vask04!N273</f>
        <v>3</v>
      </c>
      <c r="Q271" s="37">
        <f>Vask04!P273</f>
        <v>7</v>
      </c>
      <c r="R271" s="37">
        <f>Vask04!O273</f>
        <v>32.660000000000004</v>
      </c>
      <c r="S271" s="13">
        <f>VLOOKUP(B271,Kunderegister!$A$2:$G$2810,7,FALSE)</f>
        <v>0</v>
      </c>
      <c r="T271" s="37" t="str">
        <f>VLOOKUP(B271,Kunderegister!$A$2:$J$2897,8,FALSE)</f>
        <v>Lege</v>
      </c>
      <c r="U271" s="47">
        <f>VLOOKUP(B271,Kunderegister!$A$2:$J$2810,9,FALSE)</f>
        <v>0.33333333333333331</v>
      </c>
      <c r="V271" s="47">
        <f>VLOOKUP(B271,Kunderegister!$A$2:$J$2810,10,FALSE)</f>
        <v>0.625</v>
      </c>
    </row>
    <row r="272" spans="1:22" x14ac:dyDescent="0.25">
      <c r="A272" s="37">
        <v>263</v>
      </c>
      <c r="B272" s="37">
        <f>Vask04!D274</f>
        <v>69336</v>
      </c>
      <c r="C272" s="37" t="str">
        <f>Vask04!E274</f>
        <v>Sykehusapoteket Kristiansund</v>
      </c>
      <c r="D272" s="37" t="str">
        <f>VLOOKUP(B272,Kunderegister!$A$2:$G$2810,3,FALSE)</f>
        <v>Herman Døhlens v 1</v>
      </c>
      <c r="E272" s="65">
        <f>VLOOKUP(B272,Kunderegister!$A$2:$G$2810,4,FALSE)</f>
        <v>0</v>
      </c>
      <c r="F272" s="13" t="str">
        <f>VLOOKUP(B272,Kunderegister!$A$2:$G$2810,5,FALSE)</f>
        <v>6508</v>
      </c>
      <c r="G272" s="37" t="str">
        <f>VLOOKUP(B272,Kunderegister!$A$2:$G$2810,6,FALSE)</f>
        <v>KRISTIANSUND N</v>
      </c>
      <c r="H272" s="37">
        <f>Vask04!F274</f>
        <v>1</v>
      </c>
      <c r="I272" s="37">
        <f>Vask04!G274</f>
        <v>0</v>
      </c>
      <c r="J272" s="37">
        <f>Vask04!H274</f>
        <v>0</v>
      </c>
      <c r="K272" s="37">
        <f>Vask04!I274</f>
        <v>0</v>
      </c>
      <c r="L272" s="37">
        <f>Vask04!J274</f>
        <v>0</v>
      </c>
      <c r="M272" s="37">
        <f>Vask04!K274</f>
        <v>0</v>
      </c>
      <c r="N272" s="37">
        <f>Vask04!L274</f>
        <v>2</v>
      </c>
      <c r="O272" s="37">
        <f>Vask04!M274</f>
        <v>0</v>
      </c>
      <c r="P272" s="37">
        <f>Vask04!N274</f>
        <v>3</v>
      </c>
      <c r="Q272" s="37">
        <f>Vask04!P274</f>
        <v>7</v>
      </c>
      <c r="R272" s="37">
        <f>Vask04!O274</f>
        <v>32.660000000000004</v>
      </c>
      <c r="S272" s="13">
        <f>VLOOKUP(B272,Kunderegister!$A$2:$G$2810,7,FALSE)</f>
        <v>0</v>
      </c>
      <c r="T272" s="37" t="str">
        <f>VLOOKUP(B272,Kunderegister!$A$2:$J$2897,8,FALSE)</f>
        <v>Apotek</v>
      </c>
      <c r="U272" s="47">
        <f>VLOOKUP(B272,Kunderegister!$A$2:$J$2810,9,FALSE)</f>
        <v>0.375</v>
      </c>
      <c r="V272" s="47">
        <f>VLOOKUP(B272,Kunderegister!$A$2:$J$2810,10,FALSE)</f>
        <v>0.70833333333333337</v>
      </c>
    </row>
    <row r="273" spans="1:22" x14ac:dyDescent="0.25">
      <c r="A273" s="37">
        <v>264</v>
      </c>
      <c r="B273" s="37">
        <f>Vask04!D275</f>
        <v>47522</v>
      </c>
      <c r="C273" s="37" t="str">
        <f>Vask04!E275</f>
        <v>Vaksinasjonskontoret Kristiansund</v>
      </c>
      <c r="D273" s="37" t="str">
        <f>VLOOKUP(B273,Kunderegister!$A$2:$G$2810,3,FALSE)</f>
        <v>Fosnagt 13</v>
      </c>
      <c r="E273" s="65">
        <f>VLOOKUP(B273,Kunderegister!$A$2:$G$2810,4,FALSE)</f>
        <v>0</v>
      </c>
      <c r="F273" s="13" t="str">
        <f>VLOOKUP(B273,Kunderegister!$A$2:$G$2810,5,FALSE)</f>
        <v>6509</v>
      </c>
      <c r="G273" s="37" t="str">
        <f>VLOOKUP(B273,Kunderegister!$A$2:$G$2810,6,FALSE)</f>
        <v>KRISTIANSUND N</v>
      </c>
      <c r="H273" s="37">
        <f>Vask04!F275</f>
        <v>0</v>
      </c>
      <c r="I273" s="37">
        <f>Vask04!G275</f>
        <v>0</v>
      </c>
      <c r="J273" s="37">
        <f>Vask04!H275</f>
        <v>0</v>
      </c>
      <c r="K273" s="37">
        <f>Vask04!I275</f>
        <v>0</v>
      </c>
      <c r="L273" s="37">
        <f>Vask04!J275</f>
        <v>0</v>
      </c>
      <c r="M273" s="37">
        <f>Vask04!K275</f>
        <v>0</v>
      </c>
      <c r="N273" s="37">
        <f>Vask04!L275</f>
        <v>13</v>
      </c>
      <c r="O273" s="37">
        <f>Vask04!M275</f>
        <v>0</v>
      </c>
      <c r="P273" s="37">
        <f>Vask04!N275</f>
        <v>13</v>
      </c>
      <c r="Q273" s="37">
        <f>Vask04!P275</f>
        <v>39</v>
      </c>
      <c r="R273" s="37">
        <f>Vask04!O275</f>
        <v>177.45000000000002</v>
      </c>
      <c r="S273" s="13">
        <f>VLOOKUP(B273,Kunderegister!$A$2:$G$2810,7,FALSE)</f>
        <v>0</v>
      </c>
      <c r="T273" s="37" t="str">
        <f>VLOOKUP(B273,Kunderegister!$A$2:$J$2897,8,FALSE)</f>
        <v>Lege</v>
      </c>
      <c r="U273" s="47">
        <f>VLOOKUP(B273,Kunderegister!$A$2:$J$2810,9,FALSE)</f>
        <v>0.33333333333333331</v>
      </c>
      <c r="V273" s="47">
        <f>VLOOKUP(B273,Kunderegister!$A$2:$J$2810,10,FALSE)</f>
        <v>0.625</v>
      </c>
    </row>
    <row r="274" spans="1:22" x14ac:dyDescent="0.25">
      <c r="A274" s="37">
        <v>265</v>
      </c>
      <c r="B274" s="37">
        <f>Vask04!D276</f>
        <v>78030</v>
      </c>
      <c r="C274" s="37" t="str">
        <f>Vask04!E276</f>
        <v>Averøy helsestasjon</v>
      </c>
      <c r="D274" s="37" t="str">
        <f>VLOOKUP(B274,Kunderegister!$A$2:$G$2810,3,FALSE)</f>
        <v>Bruvollvn 4</v>
      </c>
      <c r="E274" s="65">
        <f>VLOOKUP(B274,Kunderegister!$A$2:$G$2810,4,FALSE)</f>
        <v>0</v>
      </c>
      <c r="F274" s="13" t="str">
        <f>VLOOKUP(B274,Kunderegister!$A$2:$G$2810,5,FALSE)</f>
        <v>6530</v>
      </c>
      <c r="G274" s="37" t="str">
        <f>VLOOKUP(B274,Kunderegister!$A$2:$G$2810,6,FALSE)</f>
        <v>AVERØY</v>
      </c>
      <c r="H274" s="37">
        <f>Vask04!F276</f>
        <v>0</v>
      </c>
      <c r="I274" s="37">
        <f>Vask04!G276</f>
        <v>0</v>
      </c>
      <c r="J274" s="37">
        <f>Vask04!H276</f>
        <v>0</v>
      </c>
      <c r="K274" s="37">
        <f>Vask04!I276</f>
        <v>0</v>
      </c>
      <c r="L274" s="37">
        <f>Vask04!J276</f>
        <v>0</v>
      </c>
      <c r="M274" s="37">
        <f>Vask04!K276</f>
        <v>0</v>
      </c>
      <c r="N274" s="37">
        <f>Vask04!L276</f>
        <v>3</v>
      </c>
      <c r="O274" s="37">
        <f>Vask04!M276</f>
        <v>0</v>
      </c>
      <c r="P274" s="37">
        <f>Vask04!N276</f>
        <v>3</v>
      </c>
      <c r="Q274" s="37">
        <f>Vask04!P276</f>
        <v>9</v>
      </c>
      <c r="R274" s="37">
        <f>Vask04!O276</f>
        <v>40.950000000000003</v>
      </c>
      <c r="S274" s="13">
        <f>VLOOKUP(B274,Kunderegister!$A$2:$G$2810,7,FALSE)</f>
        <v>0</v>
      </c>
      <c r="T274" s="37" t="str">
        <f>VLOOKUP(B274,Kunderegister!$A$2:$J$2897,8,FALSE)</f>
        <v>Lege</v>
      </c>
      <c r="U274" s="47">
        <f>VLOOKUP(B274,Kunderegister!$A$2:$J$2810,9,FALSE)</f>
        <v>0.33333333333333331</v>
      </c>
      <c r="V274" s="47">
        <f>VLOOKUP(B274,Kunderegister!$A$2:$J$2810,10,FALSE)</f>
        <v>0.625</v>
      </c>
    </row>
    <row r="275" spans="1:22" x14ac:dyDescent="0.25">
      <c r="A275" s="37">
        <v>266</v>
      </c>
      <c r="B275" s="37">
        <f>Vask04!D277</f>
        <v>80986</v>
      </c>
      <c r="C275" s="37" t="str">
        <f>Vask04!E277</f>
        <v>Smøla helsestasjon</v>
      </c>
      <c r="D275" s="37" t="str">
        <f>VLOOKUP(B275,Kunderegister!$A$2:$G$2810,3,FALSE)</f>
        <v>Straumen</v>
      </c>
      <c r="E275" s="65">
        <f>VLOOKUP(B275,Kunderegister!$A$2:$G$2810,4,FALSE)</f>
        <v>0</v>
      </c>
      <c r="F275" s="13" t="str">
        <f>VLOOKUP(B275,Kunderegister!$A$2:$G$2810,5,FALSE)</f>
        <v>6570</v>
      </c>
      <c r="G275" s="37" t="str">
        <f>VLOOKUP(B275,Kunderegister!$A$2:$G$2810,6,FALSE)</f>
        <v>SMØLA</v>
      </c>
      <c r="H275" s="37">
        <f>Vask04!F277</f>
        <v>0</v>
      </c>
      <c r="I275" s="37">
        <f>Vask04!G277</f>
        <v>0</v>
      </c>
      <c r="J275" s="37">
        <f>Vask04!H277</f>
        <v>0</v>
      </c>
      <c r="K275" s="37">
        <f>Vask04!I277</f>
        <v>0</v>
      </c>
      <c r="L275" s="37">
        <f>Vask04!J277</f>
        <v>0</v>
      </c>
      <c r="M275" s="37">
        <f>Vask04!K277</f>
        <v>0</v>
      </c>
      <c r="N275" s="37">
        <f>Vask04!L277</f>
        <v>2</v>
      </c>
      <c r="O275" s="37">
        <f>Vask04!M277</f>
        <v>0</v>
      </c>
      <c r="P275" s="37">
        <f>Vask04!N277</f>
        <v>2</v>
      </c>
      <c r="Q275" s="37">
        <f>Vask04!P277</f>
        <v>6</v>
      </c>
      <c r="R275" s="37">
        <f>Vask04!O277</f>
        <v>27.3</v>
      </c>
      <c r="S275" s="13">
        <f>VLOOKUP(B275,Kunderegister!$A$2:$G$2810,7,FALSE)</f>
        <v>0</v>
      </c>
      <c r="T275" s="37" t="str">
        <f>VLOOKUP(B275,Kunderegister!$A$2:$J$2897,8,FALSE)</f>
        <v>Lege</v>
      </c>
      <c r="U275" s="47">
        <f>VLOOKUP(B275,Kunderegister!$A$2:$J$2810,9,FALSE)</f>
        <v>0.33333333333333331</v>
      </c>
      <c r="V275" s="47">
        <f>VLOOKUP(B275,Kunderegister!$A$2:$J$2810,10,FALSE)</f>
        <v>0.625</v>
      </c>
    </row>
    <row r="276" spans="1:22" x14ac:dyDescent="0.25">
      <c r="A276" s="37">
        <v>267</v>
      </c>
      <c r="B276" s="37">
        <f>Vask04!D278</f>
        <v>31617</v>
      </c>
      <c r="C276" s="37" t="str">
        <f>Vask04!E278</f>
        <v>Sunndal helsestasjon</v>
      </c>
      <c r="D276" s="37" t="str">
        <f>VLOOKUP(B276,Kunderegister!$A$2:$G$2810,3,FALSE)</f>
        <v>Mongstugt. 5</v>
      </c>
      <c r="E276" s="65">
        <f>VLOOKUP(B276,Kunderegister!$A$2:$G$2810,4,FALSE)</f>
        <v>0</v>
      </c>
      <c r="F276" s="13" t="str">
        <f>VLOOKUP(B276,Kunderegister!$A$2:$G$2810,5,FALSE)</f>
        <v>6600</v>
      </c>
      <c r="G276" s="37" t="str">
        <f>VLOOKUP(B276,Kunderegister!$A$2:$G$2810,6,FALSE)</f>
        <v>SUNNDALSØRA</v>
      </c>
      <c r="H276" s="37">
        <f>Vask04!F278</f>
        <v>0</v>
      </c>
      <c r="I276" s="37">
        <f>Vask04!G278</f>
        <v>0</v>
      </c>
      <c r="J276" s="37">
        <f>Vask04!H278</f>
        <v>0</v>
      </c>
      <c r="K276" s="37">
        <f>Vask04!I278</f>
        <v>0</v>
      </c>
      <c r="L276" s="37">
        <f>Vask04!J278</f>
        <v>0</v>
      </c>
      <c r="M276" s="37">
        <f>Vask04!K278</f>
        <v>1</v>
      </c>
      <c r="N276" s="37">
        <f>Vask04!L278</f>
        <v>5</v>
      </c>
      <c r="O276" s="37">
        <f>Vask04!M278</f>
        <v>0</v>
      </c>
      <c r="P276" s="37">
        <f>Vask04!N278</f>
        <v>6</v>
      </c>
      <c r="Q276" s="37">
        <f>Vask04!P278</f>
        <v>23</v>
      </c>
      <c r="R276" s="37">
        <f>Vask04!O278</f>
        <v>93.18</v>
      </c>
      <c r="S276" s="13">
        <f>VLOOKUP(B276,Kunderegister!$A$2:$G$2810,7,FALSE)</f>
        <v>0</v>
      </c>
      <c r="T276" s="37" t="str">
        <f>VLOOKUP(B276,Kunderegister!$A$2:$J$2897,8,FALSE)</f>
        <v>Lege</v>
      </c>
      <c r="U276" s="47">
        <f>VLOOKUP(B276,Kunderegister!$A$2:$J$2810,9,FALSE)</f>
        <v>0.33333333333333331</v>
      </c>
      <c r="V276" s="47">
        <f>VLOOKUP(B276,Kunderegister!$A$2:$J$2810,10,FALSE)</f>
        <v>0.625</v>
      </c>
    </row>
    <row r="277" spans="1:22" x14ac:dyDescent="0.25">
      <c r="A277" s="37">
        <v>268</v>
      </c>
      <c r="B277" s="37">
        <f>Vask04!D279</f>
        <v>106487</v>
      </c>
      <c r="C277" s="37" t="str">
        <f>Vask04!E279</f>
        <v>Tingvoll Legesenter</v>
      </c>
      <c r="D277" s="37" t="str">
        <f>VLOOKUP(B277,Kunderegister!$A$2:$G$2810,3,FALSE)</f>
        <v>Midtvågvn 6</v>
      </c>
      <c r="E277" s="65">
        <f>VLOOKUP(B277,Kunderegister!$A$2:$G$2810,4,FALSE)</f>
        <v>0</v>
      </c>
      <c r="F277" s="13" t="str">
        <f>VLOOKUP(B277,Kunderegister!$A$2:$G$2810,5,FALSE)</f>
        <v>6630</v>
      </c>
      <c r="G277" s="37" t="str">
        <f>VLOOKUP(B277,Kunderegister!$A$2:$G$2810,6,FALSE)</f>
        <v>TINGVOLL</v>
      </c>
      <c r="H277" s="37">
        <f>Vask04!F279</f>
        <v>1</v>
      </c>
      <c r="I277" s="37">
        <f>Vask04!G279</f>
        <v>0</v>
      </c>
      <c r="J277" s="37">
        <f>Vask04!H279</f>
        <v>0</v>
      </c>
      <c r="K277" s="37">
        <f>Vask04!I279</f>
        <v>0</v>
      </c>
      <c r="L277" s="37">
        <f>Vask04!J279</f>
        <v>0</v>
      </c>
      <c r="M277" s="37">
        <f>Vask04!K279</f>
        <v>0</v>
      </c>
      <c r="N277" s="37">
        <f>Vask04!L279</f>
        <v>2</v>
      </c>
      <c r="O277" s="37">
        <f>Vask04!M279</f>
        <v>0</v>
      </c>
      <c r="P277" s="37">
        <f>Vask04!N279</f>
        <v>3</v>
      </c>
      <c r="Q277" s="37">
        <f>Vask04!P279</f>
        <v>7</v>
      </c>
      <c r="R277" s="37">
        <f>Vask04!O279</f>
        <v>32.660000000000004</v>
      </c>
      <c r="S277" s="13">
        <f>VLOOKUP(B277,Kunderegister!$A$2:$G$2810,7,FALSE)</f>
        <v>0</v>
      </c>
      <c r="T277" s="37" t="str">
        <f>VLOOKUP(B277,Kunderegister!$A$2:$J$2897,8,FALSE)</f>
        <v>Lege</v>
      </c>
      <c r="U277" s="47">
        <f>VLOOKUP(B277,Kunderegister!$A$2:$J$2810,9,FALSE)</f>
        <v>0.33333333333333331</v>
      </c>
      <c r="V277" s="47">
        <f>VLOOKUP(B277,Kunderegister!$A$2:$J$2810,10,FALSE)</f>
        <v>0.625</v>
      </c>
    </row>
    <row r="278" spans="1:22" x14ac:dyDescent="0.25">
      <c r="A278" s="37">
        <v>269</v>
      </c>
      <c r="B278" s="37">
        <f>Vask04!D280</f>
        <v>53850</v>
      </c>
      <c r="C278" s="37" t="str">
        <f>Vask04!E280</f>
        <v>Gjemnes legesenter</v>
      </c>
      <c r="D278" s="37" t="str">
        <f>VLOOKUP(B278,Kunderegister!$A$2:$G$2810,3,FALSE)</f>
        <v>810, Torget</v>
      </c>
      <c r="E278" s="65">
        <f>VLOOKUP(B278,Kunderegister!$A$2:$G$2810,4,FALSE)</f>
        <v>0</v>
      </c>
      <c r="F278" s="13">
        <f>VLOOKUP(B278,Kunderegister!$A$2:$G$2810,5,FALSE)</f>
        <v>6631</v>
      </c>
      <c r="G278" s="37" t="str">
        <f>VLOOKUP(B278,Kunderegister!$A$2:$G$2810,6,FALSE)</f>
        <v>BATNFJORDSØRA</v>
      </c>
      <c r="H278" s="37">
        <f>Vask04!F280</f>
        <v>1</v>
      </c>
      <c r="I278" s="37">
        <f>Vask04!G280</f>
        <v>0</v>
      </c>
      <c r="J278" s="37">
        <f>Vask04!H280</f>
        <v>0</v>
      </c>
      <c r="K278" s="37">
        <f>Vask04!I280</f>
        <v>0</v>
      </c>
      <c r="L278" s="37">
        <f>Vask04!J280</f>
        <v>0</v>
      </c>
      <c r="M278" s="37">
        <f>Vask04!K280</f>
        <v>0</v>
      </c>
      <c r="N278" s="37">
        <f>Vask04!L280</f>
        <v>2</v>
      </c>
      <c r="O278" s="37">
        <f>Vask04!M280</f>
        <v>0</v>
      </c>
      <c r="P278" s="37">
        <f>Vask04!N280</f>
        <v>3</v>
      </c>
      <c r="Q278" s="37">
        <f>Vask04!P280</f>
        <v>7</v>
      </c>
      <c r="R278" s="37">
        <f>Vask04!O280</f>
        <v>32.660000000000004</v>
      </c>
      <c r="S278" s="13" t="str">
        <f>VLOOKUP(B278,Kunderegister!$A$2:$G$2810,7,FALSE)</f>
        <v>71 29 11 80</v>
      </c>
      <c r="T278" s="37" t="str">
        <f>VLOOKUP(B278,Kunderegister!$A$2:$J$2897,8,FALSE)</f>
        <v>Lege</v>
      </c>
      <c r="U278" s="47">
        <f>VLOOKUP(B278,Kunderegister!$A$2:$J$2810,9,FALSE)</f>
        <v>0.33333333333333331</v>
      </c>
      <c r="V278" s="47">
        <f>VLOOKUP(B278,Kunderegister!$A$2:$J$2810,10,FALSE)</f>
        <v>0.64583333333333337</v>
      </c>
    </row>
    <row r="279" spans="1:22" x14ac:dyDescent="0.25">
      <c r="A279" s="37">
        <v>270</v>
      </c>
      <c r="B279" s="37">
        <f>Vask04!D281</f>
        <v>78956</v>
      </c>
      <c r="C279" s="37" t="str">
        <f>Vask04!E281</f>
        <v>Surnadal helsestasjon</v>
      </c>
      <c r="D279" s="37" t="str">
        <f>VLOOKUP(B279,Kunderegister!$A$2:$G$2810,3,FALSE)</f>
        <v>Bårdshaugvn 1</v>
      </c>
      <c r="E279" s="65">
        <f>VLOOKUP(B279,Kunderegister!$A$2:$G$2810,4,FALSE)</f>
        <v>0</v>
      </c>
      <c r="F279" s="13" t="str">
        <f>VLOOKUP(B279,Kunderegister!$A$2:$G$2810,5,FALSE)</f>
        <v>6650</v>
      </c>
      <c r="G279" s="37" t="str">
        <f>VLOOKUP(B279,Kunderegister!$A$2:$G$2810,6,FALSE)</f>
        <v>SURNADAL</v>
      </c>
      <c r="H279" s="37">
        <f>Vask04!F281</f>
        <v>0</v>
      </c>
      <c r="I279" s="37">
        <f>Vask04!G281</f>
        <v>1</v>
      </c>
      <c r="J279" s="37">
        <f>Vask04!H281</f>
        <v>0</v>
      </c>
      <c r="K279" s="37">
        <f>Vask04!I281</f>
        <v>0</v>
      </c>
      <c r="L279" s="37">
        <f>Vask04!J281</f>
        <v>0</v>
      </c>
      <c r="M279" s="37">
        <f>Vask04!K281</f>
        <v>0</v>
      </c>
      <c r="N279" s="37">
        <f>Vask04!L281</f>
        <v>3</v>
      </c>
      <c r="O279" s="37">
        <f>Vask04!M281</f>
        <v>0</v>
      </c>
      <c r="P279" s="37">
        <f>Vask04!N281</f>
        <v>4</v>
      </c>
      <c r="Q279" s="37">
        <f>Vask04!P281</f>
        <v>11</v>
      </c>
      <c r="R279" s="37">
        <f>Vask04!O281</f>
        <v>51.95</v>
      </c>
      <c r="S279" s="13">
        <f>VLOOKUP(B279,Kunderegister!$A$2:$G$2810,7,FALSE)</f>
        <v>0</v>
      </c>
      <c r="T279" s="37" t="str">
        <f>VLOOKUP(B279,Kunderegister!$A$2:$J$2897,8,FALSE)</f>
        <v>Lege</v>
      </c>
      <c r="U279" s="47">
        <f>VLOOKUP(B279,Kunderegister!$A$2:$J$2810,9,FALSE)</f>
        <v>0.33333333333333331</v>
      </c>
      <c r="V279" s="47">
        <f>VLOOKUP(B279,Kunderegister!$A$2:$J$2810,10,FALSE)</f>
        <v>0.625</v>
      </c>
    </row>
    <row r="280" spans="1:22" x14ac:dyDescent="0.25">
      <c r="A280" s="37">
        <v>271</v>
      </c>
      <c r="B280" s="37">
        <f>Vask04!D282</f>
        <v>24794</v>
      </c>
      <c r="C280" s="37" t="str">
        <f>Vask04!E282</f>
        <v>Kommunelegekontoret i Rindal</v>
      </c>
      <c r="D280" s="37" t="str">
        <f>VLOOKUP(B280,Kunderegister!$A$2:$G$2810,3,FALSE)</f>
        <v>Sjukehemsvegen 6</v>
      </c>
      <c r="E280" s="65">
        <f>VLOOKUP(B280,Kunderegister!$A$2:$G$2810,4,FALSE)</f>
        <v>0</v>
      </c>
      <c r="F280" s="13" t="str">
        <f>VLOOKUP(B280,Kunderegister!$A$2:$G$2810,5,FALSE)</f>
        <v>6657</v>
      </c>
      <c r="G280" s="37" t="str">
        <f>VLOOKUP(B280,Kunderegister!$A$2:$G$2810,6,FALSE)</f>
        <v>RINDAL</v>
      </c>
      <c r="H280" s="37">
        <f>Vask04!F282</f>
        <v>0</v>
      </c>
      <c r="I280" s="37">
        <f>Vask04!G282</f>
        <v>0</v>
      </c>
      <c r="J280" s="37">
        <f>Vask04!H282</f>
        <v>0</v>
      </c>
      <c r="K280" s="37">
        <f>Vask04!I282</f>
        <v>0</v>
      </c>
      <c r="L280" s="37">
        <f>Vask04!J282</f>
        <v>0</v>
      </c>
      <c r="M280" s="37">
        <f>Vask04!K282</f>
        <v>0</v>
      </c>
      <c r="N280" s="37">
        <f>Vask04!L282</f>
        <v>2</v>
      </c>
      <c r="O280" s="37">
        <f>Vask04!M282</f>
        <v>0</v>
      </c>
      <c r="P280" s="37">
        <f>Vask04!N282</f>
        <v>2</v>
      </c>
      <c r="Q280" s="37">
        <f>Vask04!P282</f>
        <v>6</v>
      </c>
      <c r="R280" s="37">
        <f>Vask04!O282</f>
        <v>27.3</v>
      </c>
      <c r="S280" s="13">
        <f>VLOOKUP(B280,Kunderegister!$A$2:$G$2810,7,FALSE)</f>
        <v>0</v>
      </c>
      <c r="T280" s="37" t="str">
        <f>VLOOKUP(B280,Kunderegister!$A$2:$J$2897,8,FALSE)</f>
        <v>Lege</v>
      </c>
      <c r="U280" s="47">
        <f>VLOOKUP(B280,Kunderegister!$A$2:$J$2810,9,FALSE)</f>
        <v>0.33333333333333331</v>
      </c>
      <c r="V280" s="47">
        <f>VLOOKUP(B280,Kunderegister!$A$2:$J$2810,10,FALSE)</f>
        <v>0.625</v>
      </c>
    </row>
    <row r="281" spans="1:22" x14ac:dyDescent="0.25">
      <c r="A281" s="37">
        <v>272</v>
      </c>
      <c r="B281" s="37">
        <f>Vask04!D283</f>
        <v>102308</v>
      </c>
      <c r="C281" s="37" t="str">
        <f>Vask04!E283</f>
        <v>Halsa legekontor</v>
      </c>
      <c r="D281" s="37" t="str">
        <f>VLOOKUP(B281,Kunderegister!$A$2:$G$2810,3,FALSE)</f>
        <v>Glåmsmyrvegen 23</v>
      </c>
      <c r="E281" s="65">
        <f>VLOOKUP(B281,Kunderegister!$A$2:$G$2810,4,FALSE)</f>
        <v>0</v>
      </c>
      <c r="F281" s="13" t="str">
        <f>VLOOKUP(B281,Kunderegister!$A$2:$G$2810,5,FALSE)</f>
        <v>6683</v>
      </c>
      <c r="G281" s="37" t="str">
        <f>VLOOKUP(B281,Kunderegister!$A$2:$G$2810,6,FALSE)</f>
        <v>VÅGLAND</v>
      </c>
      <c r="H281" s="37">
        <f>Vask04!F283</f>
        <v>0</v>
      </c>
      <c r="I281" s="37">
        <f>Vask04!G283</f>
        <v>0</v>
      </c>
      <c r="J281" s="37">
        <f>Vask04!H283</f>
        <v>0</v>
      </c>
      <c r="K281" s="37">
        <f>Vask04!I283</f>
        <v>0</v>
      </c>
      <c r="L281" s="37">
        <f>Vask04!J283</f>
        <v>0</v>
      </c>
      <c r="M281" s="37">
        <f>Vask04!K283</f>
        <v>0</v>
      </c>
      <c r="N281" s="37">
        <f>Vask04!L283</f>
        <v>2</v>
      </c>
      <c r="O281" s="37">
        <f>Vask04!M283</f>
        <v>0</v>
      </c>
      <c r="P281" s="37">
        <f>Vask04!N283</f>
        <v>2</v>
      </c>
      <c r="Q281" s="37">
        <f>Vask04!P283</f>
        <v>6</v>
      </c>
      <c r="R281" s="37">
        <f>Vask04!O283</f>
        <v>27.3</v>
      </c>
      <c r="S281" s="13">
        <f>VLOOKUP(B281,Kunderegister!$A$2:$G$2810,7,FALSE)</f>
        <v>0</v>
      </c>
      <c r="T281" s="37" t="str">
        <f>VLOOKUP(B281,Kunderegister!$A$2:$J$2897,8,FALSE)</f>
        <v>Lege</v>
      </c>
      <c r="U281" s="47">
        <f>VLOOKUP(B281,Kunderegister!$A$2:$J$2810,9,FALSE)</f>
        <v>0.33333333333333331</v>
      </c>
      <c r="V281" s="47">
        <f>VLOOKUP(B281,Kunderegister!$A$2:$J$2810,10,FALSE)</f>
        <v>0.625</v>
      </c>
    </row>
    <row r="282" spans="1:22" x14ac:dyDescent="0.25">
      <c r="A282" s="37">
        <v>273</v>
      </c>
      <c r="B282" s="37">
        <f>Vask04!D284</f>
        <v>79780</v>
      </c>
      <c r="C282" s="37" t="str">
        <f>Vask04!E284</f>
        <v>Aure helsestasjon</v>
      </c>
      <c r="D282" s="37" t="str">
        <f>VLOOKUP(B282,Kunderegister!$A$2:$G$2810,3,FALSE)</f>
        <v xml:space="preserve">Bankbygget, 2.etg                       </v>
      </c>
      <c r="E282" s="65" t="str">
        <f>VLOOKUP(B282,Kunderegister!$A$2:$G$2810,4,FALSE)</f>
        <v>Torpbakkan</v>
      </c>
      <c r="F282" s="13" t="str">
        <f>VLOOKUP(B282,Kunderegister!$A$2:$G$2810,5,FALSE)</f>
        <v>6690</v>
      </c>
      <c r="G282" s="37" t="str">
        <f>VLOOKUP(B282,Kunderegister!$A$2:$G$2810,6,FALSE)</f>
        <v>AURE</v>
      </c>
      <c r="H282" s="37">
        <f>Vask04!F284</f>
        <v>0</v>
      </c>
      <c r="I282" s="37">
        <f>Vask04!G284</f>
        <v>0</v>
      </c>
      <c r="J282" s="37">
        <f>Vask04!H284</f>
        <v>0</v>
      </c>
      <c r="K282" s="37">
        <f>Vask04!I284</f>
        <v>0</v>
      </c>
      <c r="L282" s="37">
        <f>Vask04!J284</f>
        <v>0</v>
      </c>
      <c r="M282" s="37">
        <f>Vask04!K284</f>
        <v>0</v>
      </c>
      <c r="N282" s="37">
        <f>Vask04!L284</f>
        <v>3</v>
      </c>
      <c r="O282" s="37">
        <f>Vask04!M284</f>
        <v>0</v>
      </c>
      <c r="P282" s="37">
        <f>Vask04!N284</f>
        <v>3</v>
      </c>
      <c r="Q282" s="37">
        <f>Vask04!P284</f>
        <v>9</v>
      </c>
      <c r="R282" s="37">
        <f>Vask04!O284</f>
        <v>40.950000000000003</v>
      </c>
      <c r="S282" s="13">
        <f>VLOOKUP(B282,Kunderegister!$A$2:$G$2810,7,FALSE)</f>
        <v>0</v>
      </c>
      <c r="T282" s="37" t="str">
        <f>VLOOKUP(B282,Kunderegister!$A$2:$J$2897,8,FALSE)</f>
        <v>Lege</v>
      </c>
      <c r="U282" s="47">
        <f>VLOOKUP(B282,Kunderegister!$A$2:$J$2810,9,FALSE)</f>
        <v>0.33333333333333331</v>
      </c>
      <c r="V282" s="47">
        <f>VLOOKUP(B282,Kunderegister!$A$2:$J$2810,10,FALSE)</f>
        <v>0.625</v>
      </c>
    </row>
    <row r="283" spans="1:22" x14ac:dyDescent="0.25">
      <c r="A283" s="37">
        <v>274</v>
      </c>
      <c r="B283" s="37">
        <f>Vask04!D285</f>
        <v>87627</v>
      </c>
      <c r="C283" s="37" t="str">
        <f>Vask04!E285</f>
        <v>Måløy legekontor</v>
      </c>
      <c r="D283" s="37" t="str">
        <f>VLOOKUP(B283,Kunderegister!$A$2:$G$2810,3,FALSE)</f>
        <v>Gate 1  nr 64</v>
      </c>
      <c r="E283" s="65">
        <f>VLOOKUP(B283,Kunderegister!$A$2:$G$2810,4,FALSE)</f>
        <v>0</v>
      </c>
      <c r="F283" s="13" t="str">
        <f>VLOOKUP(B283,Kunderegister!$A$2:$G$2810,5,FALSE)</f>
        <v>6700</v>
      </c>
      <c r="G283" s="37" t="str">
        <f>VLOOKUP(B283,Kunderegister!$A$2:$G$2810,6,FALSE)</f>
        <v>MÅLØY</v>
      </c>
      <c r="H283" s="37">
        <f>Vask04!F285</f>
        <v>0</v>
      </c>
      <c r="I283" s="37">
        <f>Vask04!G285</f>
        <v>1</v>
      </c>
      <c r="J283" s="37">
        <f>Vask04!H285</f>
        <v>0</v>
      </c>
      <c r="K283" s="37">
        <f>Vask04!I285</f>
        <v>0</v>
      </c>
      <c r="L283" s="37">
        <f>Vask04!J285</f>
        <v>0</v>
      </c>
      <c r="M283" s="37">
        <f>Vask04!K285</f>
        <v>0</v>
      </c>
      <c r="N283" s="37">
        <f>Vask04!L285</f>
        <v>3</v>
      </c>
      <c r="O283" s="37">
        <f>Vask04!M285</f>
        <v>0</v>
      </c>
      <c r="P283" s="37">
        <f>Vask04!N285</f>
        <v>4</v>
      </c>
      <c r="Q283" s="37">
        <f>Vask04!P285</f>
        <v>11</v>
      </c>
      <c r="R283" s="37">
        <f>Vask04!O285</f>
        <v>51.95</v>
      </c>
      <c r="S283" s="13">
        <f>VLOOKUP(B283,Kunderegister!$A$2:$G$2810,7,FALSE)</f>
        <v>0</v>
      </c>
      <c r="T283" s="37" t="str">
        <f>VLOOKUP(B283,Kunderegister!$A$2:$J$2897,8,FALSE)</f>
        <v>Lege</v>
      </c>
      <c r="U283" s="47">
        <f>VLOOKUP(B283,Kunderegister!$A$2:$J$2810,9,FALSE)</f>
        <v>0.33333333333333331</v>
      </c>
      <c r="V283" s="47">
        <f>VLOOKUP(B283,Kunderegister!$A$2:$J$2810,10,FALSE)</f>
        <v>0.625</v>
      </c>
    </row>
    <row r="284" spans="1:22" x14ac:dyDescent="0.25">
      <c r="A284" s="37">
        <v>275</v>
      </c>
      <c r="B284" s="37">
        <f>Vask04!D286</f>
        <v>1541</v>
      </c>
      <c r="C284" s="37" t="str">
        <f>Vask04!E286</f>
        <v>Bremanger kommune</v>
      </c>
      <c r="D284" s="37" t="str">
        <f>VLOOKUP(B284,Kunderegister!$A$2:$G$2810,3,FALSE)</f>
        <v>Granden 4</v>
      </c>
      <c r="E284" s="65">
        <f>VLOOKUP(B284,Kunderegister!$A$2:$G$2810,4,FALSE)</f>
        <v>0</v>
      </c>
      <c r="F284" s="13" t="str">
        <f>VLOOKUP(B284,Kunderegister!$A$2:$G$2810,5,FALSE)</f>
        <v>6723</v>
      </c>
      <c r="G284" s="37" t="str">
        <f>VLOOKUP(B284,Kunderegister!$A$2:$G$2810,6,FALSE)</f>
        <v>SVELGEN</v>
      </c>
      <c r="H284" s="37">
        <f>Vask04!F286</f>
        <v>1</v>
      </c>
      <c r="I284" s="37">
        <f>Vask04!G286</f>
        <v>0</v>
      </c>
      <c r="J284" s="37">
        <f>Vask04!H286</f>
        <v>0</v>
      </c>
      <c r="K284" s="37">
        <f>Vask04!I286</f>
        <v>0</v>
      </c>
      <c r="L284" s="37">
        <f>Vask04!J286</f>
        <v>0</v>
      </c>
      <c r="M284" s="37">
        <f>Vask04!K286</f>
        <v>0</v>
      </c>
      <c r="N284" s="37">
        <f>Vask04!L286</f>
        <v>2</v>
      </c>
      <c r="O284" s="37">
        <f>Vask04!M286</f>
        <v>0</v>
      </c>
      <c r="P284" s="37">
        <f>Vask04!N286</f>
        <v>3</v>
      </c>
      <c r="Q284" s="37">
        <f>Vask04!P286</f>
        <v>7</v>
      </c>
      <c r="R284" s="37">
        <f>Vask04!O286</f>
        <v>32.660000000000004</v>
      </c>
      <c r="S284" s="13">
        <f>VLOOKUP(B284,Kunderegister!$A$2:$G$2810,7,FALSE)</f>
        <v>0</v>
      </c>
      <c r="T284" s="37" t="str">
        <f>VLOOKUP(B284,Kunderegister!$A$2:$J$2897,8,FALSE)</f>
        <v>Lege</v>
      </c>
      <c r="U284" s="47">
        <f>VLOOKUP(B284,Kunderegister!$A$2:$J$2810,9,FALSE)</f>
        <v>0.33333333333333331</v>
      </c>
      <c r="V284" s="47">
        <f>VLOOKUP(B284,Kunderegister!$A$2:$J$2810,10,FALSE)</f>
        <v>0.625</v>
      </c>
    </row>
    <row r="285" spans="1:22" x14ac:dyDescent="0.25">
      <c r="A285" s="37">
        <v>276</v>
      </c>
      <c r="B285" s="37">
        <f>Vask04!D287</f>
        <v>42911</v>
      </c>
      <c r="C285" s="37" t="str">
        <f>Vask04!E287</f>
        <v>Selje legekontor</v>
      </c>
      <c r="D285" s="37" t="str">
        <f>VLOOKUP(B285,Kunderegister!$A$2:$G$2810,3,FALSE)</f>
        <v>Selje</v>
      </c>
      <c r="E285" s="65" t="str">
        <f>VLOOKUP(B285,Kunderegister!$A$2:$G$2810,4,FALSE)</f>
        <v>Helsesenteret</v>
      </c>
      <c r="F285" s="13" t="str">
        <f>VLOOKUP(B285,Kunderegister!$A$2:$G$2810,5,FALSE)</f>
        <v>6740</v>
      </c>
      <c r="G285" s="37" t="str">
        <f>VLOOKUP(B285,Kunderegister!$A$2:$G$2810,6,FALSE)</f>
        <v>SELJE</v>
      </c>
      <c r="H285" s="37">
        <f>Vask04!F287</f>
        <v>0</v>
      </c>
      <c r="I285" s="37">
        <f>Vask04!G287</f>
        <v>1</v>
      </c>
      <c r="J285" s="37">
        <f>Vask04!H287</f>
        <v>0</v>
      </c>
      <c r="K285" s="37">
        <f>Vask04!I287</f>
        <v>0</v>
      </c>
      <c r="L285" s="37">
        <f>Vask04!J287</f>
        <v>0</v>
      </c>
      <c r="M285" s="37">
        <f>Vask04!K287</f>
        <v>0</v>
      </c>
      <c r="N285" s="37">
        <f>Vask04!L287</f>
        <v>1</v>
      </c>
      <c r="O285" s="37">
        <f>Vask04!M287</f>
        <v>0</v>
      </c>
      <c r="P285" s="37">
        <f>Vask04!N287</f>
        <v>2</v>
      </c>
      <c r="Q285" s="37">
        <f>Vask04!P287</f>
        <v>5</v>
      </c>
      <c r="R285" s="37">
        <f>Vask04!O287</f>
        <v>24.65</v>
      </c>
      <c r="S285" s="13">
        <f>VLOOKUP(B285,Kunderegister!$A$2:$G$2810,7,FALSE)</f>
        <v>0</v>
      </c>
      <c r="T285" s="37" t="str">
        <f>VLOOKUP(B285,Kunderegister!$A$2:$J$2897,8,FALSE)</f>
        <v>Lege</v>
      </c>
      <c r="U285" s="47">
        <f>VLOOKUP(B285,Kunderegister!$A$2:$J$2810,9,FALSE)</f>
        <v>0.33333333333333331</v>
      </c>
      <c r="V285" s="47">
        <f>VLOOKUP(B285,Kunderegister!$A$2:$J$2810,10,FALSE)</f>
        <v>0.625</v>
      </c>
    </row>
    <row r="286" spans="1:22" x14ac:dyDescent="0.25">
      <c r="A286" s="37">
        <v>278</v>
      </c>
      <c r="B286" s="37">
        <f>Vask04!D288</f>
        <v>19372</v>
      </c>
      <c r="C286" s="37" t="str">
        <f>Vask04!E288</f>
        <v>Kommunelegekontoret i Hornindal</v>
      </c>
      <c r="D286" s="37" t="str">
        <f>VLOOKUP(B286,Kunderegister!$A$2:$G$2810,3,FALSE)</f>
        <v>Grøddesvn 8</v>
      </c>
      <c r="E286" s="65">
        <f>VLOOKUP(B286,Kunderegister!$A$2:$G$2810,4,FALSE)</f>
        <v>0</v>
      </c>
      <c r="F286" s="13" t="str">
        <f>VLOOKUP(B286,Kunderegister!$A$2:$G$2810,5,FALSE)</f>
        <v>6763</v>
      </c>
      <c r="G286" s="37" t="str">
        <f>VLOOKUP(B286,Kunderegister!$A$2:$G$2810,6,FALSE)</f>
        <v>HORNINDAL</v>
      </c>
      <c r="H286" s="37">
        <f>Vask04!F288</f>
        <v>0</v>
      </c>
      <c r="I286" s="37">
        <f>Vask04!G288</f>
        <v>0</v>
      </c>
      <c r="J286" s="37">
        <f>Vask04!H288</f>
        <v>0</v>
      </c>
      <c r="K286" s="37">
        <f>Vask04!I288</f>
        <v>0</v>
      </c>
      <c r="L286" s="37">
        <f>Vask04!J288</f>
        <v>0</v>
      </c>
      <c r="M286" s="37">
        <f>Vask04!K288</f>
        <v>0</v>
      </c>
      <c r="N286" s="37">
        <f>Vask04!L288</f>
        <v>1</v>
      </c>
      <c r="O286" s="37">
        <f>Vask04!M288</f>
        <v>0</v>
      </c>
      <c r="P286" s="37">
        <f>Vask04!N288</f>
        <v>1</v>
      </c>
      <c r="Q286" s="37">
        <f>Vask04!P288</f>
        <v>3</v>
      </c>
      <c r="R286" s="37">
        <f>Vask04!O288</f>
        <v>13.65</v>
      </c>
      <c r="S286" s="13">
        <f>VLOOKUP(B286,Kunderegister!$A$2:$G$2810,7,FALSE)</f>
        <v>0</v>
      </c>
      <c r="T286" s="37" t="str">
        <f>VLOOKUP(B286,Kunderegister!$A$2:$J$2897,8,FALSE)</f>
        <v>Lege</v>
      </c>
      <c r="U286" s="47">
        <f>VLOOKUP(B286,Kunderegister!$A$2:$J$2810,9,FALSE)</f>
        <v>0.33333333333333331</v>
      </c>
      <c r="V286" s="47">
        <f>VLOOKUP(B286,Kunderegister!$A$2:$J$2810,10,FALSE)</f>
        <v>0.625</v>
      </c>
    </row>
    <row r="287" spans="1:22" x14ac:dyDescent="0.25">
      <c r="A287" s="37">
        <v>279</v>
      </c>
      <c r="B287" s="37">
        <f>Vask04!D289</f>
        <v>105178</v>
      </c>
      <c r="C287" s="37" t="str">
        <f>Vask04!E289</f>
        <v>Eid legekontor</v>
      </c>
      <c r="D287" s="37" t="str">
        <f>VLOOKUP(B287,Kunderegister!$A$2:$G$2810,3,FALSE)</f>
        <v>Bøen 5</v>
      </c>
      <c r="E287" s="65">
        <f>VLOOKUP(B287,Kunderegister!$A$2:$G$2810,4,FALSE)</f>
        <v>0</v>
      </c>
      <c r="F287" s="13" t="str">
        <f>VLOOKUP(B287,Kunderegister!$A$2:$G$2810,5,FALSE)</f>
        <v>6770</v>
      </c>
      <c r="G287" s="37" t="str">
        <f>VLOOKUP(B287,Kunderegister!$A$2:$G$2810,6,FALSE)</f>
        <v>NORDFJORDEID</v>
      </c>
      <c r="H287" s="37">
        <f>Vask04!F289</f>
        <v>0</v>
      </c>
      <c r="I287" s="37">
        <f>Vask04!G289</f>
        <v>1</v>
      </c>
      <c r="J287" s="37">
        <f>Vask04!H289</f>
        <v>0</v>
      </c>
      <c r="K287" s="37">
        <f>Vask04!I289</f>
        <v>0</v>
      </c>
      <c r="L287" s="37">
        <f>Vask04!J289</f>
        <v>0</v>
      </c>
      <c r="M287" s="37">
        <f>Vask04!K289</f>
        <v>0</v>
      </c>
      <c r="N287" s="37">
        <f>Vask04!L289</f>
        <v>3</v>
      </c>
      <c r="O287" s="37">
        <f>Vask04!M289</f>
        <v>0</v>
      </c>
      <c r="P287" s="37">
        <f>Vask04!N289</f>
        <v>4</v>
      </c>
      <c r="Q287" s="37">
        <f>Vask04!P289</f>
        <v>11</v>
      </c>
      <c r="R287" s="37">
        <f>Vask04!O289</f>
        <v>51.95</v>
      </c>
      <c r="S287" s="13">
        <f>VLOOKUP(B287,Kunderegister!$A$2:$G$2810,7,FALSE)</f>
        <v>0</v>
      </c>
      <c r="T287" s="37" t="str">
        <f>VLOOKUP(B287,Kunderegister!$A$2:$J$2897,8,FALSE)</f>
        <v>Lege</v>
      </c>
      <c r="U287" s="47">
        <f>VLOOKUP(B287,Kunderegister!$A$2:$J$2810,9,FALSE)</f>
        <v>0.33333333333333331</v>
      </c>
      <c r="V287" s="47">
        <f>VLOOKUP(B287,Kunderegister!$A$2:$J$2810,10,FALSE)</f>
        <v>0.625</v>
      </c>
    </row>
    <row r="288" spans="1:22" x14ac:dyDescent="0.25">
      <c r="A288" s="37">
        <v>280</v>
      </c>
      <c r="B288" s="37">
        <f>Vask04!D290</f>
        <v>102273</v>
      </c>
      <c r="C288" s="37" t="str">
        <f>Vask04!E290</f>
        <v>Kommunelegekontoret i Stryn</v>
      </c>
      <c r="D288" s="37" t="str">
        <f>VLOOKUP(B288,Kunderegister!$A$2:$G$2810,3,FALSE)</f>
        <v>Setrevn 4</v>
      </c>
      <c r="E288" s="65">
        <f>VLOOKUP(B288,Kunderegister!$A$2:$G$2810,4,FALSE)</f>
        <v>0</v>
      </c>
      <c r="F288" s="13" t="str">
        <f>VLOOKUP(B288,Kunderegister!$A$2:$G$2810,5,FALSE)</f>
        <v>6783</v>
      </c>
      <c r="G288" s="37" t="str">
        <f>VLOOKUP(B288,Kunderegister!$A$2:$G$2810,6,FALSE)</f>
        <v>STRYN</v>
      </c>
      <c r="H288" s="37">
        <f>Vask04!F290</f>
        <v>0</v>
      </c>
      <c r="I288" s="37">
        <f>Vask04!G290</f>
        <v>0</v>
      </c>
      <c r="J288" s="37">
        <f>Vask04!H290</f>
        <v>0</v>
      </c>
      <c r="K288" s="37">
        <f>Vask04!I290</f>
        <v>0</v>
      </c>
      <c r="L288" s="37">
        <f>Vask04!J290</f>
        <v>0</v>
      </c>
      <c r="M288" s="37">
        <f>Vask04!K290</f>
        <v>0</v>
      </c>
      <c r="N288" s="37">
        <f>Vask04!L290</f>
        <v>4</v>
      </c>
      <c r="O288" s="37">
        <f>Vask04!M290</f>
        <v>0</v>
      </c>
      <c r="P288" s="37">
        <f>Vask04!N290</f>
        <v>4</v>
      </c>
      <c r="Q288" s="37">
        <f>Vask04!P290</f>
        <v>12</v>
      </c>
      <c r="R288" s="37">
        <f>Vask04!O290</f>
        <v>54.6</v>
      </c>
      <c r="S288" s="13">
        <f>VLOOKUP(B288,Kunderegister!$A$2:$G$2810,7,FALSE)</f>
        <v>0</v>
      </c>
      <c r="T288" s="37" t="str">
        <f>VLOOKUP(B288,Kunderegister!$A$2:$J$2897,8,FALSE)</f>
        <v>Lege</v>
      </c>
      <c r="U288" s="47">
        <f>VLOOKUP(B288,Kunderegister!$A$2:$J$2810,9,FALSE)</f>
        <v>0.33333333333333331</v>
      </c>
      <c r="V288" s="47">
        <f>VLOOKUP(B288,Kunderegister!$A$2:$J$2810,10,FALSE)</f>
        <v>0.625</v>
      </c>
    </row>
    <row r="289" spans="1:22" x14ac:dyDescent="0.25">
      <c r="A289" s="37">
        <v>281</v>
      </c>
      <c r="B289" s="37">
        <f>Vask04!D291</f>
        <v>20163</v>
      </c>
      <c r="C289" s="37" t="str">
        <f>Vask04!E291</f>
        <v>Førde Sentralsjukehus</v>
      </c>
      <c r="D289" s="37" t="str">
        <f>VLOOKUP(B289,Kunderegister!$A$2:$G$2810,3,FALSE)</f>
        <v>Svanehaugvegen 2</v>
      </c>
      <c r="E289" s="65" t="str">
        <f>VLOOKUP(B289,Kunderegister!$A$2:$G$2810,4,FALSE)</f>
        <v>Mikrobiologisk avd</v>
      </c>
      <c r="F289" s="13" t="str">
        <f>VLOOKUP(B289,Kunderegister!$A$2:$G$2810,5,FALSE)</f>
        <v>6800</v>
      </c>
      <c r="G289" s="37" t="str">
        <f>VLOOKUP(B289,Kunderegister!$A$2:$G$2810,6,FALSE)</f>
        <v>FØRDE</v>
      </c>
      <c r="H289" s="37">
        <f>Vask04!F291</f>
        <v>0</v>
      </c>
      <c r="I289" s="37">
        <f>Vask04!G291</f>
        <v>1</v>
      </c>
      <c r="J289" s="37">
        <f>Vask04!H291</f>
        <v>0</v>
      </c>
      <c r="K289" s="37">
        <f>Vask04!I291</f>
        <v>0</v>
      </c>
      <c r="L289" s="37">
        <f>Vask04!J291</f>
        <v>0</v>
      </c>
      <c r="M289" s="37">
        <f>Vask04!K291</f>
        <v>0</v>
      </c>
      <c r="N289" s="37">
        <f>Vask04!L291</f>
        <v>6</v>
      </c>
      <c r="O289" s="37">
        <f>Vask04!M291</f>
        <v>0</v>
      </c>
      <c r="P289" s="37">
        <f>Vask04!N291</f>
        <v>7</v>
      </c>
      <c r="Q289" s="37">
        <f>Vask04!P291</f>
        <v>20</v>
      </c>
      <c r="R289" s="37">
        <f>Vask04!O291</f>
        <v>92.9</v>
      </c>
      <c r="S289" s="13">
        <f>VLOOKUP(B289,Kunderegister!$A$2:$G$2810,7,FALSE)</f>
        <v>0</v>
      </c>
      <c r="T289" s="37" t="str">
        <f>VLOOKUP(B289,Kunderegister!$A$2:$J$2897,8,FALSE)</f>
        <v>Lege</v>
      </c>
      <c r="U289" s="47">
        <f>VLOOKUP(B289,Kunderegister!$A$2:$J$2810,9,FALSE)</f>
        <v>0.33333333333333331</v>
      </c>
      <c r="V289" s="47">
        <f>VLOOKUP(B289,Kunderegister!$A$2:$J$2810,10,FALSE)</f>
        <v>0.625</v>
      </c>
    </row>
    <row r="290" spans="1:22" x14ac:dyDescent="0.25">
      <c r="A290" s="37">
        <v>282</v>
      </c>
      <c r="B290" s="37">
        <f>Vask04!D292</f>
        <v>99671</v>
      </c>
      <c r="C290" s="37" t="str">
        <f>Vask04!E292</f>
        <v>Førde legesenter</v>
      </c>
      <c r="D290" s="37" t="str">
        <f>VLOOKUP(B290,Kunderegister!$A$2:$G$2810,3,FALSE)</f>
        <v>Langebruvn 28</v>
      </c>
      <c r="E290" s="65">
        <f>VLOOKUP(B290,Kunderegister!$A$2:$G$2810,4,FALSE)</f>
        <v>0</v>
      </c>
      <c r="F290" s="13" t="str">
        <f>VLOOKUP(B290,Kunderegister!$A$2:$G$2810,5,FALSE)</f>
        <v>6800</v>
      </c>
      <c r="G290" s="37" t="str">
        <f>VLOOKUP(B290,Kunderegister!$A$2:$G$2810,6,FALSE)</f>
        <v>FØRDE</v>
      </c>
      <c r="H290" s="37">
        <f>Vask04!F292</f>
        <v>0</v>
      </c>
      <c r="I290" s="37">
        <f>Vask04!G292</f>
        <v>0</v>
      </c>
      <c r="J290" s="37">
        <f>Vask04!H292</f>
        <v>0</v>
      </c>
      <c r="K290" s="37">
        <f>Vask04!I292</f>
        <v>0</v>
      </c>
      <c r="L290" s="37">
        <f>Vask04!J292</f>
        <v>0</v>
      </c>
      <c r="M290" s="37">
        <f>Vask04!K292</f>
        <v>0</v>
      </c>
      <c r="N290" s="37">
        <f>Vask04!L292</f>
        <v>8</v>
      </c>
      <c r="O290" s="37">
        <f>Vask04!M292</f>
        <v>0</v>
      </c>
      <c r="P290" s="37">
        <f>Vask04!N292</f>
        <v>8</v>
      </c>
      <c r="Q290" s="37">
        <f>Vask04!P292</f>
        <v>24</v>
      </c>
      <c r="R290" s="37">
        <f>Vask04!O292</f>
        <v>109.2</v>
      </c>
      <c r="S290" s="13">
        <f>VLOOKUP(B290,Kunderegister!$A$2:$G$2810,7,FALSE)</f>
        <v>0</v>
      </c>
      <c r="T290" s="37" t="str">
        <f>VLOOKUP(B290,Kunderegister!$A$2:$J$2897,8,FALSE)</f>
        <v>Lege</v>
      </c>
      <c r="U290" s="47">
        <f>VLOOKUP(B290,Kunderegister!$A$2:$J$2810,9,FALSE)</f>
        <v>0.33333333333333331</v>
      </c>
      <c r="V290" s="47">
        <f>VLOOKUP(B290,Kunderegister!$A$2:$J$2810,10,FALSE)</f>
        <v>0.625</v>
      </c>
    </row>
    <row r="291" spans="1:22" x14ac:dyDescent="0.25">
      <c r="A291" s="37">
        <v>283</v>
      </c>
      <c r="B291" s="37">
        <f>Vask04!D293</f>
        <v>87866</v>
      </c>
      <c r="C291" s="37" t="str">
        <f>Vask04!E293</f>
        <v>Naustdal helsesenter</v>
      </c>
      <c r="D291" s="37" t="str">
        <f>VLOOKUP(B291,Kunderegister!$A$2:$G$2810,3,FALSE)</f>
        <v>Berrevellene 32</v>
      </c>
      <c r="E291" s="65">
        <f>VLOOKUP(B291,Kunderegister!$A$2:$G$2810,4,FALSE)</f>
        <v>0</v>
      </c>
      <c r="F291" s="13" t="str">
        <f>VLOOKUP(B291,Kunderegister!$A$2:$G$2810,5,FALSE)</f>
        <v>6817</v>
      </c>
      <c r="G291" s="37" t="str">
        <f>VLOOKUP(B291,Kunderegister!$A$2:$G$2810,6,FALSE)</f>
        <v>NAUSTDAL</v>
      </c>
      <c r="H291" s="37">
        <f>Vask04!F293</f>
        <v>1</v>
      </c>
      <c r="I291" s="37">
        <f>Vask04!G293</f>
        <v>0</v>
      </c>
      <c r="J291" s="37">
        <f>Vask04!H293</f>
        <v>0</v>
      </c>
      <c r="K291" s="37">
        <f>Vask04!I293</f>
        <v>0</v>
      </c>
      <c r="L291" s="37">
        <f>Vask04!J293</f>
        <v>0</v>
      </c>
      <c r="M291" s="37">
        <f>Vask04!K293</f>
        <v>0</v>
      </c>
      <c r="N291" s="37">
        <f>Vask04!L293</f>
        <v>2</v>
      </c>
      <c r="O291" s="37">
        <f>Vask04!M293</f>
        <v>0</v>
      </c>
      <c r="P291" s="37">
        <f>Vask04!N293</f>
        <v>3</v>
      </c>
      <c r="Q291" s="37">
        <f>Vask04!P293</f>
        <v>7</v>
      </c>
      <c r="R291" s="37">
        <f>Vask04!O293</f>
        <v>32.660000000000004</v>
      </c>
      <c r="S291" s="13">
        <f>VLOOKUP(B291,Kunderegister!$A$2:$G$2810,7,FALSE)</f>
        <v>0</v>
      </c>
      <c r="T291" s="37" t="str">
        <f>VLOOKUP(B291,Kunderegister!$A$2:$J$2897,8,FALSE)</f>
        <v>Lege</v>
      </c>
      <c r="U291" s="47">
        <f>VLOOKUP(B291,Kunderegister!$A$2:$J$2810,9,FALSE)</f>
        <v>0.33333333333333331</v>
      </c>
      <c r="V291" s="47">
        <f>VLOOKUP(B291,Kunderegister!$A$2:$J$2810,10,FALSE)</f>
        <v>0.625</v>
      </c>
    </row>
    <row r="292" spans="1:22" x14ac:dyDescent="0.25">
      <c r="A292" s="37">
        <v>284</v>
      </c>
      <c r="B292" s="37">
        <f>Vask04!D294</f>
        <v>55632</v>
      </c>
      <c r="C292" s="37" t="str">
        <f>Vask04!E294</f>
        <v>Gloppen legesenter</v>
      </c>
      <c r="D292" s="37" t="str">
        <f>VLOOKUP(B292,Kunderegister!$A$2:$G$2810,3,FALSE)</f>
        <v>Grandavn12</v>
      </c>
      <c r="E292" s="65">
        <f>VLOOKUP(B292,Kunderegister!$A$2:$G$2810,4,FALSE)</f>
        <v>0</v>
      </c>
      <c r="F292" s="13" t="str">
        <f>VLOOKUP(B292,Kunderegister!$A$2:$G$2810,5,FALSE)</f>
        <v>6823</v>
      </c>
      <c r="G292" s="37" t="str">
        <f>VLOOKUP(B292,Kunderegister!$A$2:$G$2810,6,FALSE)</f>
        <v>SANDANE</v>
      </c>
      <c r="H292" s="37">
        <f>Vask04!F294</f>
        <v>0</v>
      </c>
      <c r="I292" s="37">
        <f>Vask04!G294</f>
        <v>0</v>
      </c>
      <c r="J292" s="37">
        <f>Vask04!H294</f>
        <v>0</v>
      </c>
      <c r="K292" s="37">
        <f>Vask04!I294</f>
        <v>0</v>
      </c>
      <c r="L292" s="37">
        <f>Vask04!J294</f>
        <v>0</v>
      </c>
      <c r="M292" s="37">
        <f>Vask04!K294</f>
        <v>0</v>
      </c>
      <c r="N292" s="37">
        <f>Vask04!L294</f>
        <v>4</v>
      </c>
      <c r="O292" s="37">
        <f>Vask04!M294</f>
        <v>0</v>
      </c>
      <c r="P292" s="37">
        <f>Vask04!N294</f>
        <v>4</v>
      </c>
      <c r="Q292" s="37">
        <f>Vask04!P294</f>
        <v>12</v>
      </c>
      <c r="R292" s="37">
        <f>Vask04!O294</f>
        <v>54.6</v>
      </c>
      <c r="S292" s="13">
        <f>VLOOKUP(B292,Kunderegister!$A$2:$G$2810,7,FALSE)</f>
        <v>0</v>
      </c>
      <c r="T292" s="37" t="str">
        <f>VLOOKUP(B292,Kunderegister!$A$2:$J$2897,8,FALSE)</f>
        <v>Lege</v>
      </c>
      <c r="U292" s="47">
        <f>VLOOKUP(B292,Kunderegister!$A$2:$J$2810,9,FALSE)</f>
        <v>0.33333333333333331</v>
      </c>
      <c r="V292" s="47">
        <f>VLOOKUP(B292,Kunderegister!$A$2:$J$2810,10,FALSE)</f>
        <v>0.625</v>
      </c>
    </row>
    <row r="293" spans="1:22" x14ac:dyDescent="0.25">
      <c r="A293" s="37">
        <v>285</v>
      </c>
      <c r="B293" s="37">
        <f>Vask04!D295</f>
        <v>106177</v>
      </c>
      <c r="C293" s="37" t="str">
        <f>Vask04!E295</f>
        <v>Jølster legekontor</v>
      </c>
      <c r="D293" s="37">
        <f>VLOOKUP(B293,Kunderegister!$A$2:$G$2810,3,FALSE)</f>
        <v>0</v>
      </c>
      <c r="E293" s="65">
        <f>VLOOKUP(B293,Kunderegister!$A$2:$G$2810,4,FALSE)</f>
        <v>0</v>
      </c>
      <c r="F293" s="13">
        <f>VLOOKUP(B293,Kunderegister!$A$2:$G$2810,5,FALSE)</f>
        <v>6843</v>
      </c>
      <c r="G293" s="37" t="str">
        <f>VLOOKUP(B293,Kunderegister!$A$2:$G$2810,6,FALSE)</f>
        <v>SKEI I JØLSTER</v>
      </c>
      <c r="H293" s="37">
        <f>Vask04!F295</f>
        <v>0</v>
      </c>
      <c r="I293" s="37">
        <f>Vask04!G295</f>
        <v>0</v>
      </c>
      <c r="J293" s="37">
        <f>Vask04!H295</f>
        <v>0</v>
      </c>
      <c r="K293" s="37">
        <f>Vask04!I295</f>
        <v>0</v>
      </c>
      <c r="L293" s="37">
        <f>Vask04!J295</f>
        <v>0</v>
      </c>
      <c r="M293" s="37">
        <f>Vask04!K295</f>
        <v>0</v>
      </c>
      <c r="N293" s="37">
        <f>Vask04!L295</f>
        <v>2</v>
      </c>
      <c r="O293" s="37">
        <f>Vask04!M295</f>
        <v>0</v>
      </c>
      <c r="P293" s="37">
        <f>Vask04!N295</f>
        <v>2</v>
      </c>
      <c r="Q293" s="37">
        <f>Vask04!P295</f>
        <v>6</v>
      </c>
      <c r="R293" s="37">
        <f>Vask04!O295</f>
        <v>27.3</v>
      </c>
      <c r="S293" s="13">
        <f>VLOOKUP(B293,Kunderegister!$A$2:$G$2810,7,FALSE)</f>
        <v>57726250</v>
      </c>
      <c r="T293" s="37" t="str">
        <f>VLOOKUP(B293,Kunderegister!$A$2:$J$2897,8,FALSE)</f>
        <v>Lege</v>
      </c>
      <c r="U293" s="47">
        <f>VLOOKUP(B293,Kunderegister!$A$2:$J$2810,9,FALSE)</f>
        <v>0.33333333333333331</v>
      </c>
      <c r="V293" s="47">
        <f>VLOOKUP(B293,Kunderegister!$A$2:$J$2810,10,FALSE)</f>
        <v>0.625</v>
      </c>
    </row>
    <row r="294" spans="1:22" x14ac:dyDescent="0.25">
      <c r="A294" s="37">
        <v>286</v>
      </c>
      <c r="B294" s="37">
        <f>Vask04!D296</f>
        <v>95976</v>
      </c>
      <c r="C294" s="37" t="str">
        <f>Vask04!E296</f>
        <v>Sogndal legesenter</v>
      </c>
      <c r="D294" s="37" t="str">
        <f>VLOOKUP(B294,Kunderegister!$A$2:$G$2810,3,FALSE)</f>
        <v>Dalavn 2</v>
      </c>
      <c r="E294" s="65">
        <f>VLOOKUP(B294,Kunderegister!$A$2:$G$2810,4,FALSE)</f>
        <v>0</v>
      </c>
      <c r="F294" s="13" t="str">
        <f>VLOOKUP(B294,Kunderegister!$A$2:$G$2810,5,FALSE)</f>
        <v>6856</v>
      </c>
      <c r="G294" s="37" t="str">
        <f>VLOOKUP(B294,Kunderegister!$A$2:$G$2810,6,FALSE)</f>
        <v>SOGNDAL</v>
      </c>
      <c r="H294" s="37">
        <f>Vask04!F296</f>
        <v>0</v>
      </c>
      <c r="I294" s="37">
        <f>Vask04!G296</f>
        <v>1</v>
      </c>
      <c r="J294" s="37">
        <f>Vask04!H296</f>
        <v>0</v>
      </c>
      <c r="K294" s="37">
        <f>Vask04!I296</f>
        <v>0</v>
      </c>
      <c r="L294" s="37">
        <f>Vask04!J296</f>
        <v>0</v>
      </c>
      <c r="M294" s="37">
        <f>Vask04!K296</f>
        <v>0</v>
      </c>
      <c r="N294" s="37">
        <f>Vask04!L296</f>
        <v>3</v>
      </c>
      <c r="O294" s="37">
        <f>Vask04!M296</f>
        <v>0</v>
      </c>
      <c r="P294" s="37">
        <f>Vask04!N296</f>
        <v>4</v>
      </c>
      <c r="Q294" s="37">
        <f>Vask04!P296</f>
        <v>11</v>
      </c>
      <c r="R294" s="37">
        <f>Vask04!O296</f>
        <v>51.95</v>
      </c>
      <c r="S294" s="13">
        <f>VLOOKUP(B294,Kunderegister!$A$2:$G$2810,7,FALSE)</f>
        <v>0</v>
      </c>
      <c r="T294" s="37" t="str">
        <f>VLOOKUP(B294,Kunderegister!$A$2:$J$2897,8,FALSE)</f>
        <v>Lege</v>
      </c>
      <c r="U294" s="47">
        <f>VLOOKUP(B294,Kunderegister!$A$2:$J$2810,9,FALSE)</f>
        <v>0.33333333333333331</v>
      </c>
      <c r="V294" s="47">
        <f>VLOOKUP(B294,Kunderegister!$A$2:$J$2810,10,FALSE)</f>
        <v>0.625</v>
      </c>
    </row>
    <row r="295" spans="1:22" x14ac:dyDescent="0.25">
      <c r="A295" s="37">
        <v>287</v>
      </c>
      <c r="B295" s="37">
        <f>Vask04!D297</f>
        <v>78576</v>
      </c>
      <c r="C295" s="37" t="str">
        <f>Vask04!E297</f>
        <v>Leikanger helsestasjon</v>
      </c>
      <c r="D295" s="37" t="str">
        <f>VLOOKUP(B295,Kunderegister!$A$2:$G$2810,3,FALSE)</f>
        <v>Ohnstadhaugen 17</v>
      </c>
      <c r="E295" s="65">
        <f>VLOOKUP(B295,Kunderegister!$A$2:$G$2810,4,FALSE)</f>
        <v>0</v>
      </c>
      <c r="F295" s="13" t="str">
        <f>VLOOKUP(B295,Kunderegister!$A$2:$G$2810,5,FALSE)</f>
        <v>6863</v>
      </c>
      <c r="G295" s="37" t="str">
        <f>VLOOKUP(B295,Kunderegister!$A$2:$G$2810,6,FALSE)</f>
        <v>LEIKANGER</v>
      </c>
      <c r="H295" s="37">
        <f>Vask04!F297</f>
        <v>1</v>
      </c>
      <c r="I295" s="37">
        <f>Vask04!G297</f>
        <v>0</v>
      </c>
      <c r="J295" s="37">
        <f>Vask04!H297</f>
        <v>0</v>
      </c>
      <c r="K295" s="37">
        <f>Vask04!I297</f>
        <v>0</v>
      </c>
      <c r="L295" s="37">
        <f>Vask04!J297</f>
        <v>0</v>
      </c>
      <c r="M295" s="37">
        <f>Vask04!K297</f>
        <v>0</v>
      </c>
      <c r="N295" s="37">
        <f>Vask04!L297</f>
        <v>2</v>
      </c>
      <c r="O295" s="37">
        <f>Vask04!M297</f>
        <v>0</v>
      </c>
      <c r="P295" s="37">
        <f>Vask04!N297</f>
        <v>3</v>
      </c>
      <c r="Q295" s="37">
        <f>Vask04!P297</f>
        <v>7</v>
      </c>
      <c r="R295" s="37">
        <f>Vask04!O297</f>
        <v>32.660000000000004</v>
      </c>
      <c r="S295" s="13">
        <f>VLOOKUP(B295,Kunderegister!$A$2:$G$2810,7,FALSE)</f>
        <v>0</v>
      </c>
      <c r="T295" s="37" t="str">
        <f>VLOOKUP(B295,Kunderegister!$A$2:$J$2897,8,FALSE)</f>
        <v>Lege</v>
      </c>
      <c r="U295" s="47">
        <f>VLOOKUP(B295,Kunderegister!$A$2:$J$2810,9,FALSE)</f>
        <v>0.33333333333333331</v>
      </c>
      <c r="V295" s="47">
        <f>VLOOKUP(B295,Kunderegister!$A$2:$J$2810,10,FALSE)</f>
        <v>0.625</v>
      </c>
    </row>
    <row r="296" spans="1:22" x14ac:dyDescent="0.25">
      <c r="A296" s="37">
        <v>288</v>
      </c>
      <c r="B296" s="37">
        <f>Vask04!D298</f>
        <v>85472</v>
      </c>
      <c r="C296" s="37" t="str">
        <f>Vask04!E298</f>
        <v>Luster helsestasjon</v>
      </c>
      <c r="D296" s="37" t="str">
        <f>VLOOKUP(B296,Kunderegister!$A$2:$G$2810,3,FALSE)</f>
        <v>Øyagata 7A</v>
      </c>
      <c r="E296" s="65" t="str">
        <f>VLOOKUP(B296,Kunderegister!$A$2:$G$2810,4,FALSE)</f>
        <v xml:space="preserve">Helsesenteret                           </v>
      </c>
      <c r="F296" s="13" t="str">
        <f>VLOOKUP(B296,Kunderegister!$A$2:$G$2810,5,FALSE)</f>
        <v>6868</v>
      </c>
      <c r="G296" s="37" t="str">
        <f>VLOOKUP(B296,Kunderegister!$A$2:$G$2810,6,FALSE)</f>
        <v>GAUPNE</v>
      </c>
      <c r="H296" s="37">
        <f>Vask04!F298</f>
        <v>0</v>
      </c>
      <c r="I296" s="37">
        <f>Vask04!G298</f>
        <v>1</v>
      </c>
      <c r="J296" s="37">
        <f>Vask04!H298</f>
        <v>0</v>
      </c>
      <c r="K296" s="37">
        <f>Vask04!I298</f>
        <v>0</v>
      </c>
      <c r="L296" s="37">
        <f>Vask04!J298</f>
        <v>0</v>
      </c>
      <c r="M296" s="37">
        <f>Vask04!K298</f>
        <v>0</v>
      </c>
      <c r="N296" s="37">
        <f>Vask04!L298</f>
        <v>4</v>
      </c>
      <c r="O296" s="37">
        <f>Vask04!M298</f>
        <v>0</v>
      </c>
      <c r="P296" s="37">
        <f>Vask04!N298</f>
        <v>5</v>
      </c>
      <c r="Q296" s="37">
        <f>Vask04!P298</f>
        <v>14</v>
      </c>
      <c r="R296" s="37">
        <f>Vask04!O298</f>
        <v>65.599999999999994</v>
      </c>
      <c r="S296" s="13">
        <f>VLOOKUP(B296,Kunderegister!$A$2:$G$2810,7,FALSE)</f>
        <v>0</v>
      </c>
      <c r="T296" s="37" t="str">
        <f>VLOOKUP(B296,Kunderegister!$A$2:$J$2897,8,FALSE)</f>
        <v>Lege</v>
      </c>
      <c r="U296" s="47">
        <f>VLOOKUP(B296,Kunderegister!$A$2:$J$2810,9,FALSE)</f>
        <v>0.33333333333333331</v>
      </c>
      <c r="V296" s="47">
        <f>VLOOKUP(B296,Kunderegister!$A$2:$J$2810,10,FALSE)</f>
        <v>0.625</v>
      </c>
    </row>
    <row r="297" spans="1:22" x14ac:dyDescent="0.25">
      <c r="A297" s="37">
        <v>289</v>
      </c>
      <c r="B297" s="37">
        <f>Vask04!D299</f>
        <v>31864</v>
      </c>
      <c r="C297" s="37" t="str">
        <f>Vask04!E299</f>
        <v>Årdal helsestasjon</v>
      </c>
      <c r="D297" s="37" t="str">
        <f>VLOOKUP(B297,Kunderegister!$A$2:$G$2810,3,FALSE)</f>
        <v>Jotunvn 4,  2.etg</v>
      </c>
      <c r="E297" s="65">
        <f>VLOOKUP(B297,Kunderegister!$A$2:$G$2810,4,FALSE)</f>
        <v>0</v>
      </c>
      <c r="F297" s="13" t="str">
        <f>VLOOKUP(B297,Kunderegister!$A$2:$G$2810,5,FALSE)</f>
        <v>6884</v>
      </c>
      <c r="G297" s="37" t="str">
        <f>VLOOKUP(B297,Kunderegister!$A$2:$G$2810,6,FALSE)</f>
        <v>ØVRE ÅRDAL</v>
      </c>
      <c r="H297" s="37">
        <f>Vask04!F299</f>
        <v>0</v>
      </c>
      <c r="I297" s="37">
        <f>Vask04!G299</f>
        <v>1</v>
      </c>
      <c r="J297" s="37">
        <f>Vask04!H299</f>
        <v>0</v>
      </c>
      <c r="K297" s="37">
        <f>Vask04!I299</f>
        <v>0</v>
      </c>
      <c r="L297" s="37">
        <f>Vask04!J299</f>
        <v>0</v>
      </c>
      <c r="M297" s="37">
        <f>Vask04!K299</f>
        <v>0</v>
      </c>
      <c r="N297" s="37">
        <f>Vask04!L299</f>
        <v>4</v>
      </c>
      <c r="O297" s="37">
        <f>Vask04!M299</f>
        <v>0</v>
      </c>
      <c r="P297" s="37">
        <f>Vask04!N299</f>
        <v>5</v>
      </c>
      <c r="Q297" s="37">
        <f>Vask04!P299</f>
        <v>14</v>
      </c>
      <c r="R297" s="37">
        <f>Vask04!O299</f>
        <v>65.599999999999994</v>
      </c>
      <c r="S297" s="13">
        <f>VLOOKUP(B297,Kunderegister!$A$2:$G$2810,7,FALSE)</f>
        <v>0</v>
      </c>
      <c r="T297" s="37" t="str">
        <f>VLOOKUP(B297,Kunderegister!$A$2:$J$2897,8,FALSE)</f>
        <v>Lege</v>
      </c>
      <c r="U297" s="47">
        <f>VLOOKUP(B297,Kunderegister!$A$2:$J$2810,9,FALSE)</f>
        <v>0.33333333333333331</v>
      </c>
      <c r="V297" s="47">
        <f>VLOOKUP(B297,Kunderegister!$A$2:$J$2810,10,FALSE)</f>
        <v>0.625</v>
      </c>
    </row>
    <row r="298" spans="1:22" x14ac:dyDescent="0.25">
      <c r="A298" s="37">
        <v>290</v>
      </c>
      <c r="B298" s="37">
        <f>Vask04!D300</f>
        <v>22640</v>
      </c>
      <c r="C298" s="37" t="str">
        <f>Vask04!E300</f>
        <v>Vik legekontor</v>
      </c>
      <c r="D298" s="37" t="str">
        <f>VLOOKUP(B298,Kunderegister!$A$2:$G$2810,3,FALSE)</f>
        <v>Helsetunet</v>
      </c>
      <c r="E298" s="65">
        <f>VLOOKUP(B298,Kunderegister!$A$2:$G$2810,4,FALSE)</f>
        <v>0</v>
      </c>
      <c r="F298" s="13" t="str">
        <f>VLOOKUP(B298,Kunderegister!$A$2:$G$2810,5,FALSE)</f>
        <v>6893</v>
      </c>
      <c r="G298" s="37" t="str">
        <f>VLOOKUP(B298,Kunderegister!$A$2:$G$2810,6,FALSE)</f>
        <v>VIK I SOGN</v>
      </c>
      <c r="H298" s="37">
        <f>Vask04!F300</f>
        <v>0</v>
      </c>
      <c r="I298" s="37">
        <f>Vask04!G300</f>
        <v>0</v>
      </c>
      <c r="J298" s="37">
        <f>Vask04!H300</f>
        <v>0</v>
      </c>
      <c r="K298" s="37">
        <f>Vask04!I300</f>
        <v>0</v>
      </c>
      <c r="L298" s="37">
        <f>Vask04!J300</f>
        <v>0</v>
      </c>
      <c r="M298" s="37">
        <f>Vask04!K300</f>
        <v>0</v>
      </c>
      <c r="N298" s="37">
        <f>Vask04!L300</f>
        <v>3</v>
      </c>
      <c r="O298" s="37">
        <f>Vask04!M300</f>
        <v>0</v>
      </c>
      <c r="P298" s="37">
        <f>Vask04!N300</f>
        <v>3</v>
      </c>
      <c r="Q298" s="37">
        <f>Vask04!P300</f>
        <v>9</v>
      </c>
      <c r="R298" s="37">
        <f>Vask04!O300</f>
        <v>40.950000000000003</v>
      </c>
      <c r="S298" s="13">
        <f>VLOOKUP(B298,Kunderegister!$A$2:$G$2810,7,FALSE)</f>
        <v>0</v>
      </c>
      <c r="T298" s="37" t="str">
        <f>VLOOKUP(B298,Kunderegister!$A$2:$J$2897,8,FALSE)</f>
        <v>Lege</v>
      </c>
      <c r="U298" s="47">
        <f>VLOOKUP(B298,Kunderegister!$A$2:$J$2810,9,FALSE)</f>
        <v>0.33333333333333331</v>
      </c>
      <c r="V298" s="47">
        <f>VLOOKUP(B298,Kunderegister!$A$2:$J$2810,10,FALSE)</f>
        <v>0.625</v>
      </c>
    </row>
    <row r="299" spans="1:22" x14ac:dyDescent="0.25">
      <c r="A299" s="37">
        <v>291</v>
      </c>
      <c r="B299" s="37">
        <f>Vask04!D301</f>
        <v>27524</v>
      </c>
      <c r="C299" s="37" t="str">
        <f>Vask04!E301</f>
        <v>Balestrand helsestasjon</v>
      </c>
      <c r="D299" s="37" t="str">
        <f>VLOOKUP(B299,Kunderegister!$A$2:$G$2810,3,FALSE)</f>
        <v>Kong Beles v 6</v>
      </c>
      <c r="E299" s="65" t="str">
        <f>VLOOKUP(B299,Kunderegister!$A$2:$G$2810,4,FALSE)</f>
        <v xml:space="preserve">Helsesenteret                           </v>
      </c>
      <c r="F299" s="13" t="str">
        <f>VLOOKUP(B299,Kunderegister!$A$2:$G$2810,5,FALSE)</f>
        <v>6899</v>
      </c>
      <c r="G299" s="37" t="str">
        <f>VLOOKUP(B299,Kunderegister!$A$2:$G$2810,6,FALSE)</f>
        <v>BALESTRAND</v>
      </c>
      <c r="H299" s="37">
        <f>Vask04!F301</f>
        <v>0</v>
      </c>
      <c r="I299" s="37">
        <f>Vask04!G301</f>
        <v>1</v>
      </c>
      <c r="J299" s="37">
        <f>Vask04!H301</f>
        <v>0</v>
      </c>
      <c r="K299" s="37">
        <f>Vask04!I301</f>
        <v>0</v>
      </c>
      <c r="L299" s="37">
        <f>Vask04!J301</f>
        <v>0</v>
      </c>
      <c r="M299" s="37">
        <f>Vask04!K301</f>
        <v>0</v>
      </c>
      <c r="N299" s="37">
        <f>Vask04!L301</f>
        <v>1</v>
      </c>
      <c r="O299" s="37">
        <f>Vask04!M301</f>
        <v>0</v>
      </c>
      <c r="P299" s="37">
        <f>Vask04!N301</f>
        <v>2</v>
      </c>
      <c r="Q299" s="37">
        <f>Vask04!P301</f>
        <v>5</v>
      </c>
      <c r="R299" s="37">
        <f>Vask04!O301</f>
        <v>24.65</v>
      </c>
      <c r="S299" s="13">
        <f>VLOOKUP(B299,Kunderegister!$A$2:$G$2810,7,FALSE)</f>
        <v>0</v>
      </c>
      <c r="T299" s="37" t="str">
        <f>VLOOKUP(B299,Kunderegister!$A$2:$J$2897,8,FALSE)</f>
        <v>Lege</v>
      </c>
      <c r="U299" s="47">
        <f>VLOOKUP(B299,Kunderegister!$A$2:$J$2810,9,FALSE)</f>
        <v>0.33333333333333331</v>
      </c>
      <c r="V299" s="47">
        <f>VLOOKUP(B299,Kunderegister!$A$2:$J$2810,10,FALSE)</f>
        <v>0.625</v>
      </c>
    </row>
    <row r="300" spans="1:22" x14ac:dyDescent="0.25">
      <c r="A300" s="37">
        <v>293</v>
      </c>
      <c r="B300" s="37">
        <f>Vask04!D302</f>
        <v>103357</v>
      </c>
      <c r="C300" s="37" t="str">
        <f>Vask04!E302</f>
        <v>Legegruppa SMS AS</v>
      </c>
      <c r="D300" s="37" t="str">
        <f>VLOOKUP(B300,Kunderegister!$A$2:$G$2810,3,FALSE)</f>
        <v>Hans Blomgt 39</v>
      </c>
      <c r="E300" s="65">
        <f>VLOOKUP(B300,Kunderegister!$A$2:$G$2810,4,FALSE)</f>
        <v>0</v>
      </c>
      <c r="F300" s="13" t="str">
        <f>VLOOKUP(B300,Kunderegister!$A$2:$G$2810,5,FALSE)</f>
        <v>6905</v>
      </c>
      <c r="G300" s="37" t="str">
        <f>VLOOKUP(B300,Kunderegister!$A$2:$G$2810,6,FALSE)</f>
        <v>FLORØ</v>
      </c>
      <c r="H300" s="37">
        <f>Vask04!F302</f>
        <v>0</v>
      </c>
      <c r="I300" s="37">
        <f>Vask04!G302</f>
        <v>0</v>
      </c>
      <c r="J300" s="37">
        <f>Vask04!H302</f>
        <v>1</v>
      </c>
      <c r="K300" s="37">
        <f>Vask04!I302</f>
        <v>0</v>
      </c>
      <c r="L300" s="37">
        <f>Vask04!J302</f>
        <v>0</v>
      </c>
      <c r="M300" s="37">
        <f>Vask04!K302</f>
        <v>0</v>
      </c>
      <c r="N300" s="37">
        <f>Vask04!L302</f>
        <v>5</v>
      </c>
      <c r="O300" s="37">
        <f>Vask04!M302</f>
        <v>0</v>
      </c>
      <c r="P300" s="37">
        <f>Vask04!N302</f>
        <v>6</v>
      </c>
      <c r="Q300" s="37">
        <f>Vask04!P302</f>
        <v>18</v>
      </c>
      <c r="R300" s="37">
        <f>Vask04!O302</f>
        <v>88.35</v>
      </c>
      <c r="S300" s="13">
        <f>VLOOKUP(B300,Kunderegister!$A$2:$G$2810,7,FALSE)</f>
        <v>0</v>
      </c>
      <c r="T300" s="37" t="str">
        <f>VLOOKUP(B300,Kunderegister!$A$2:$J$2897,8,FALSE)</f>
        <v>Lege</v>
      </c>
      <c r="U300" s="47">
        <f>VLOOKUP(B300,Kunderegister!$A$2:$J$2810,9,FALSE)</f>
        <v>0.33333333333333331</v>
      </c>
      <c r="V300" s="47">
        <f>VLOOKUP(B300,Kunderegister!$A$2:$J$2810,10,FALSE)</f>
        <v>0.625</v>
      </c>
    </row>
    <row r="301" spans="1:22" x14ac:dyDescent="0.25">
      <c r="A301" s="37">
        <v>294</v>
      </c>
      <c r="B301" s="37">
        <f>Vask04!D303</f>
        <v>30759</v>
      </c>
      <c r="C301" s="37" t="str">
        <f>Vask04!E303</f>
        <v>Hyllestad legekontor</v>
      </c>
      <c r="D301" s="37" t="str">
        <f>VLOOKUP(B301,Kunderegister!$A$2:$G$2810,3,FALSE)</f>
        <v>Hyllestad</v>
      </c>
      <c r="E301" s="65">
        <f>VLOOKUP(B301,Kunderegister!$A$2:$G$2810,4,FALSE)</f>
        <v>0</v>
      </c>
      <c r="F301" s="13" t="str">
        <f>VLOOKUP(B301,Kunderegister!$A$2:$G$2810,5,FALSE)</f>
        <v>6957</v>
      </c>
      <c r="G301" s="37" t="str">
        <f>VLOOKUP(B301,Kunderegister!$A$2:$G$2810,6,FALSE)</f>
        <v>HYLLESTAD</v>
      </c>
      <c r="H301" s="37">
        <f>Vask04!F303</f>
        <v>1</v>
      </c>
      <c r="I301" s="37">
        <f>Vask04!G303</f>
        <v>0</v>
      </c>
      <c r="J301" s="37">
        <f>Vask04!H303</f>
        <v>0</v>
      </c>
      <c r="K301" s="37">
        <f>Vask04!I303</f>
        <v>0</v>
      </c>
      <c r="L301" s="37">
        <f>Vask04!J303</f>
        <v>0</v>
      </c>
      <c r="M301" s="37">
        <f>Vask04!K303</f>
        <v>0</v>
      </c>
      <c r="N301" s="37">
        <f>Vask04!L303</f>
        <v>1</v>
      </c>
      <c r="O301" s="37">
        <f>Vask04!M303</f>
        <v>0</v>
      </c>
      <c r="P301" s="37">
        <f>Vask04!N303</f>
        <v>2</v>
      </c>
      <c r="Q301" s="37">
        <f>Vask04!P303</f>
        <v>4</v>
      </c>
      <c r="R301" s="37">
        <f>Vask04!O303</f>
        <v>19.010000000000002</v>
      </c>
      <c r="S301" s="13">
        <f>VLOOKUP(B301,Kunderegister!$A$2:$G$2810,7,FALSE)</f>
        <v>0</v>
      </c>
      <c r="T301" s="37" t="str">
        <f>VLOOKUP(B301,Kunderegister!$A$2:$J$2897,8,FALSE)</f>
        <v>Lege</v>
      </c>
      <c r="U301" s="47">
        <f>VLOOKUP(B301,Kunderegister!$A$2:$J$2810,9,FALSE)</f>
        <v>0.33333333333333331</v>
      </c>
      <c r="V301" s="47">
        <f>VLOOKUP(B301,Kunderegister!$A$2:$J$2810,10,FALSE)</f>
        <v>0.625</v>
      </c>
    </row>
    <row r="302" spans="1:22" x14ac:dyDescent="0.25">
      <c r="A302" s="37">
        <v>295</v>
      </c>
      <c r="B302" s="37">
        <f>Vask04!D304</f>
        <v>53645</v>
      </c>
      <c r="C302" s="37" t="str">
        <f>Vask04!E304</f>
        <v>Kommunelegekontoret i Fjaler</v>
      </c>
      <c r="D302" s="37" t="str">
        <f>VLOOKUP(B302,Kunderegister!$A$2:$G$2810,3,FALSE)</f>
        <v>Dalsvegen 81</v>
      </c>
      <c r="E302" s="65">
        <f>VLOOKUP(B302,Kunderegister!$A$2:$G$2810,4,FALSE)</f>
        <v>0</v>
      </c>
      <c r="F302" s="13">
        <f>VLOOKUP(B302,Kunderegister!$A$2:$G$2810,5,FALSE)</f>
        <v>6963</v>
      </c>
      <c r="G302" s="37" t="str">
        <f>VLOOKUP(B302,Kunderegister!$A$2:$G$2810,6,FALSE)</f>
        <v>DALE I SUNNFJORD</v>
      </c>
      <c r="H302" s="37">
        <f>Vask04!F304</f>
        <v>1</v>
      </c>
      <c r="I302" s="37">
        <f>Vask04!G304</f>
        <v>0</v>
      </c>
      <c r="J302" s="37">
        <f>Vask04!H304</f>
        <v>0</v>
      </c>
      <c r="K302" s="37">
        <f>Vask04!I304</f>
        <v>0</v>
      </c>
      <c r="L302" s="37">
        <f>Vask04!J304</f>
        <v>0</v>
      </c>
      <c r="M302" s="37">
        <f>Vask04!K304</f>
        <v>0</v>
      </c>
      <c r="N302" s="37">
        <f>Vask04!L304</f>
        <v>2</v>
      </c>
      <c r="O302" s="37">
        <f>Vask04!M304</f>
        <v>0</v>
      </c>
      <c r="P302" s="37">
        <f>Vask04!N304</f>
        <v>3</v>
      </c>
      <c r="Q302" s="37">
        <f>Vask04!P304</f>
        <v>7</v>
      </c>
      <c r="R302" s="37">
        <f>Vask04!O304</f>
        <v>32.660000000000004</v>
      </c>
      <c r="S302" s="13" t="str">
        <f>VLOOKUP(B302,Kunderegister!$A$2:$G$2810,7,FALSE)</f>
        <v>57 73 81 90 </v>
      </c>
      <c r="T302" s="37" t="str">
        <f>VLOOKUP(B302,Kunderegister!$A$2:$J$2897,8,FALSE)</f>
        <v>Lege</v>
      </c>
      <c r="U302" s="47">
        <f>VLOOKUP(B302,Kunderegister!$A$2:$J$2810,9,FALSE)</f>
        <v>0.33333333333333331</v>
      </c>
      <c r="V302" s="47">
        <f>VLOOKUP(B302,Kunderegister!$A$2:$J$2810,10,FALSE)</f>
        <v>0.625</v>
      </c>
    </row>
    <row r="303" spans="1:22" x14ac:dyDescent="0.25">
      <c r="A303" s="37">
        <v>296</v>
      </c>
      <c r="B303" s="37">
        <f>Vask04!D305</f>
        <v>87122</v>
      </c>
      <c r="C303" s="37" t="str">
        <f>Vask04!E305</f>
        <v>Kommunelegekontoret i Gaular</v>
      </c>
      <c r="D303" s="37" t="str">
        <f>VLOOKUP(B303,Kunderegister!$A$2:$G$2810,3,FALSE)</f>
        <v>Førdevn 15</v>
      </c>
      <c r="E303" s="65">
        <f>VLOOKUP(B303,Kunderegister!$A$2:$G$2810,4,FALSE)</f>
        <v>0</v>
      </c>
      <c r="F303" s="13" t="str">
        <f>VLOOKUP(B303,Kunderegister!$A$2:$G$2810,5,FALSE)</f>
        <v>6973</v>
      </c>
      <c r="G303" s="37" t="str">
        <f>VLOOKUP(B303,Kunderegister!$A$2:$G$2810,6,FALSE)</f>
        <v>SANDE I SUNNFJORD</v>
      </c>
      <c r="H303" s="37">
        <f>Vask04!F305</f>
        <v>1</v>
      </c>
      <c r="I303" s="37">
        <f>Vask04!G305</f>
        <v>0</v>
      </c>
      <c r="J303" s="37">
        <f>Vask04!H305</f>
        <v>0</v>
      </c>
      <c r="K303" s="37">
        <f>Vask04!I305</f>
        <v>0</v>
      </c>
      <c r="L303" s="37">
        <f>Vask04!J305</f>
        <v>0</v>
      </c>
      <c r="M303" s="37">
        <f>Vask04!K305</f>
        <v>0</v>
      </c>
      <c r="N303" s="37">
        <f>Vask04!L305</f>
        <v>1</v>
      </c>
      <c r="O303" s="37">
        <f>Vask04!M305</f>
        <v>0</v>
      </c>
      <c r="P303" s="37">
        <f>Vask04!N305</f>
        <v>2</v>
      </c>
      <c r="Q303" s="37">
        <f>Vask04!P305</f>
        <v>4</v>
      </c>
      <c r="R303" s="37">
        <f>Vask04!O305</f>
        <v>19.010000000000002</v>
      </c>
      <c r="S303" s="13">
        <f>VLOOKUP(B303,Kunderegister!$A$2:$G$2810,7,FALSE)</f>
        <v>0</v>
      </c>
      <c r="T303" s="37" t="str">
        <f>VLOOKUP(B303,Kunderegister!$A$2:$J$2897,8,FALSE)</f>
        <v>Lege</v>
      </c>
      <c r="U303" s="47">
        <f>VLOOKUP(B303,Kunderegister!$A$2:$J$2810,9,FALSE)</f>
        <v>0.33333333333333331</v>
      </c>
      <c r="V303" s="47">
        <f>VLOOKUP(B303,Kunderegister!$A$2:$J$2810,10,FALSE)</f>
        <v>0.625</v>
      </c>
    </row>
    <row r="304" spans="1:22" x14ac:dyDescent="0.25">
      <c r="A304" s="37">
        <v>297</v>
      </c>
      <c r="B304" s="37">
        <f>Vask04!D306</f>
        <v>1238</v>
      </c>
      <c r="C304" s="37" t="str">
        <f>Vask04!E306</f>
        <v>Askvoll legesenter</v>
      </c>
      <c r="D304" s="37" t="str">
        <f>VLOOKUP(B304,Kunderegister!$A$2:$G$2810,3,FALSE)</f>
        <v>Prestemarka 1</v>
      </c>
      <c r="E304" s="65" t="str">
        <f>VLOOKUP(B304,Kunderegister!$A$2:$G$2810,4,FALSE)</f>
        <v xml:space="preserve">1. etasje </v>
      </c>
      <c r="F304" s="13">
        <f>VLOOKUP(B304,Kunderegister!$A$2:$G$2810,5,FALSE)</f>
        <v>6980</v>
      </c>
      <c r="G304" s="37" t="str">
        <f>VLOOKUP(B304,Kunderegister!$A$2:$G$2810,6,FALSE)</f>
        <v>ASKVOLL</v>
      </c>
      <c r="H304" s="37">
        <f>Vask04!F306</f>
        <v>0</v>
      </c>
      <c r="I304" s="37">
        <f>Vask04!G306</f>
        <v>1</v>
      </c>
      <c r="J304" s="37">
        <f>Vask04!H306</f>
        <v>0</v>
      </c>
      <c r="K304" s="37">
        <f>Vask04!I306</f>
        <v>0</v>
      </c>
      <c r="L304" s="37">
        <f>Vask04!J306</f>
        <v>0</v>
      </c>
      <c r="M304" s="37">
        <f>Vask04!K306</f>
        <v>0</v>
      </c>
      <c r="N304" s="37">
        <f>Vask04!L306</f>
        <v>2</v>
      </c>
      <c r="O304" s="37">
        <f>Vask04!M306</f>
        <v>0</v>
      </c>
      <c r="P304" s="37">
        <f>Vask04!N306</f>
        <v>3</v>
      </c>
      <c r="Q304" s="37">
        <f>Vask04!P306</f>
        <v>8</v>
      </c>
      <c r="R304" s="37">
        <f>Vask04!O306</f>
        <v>38.299999999999997</v>
      </c>
      <c r="S304" s="13" t="str">
        <f>VLOOKUP(B304,Kunderegister!$A$2:$G$2810,7,FALSE)</f>
        <v>57 73 46 00</v>
      </c>
      <c r="T304" s="37" t="str">
        <f>VLOOKUP(B304,Kunderegister!$A$2:$J$2897,8,FALSE)</f>
        <v>Lege</v>
      </c>
      <c r="U304" s="47">
        <f>VLOOKUP(B304,Kunderegister!$A$2:$J$2810,9,FALSE)</f>
        <v>0.33333333333333331</v>
      </c>
      <c r="V304" s="47">
        <f>VLOOKUP(B304,Kunderegister!$A$2:$J$2810,10,FALSE)</f>
        <v>0.625</v>
      </c>
    </row>
    <row r="305" spans="1:22" x14ac:dyDescent="0.25">
      <c r="A305" s="37">
        <v>298</v>
      </c>
      <c r="B305" s="37">
        <f>Vask04!D307</f>
        <v>85365</v>
      </c>
      <c r="C305" s="37" t="str">
        <f>Vask04!E307</f>
        <v>Høyanger helsestasjon</v>
      </c>
      <c r="D305" s="37" t="str">
        <f>VLOOKUP(B305,Kunderegister!$A$2:$G$2810,3,FALSE)</f>
        <v>Storgt 8,  3.etg</v>
      </c>
      <c r="E305" s="65">
        <f>VLOOKUP(B305,Kunderegister!$A$2:$G$2810,4,FALSE)</f>
        <v>0</v>
      </c>
      <c r="F305" s="13" t="str">
        <f>VLOOKUP(B305,Kunderegister!$A$2:$G$2810,5,FALSE)</f>
        <v>6993</v>
      </c>
      <c r="G305" s="37" t="str">
        <f>VLOOKUP(B305,Kunderegister!$A$2:$G$2810,6,FALSE)</f>
        <v>HØYANGER</v>
      </c>
      <c r="H305" s="37">
        <f>Vask04!F307</f>
        <v>1</v>
      </c>
      <c r="I305" s="37">
        <f>Vask04!G307</f>
        <v>0</v>
      </c>
      <c r="J305" s="37">
        <f>Vask04!H307</f>
        <v>0</v>
      </c>
      <c r="K305" s="37">
        <f>Vask04!I307</f>
        <v>0</v>
      </c>
      <c r="L305" s="37">
        <f>Vask04!J307</f>
        <v>0</v>
      </c>
      <c r="M305" s="37">
        <f>Vask04!K307</f>
        <v>0</v>
      </c>
      <c r="N305" s="37">
        <f>Vask04!L307</f>
        <v>3</v>
      </c>
      <c r="O305" s="37">
        <f>Vask04!M307</f>
        <v>0</v>
      </c>
      <c r="P305" s="37">
        <f>Vask04!N307</f>
        <v>4</v>
      </c>
      <c r="Q305" s="37">
        <f>Vask04!P307</f>
        <v>10</v>
      </c>
      <c r="R305" s="37">
        <f>Vask04!O307</f>
        <v>46.31</v>
      </c>
      <c r="S305" s="13">
        <f>VLOOKUP(B305,Kunderegister!$A$2:$G$2810,7,FALSE)</f>
        <v>0</v>
      </c>
      <c r="T305" s="37" t="str">
        <f>VLOOKUP(B305,Kunderegister!$A$2:$J$2897,8,FALSE)</f>
        <v>Lege</v>
      </c>
      <c r="U305" s="47">
        <f>VLOOKUP(B305,Kunderegister!$A$2:$J$2810,9,FALSE)</f>
        <v>0.33333333333333331</v>
      </c>
      <c r="V305" s="47">
        <f>VLOOKUP(B305,Kunderegister!$A$2:$J$2810,10,FALSE)</f>
        <v>0.625</v>
      </c>
    </row>
    <row r="306" spans="1:22" x14ac:dyDescent="0.25">
      <c r="A306" s="37">
        <v>299</v>
      </c>
      <c r="B306" s="37">
        <f>Vask04!D308</f>
        <v>72132</v>
      </c>
      <c r="C306" s="37" t="str">
        <f>Vask04!E308</f>
        <v>Trondheim kommune</v>
      </c>
      <c r="D306" s="37" t="str">
        <f>VLOOKUP(B306,Kunderegister!$A$2:$G$2810,3,FALSE)</f>
        <v>Erling Skakkesgt 40A</v>
      </c>
      <c r="E306" s="65" t="str">
        <f>VLOOKUP(B306,Kunderegister!$A$2:$G$2810,4,FALSE)</f>
        <v xml:space="preserve">Vaksinasjons- og smittevernkontor, 1.etg  </v>
      </c>
      <c r="F306" s="13" t="str">
        <f>VLOOKUP(B306,Kunderegister!$A$2:$G$2810,5,FALSE)</f>
        <v>7012</v>
      </c>
      <c r="G306" s="37" t="str">
        <f>VLOOKUP(B306,Kunderegister!$A$2:$G$2810,6,FALSE)</f>
        <v>TRONDHEIM</v>
      </c>
      <c r="H306" s="37">
        <f>Vask04!F308</f>
        <v>0</v>
      </c>
      <c r="I306" s="37">
        <f>Vask04!G308</f>
        <v>0</v>
      </c>
      <c r="J306" s="37">
        <f>Vask04!H308</f>
        <v>0</v>
      </c>
      <c r="K306" s="37">
        <f>Vask04!I308</f>
        <v>0</v>
      </c>
      <c r="L306" s="37">
        <f>Vask04!J308</f>
        <v>0</v>
      </c>
      <c r="M306" s="37">
        <f>Vask04!K308</f>
        <v>5</v>
      </c>
      <c r="N306" s="37">
        <f>Vask04!L308</f>
        <v>83</v>
      </c>
      <c r="O306" s="37">
        <f>Vask04!M308</f>
        <v>0</v>
      </c>
      <c r="P306" s="37">
        <f>Vask04!N308</f>
        <v>88</v>
      </c>
      <c r="Q306" s="37">
        <f>Vask04!P308</f>
        <v>289</v>
      </c>
      <c r="R306" s="37">
        <f>Vask04!O308</f>
        <v>1257.6000000000001</v>
      </c>
      <c r="S306" s="13">
        <f>VLOOKUP(B306,Kunderegister!$A$2:$G$2810,7,FALSE)</f>
        <v>0</v>
      </c>
      <c r="T306" s="37" t="str">
        <f>VLOOKUP(B306,Kunderegister!$A$2:$J$2897,8,FALSE)</f>
        <v>Lege</v>
      </c>
      <c r="U306" s="47">
        <f>VLOOKUP(B306,Kunderegister!$A$2:$J$2810,9,FALSE)</f>
        <v>0.33333333333333331</v>
      </c>
      <c r="V306" s="47">
        <f>VLOOKUP(B306,Kunderegister!$A$2:$J$2810,10,FALSE)</f>
        <v>0.625</v>
      </c>
    </row>
    <row r="307" spans="1:22" x14ac:dyDescent="0.25">
      <c r="A307" s="37">
        <v>300</v>
      </c>
      <c r="B307" s="37">
        <f>Vask04!D309</f>
        <v>112361</v>
      </c>
      <c r="C307" s="37" t="str">
        <f>Vask04!E309</f>
        <v>St. Olavs Hospital HF BHT</v>
      </c>
      <c r="D307" s="37" t="str">
        <f>VLOOKUP(B307,Kunderegister!$A$2:$G$2810,3,FALSE)</f>
        <v>Olav Kyrresgt 17</v>
      </c>
      <c r="E307" s="65" t="str">
        <f>VLOOKUP(B307,Kunderegister!$A$2:$G$2810,4,FALSE)</f>
        <v xml:space="preserve">1902 bygget, 2.etg Arb.miløavd          </v>
      </c>
      <c r="F307" s="13" t="str">
        <f>VLOOKUP(B307,Kunderegister!$A$2:$G$2810,5,FALSE)</f>
        <v>7030</v>
      </c>
      <c r="G307" s="37" t="str">
        <f>VLOOKUP(B307,Kunderegister!$A$2:$G$2810,6,FALSE)</f>
        <v>TRONDHEIM</v>
      </c>
      <c r="H307" s="37">
        <f>Vask04!F309</f>
        <v>1</v>
      </c>
      <c r="I307" s="37">
        <f>Vask04!G309</f>
        <v>0</v>
      </c>
      <c r="J307" s="37">
        <f>Vask04!H309</f>
        <v>0</v>
      </c>
      <c r="K307" s="37">
        <f>Vask04!I309</f>
        <v>0</v>
      </c>
      <c r="L307" s="37">
        <f>Vask04!J309</f>
        <v>0</v>
      </c>
      <c r="M307" s="37">
        <f>Vask04!K309</f>
        <v>0</v>
      </c>
      <c r="N307" s="37">
        <f>Vask04!L309</f>
        <v>29</v>
      </c>
      <c r="O307" s="37">
        <f>Vask04!M309</f>
        <v>0</v>
      </c>
      <c r="P307" s="37">
        <f>Vask04!N309</f>
        <v>30</v>
      </c>
      <c r="Q307" s="37">
        <f>Vask04!P309</f>
        <v>88</v>
      </c>
      <c r="R307" s="37">
        <f>Vask04!O309</f>
        <v>401.21000000000004</v>
      </c>
      <c r="S307" s="13">
        <f>VLOOKUP(B307,Kunderegister!$A$2:$G$2810,7,FALSE)</f>
        <v>0</v>
      </c>
      <c r="T307" s="37" t="str">
        <f>VLOOKUP(B307,Kunderegister!$A$2:$J$2897,8,FALSE)</f>
        <v>Lege</v>
      </c>
      <c r="U307" s="47">
        <f>VLOOKUP(B307,Kunderegister!$A$2:$J$2810,9,FALSE)</f>
        <v>0.33333333333333331</v>
      </c>
      <c r="V307" s="47">
        <f>VLOOKUP(B307,Kunderegister!$A$2:$J$2810,10,FALSE)</f>
        <v>0.625</v>
      </c>
    </row>
    <row r="308" spans="1:22" x14ac:dyDescent="0.25">
      <c r="A308" s="37">
        <v>302</v>
      </c>
      <c r="B308" s="37">
        <f>Vask04!D310</f>
        <v>113080</v>
      </c>
      <c r="C308" s="37" t="str">
        <f>Vask04!E310</f>
        <v>Indre Fosen legesenter</v>
      </c>
      <c r="D308" s="37" t="str">
        <f>VLOOKUP(B308,Kunderegister!$A$2:$G$2810,3,FALSE)</f>
        <v>Årnsetveien 35</v>
      </c>
      <c r="E308" s="65">
        <f>VLOOKUP(B308,Kunderegister!$A$2:$G$2810,4,FALSE)</f>
        <v>0</v>
      </c>
      <c r="F308" s="13">
        <f>VLOOKUP(B308,Kunderegister!$A$2:$G$2810,5,FALSE)</f>
        <v>7100</v>
      </c>
      <c r="G308" s="37" t="str">
        <f>VLOOKUP(B308,Kunderegister!$A$2:$G$2810,6,FALSE)</f>
        <v>RISSA</v>
      </c>
      <c r="H308" s="37">
        <f>Vask04!F310</f>
        <v>0</v>
      </c>
      <c r="I308" s="37">
        <f>Vask04!G310</f>
        <v>0</v>
      </c>
      <c r="J308" s="37">
        <f>Vask04!H310</f>
        <v>0</v>
      </c>
      <c r="K308" s="37">
        <f>Vask04!I310</f>
        <v>0</v>
      </c>
      <c r="L308" s="37">
        <f>Vask04!J310</f>
        <v>0</v>
      </c>
      <c r="M308" s="37">
        <f>Vask04!K310</f>
        <v>0</v>
      </c>
      <c r="N308" s="37">
        <f>Vask04!L310</f>
        <v>5</v>
      </c>
      <c r="O308" s="37">
        <f>Vask04!M310</f>
        <v>0</v>
      </c>
      <c r="P308" s="37">
        <f>Vask04!N310</f>
        <v>5</v>
      </c>
      <c r="Q308" s="37">
        <f>Vask04!P310</f>
        <v>15</v>
      </c>
      <c r="R308" s="37">
        <f>Vask04!O310</f>
        <v>68.25</v>
      </c>
      <c r="S308" s="13" t="str">
        <f>VLOOKUP(B308,Kunderegister!$A$2:$G$2810,7,FALSE)</f>
        <v>73 85 28 00</v>
      </c>
      <c r="T308" s="37" t="str">
        <f>VLOOKUP(B308,Kunderegister!$A$2:$J$2897,8,FALSE)</f>
        <v>Lege</v>
      </c>
      <c r="U308" s="47">
        <f>VLOOKUP(B308,Kunderegister!$A$2:$J$2810,9,FALSE)</f>
        <v>0.33333333333333331</v>
      </c>
      <c r="V308" s="47">
        <f>VLOOKUP(B308,Kunderegister!$A$2:$J$2810,10,FALSE)</f>
        <v>0.625</v>
      </c>
    </row>
    <row r="309" spans="1:22" x14ac:dyDescent="0.25">
      <c r="A309" s="37">
        <v>304</v>
      </c>
      <c r="B309" s="37">
        <f>Vask04!D311</f>
        <v>1280</v>
      </c>
      <c r="C309" s="37" t="str">
        <f>Vask04!E311</f>
        <v>Ørland legesenter</v>
      </c>
      <c r="D309" s="37" t="str">
        <f>VLOOKUP(B309,Kunderegister!$A$2:$G$2810,3,FALSE)</f>
        <v>Skolegt 9</v>
      </c>
      <c r="E309" s="65">
        <f>VLOOKUP(B309,Kunderegister!$A$2:$G$2810,4,FALSE)</f>
        <v>0</v>
      </c>
      <c r="F309" s="13" t="str">
        <f>VLOOKUP(B309,Kunderegister!$A$2:$G$2810,5,FALSE)</f>
        <v>7130</v>
      </c>
      <c r="G309" s="37" t="str">
        <f>VLOOKUP(B309,Kunderegister!$A$2:$G$2810,6,FALSE)</f>
        <v>BREKSTAD</v>
      </c>
      <c r="H309" s="37">
        <f>Vask04!F311</f>
        <v>1</v>
      </c>
      <c r="I309" s="37">
        <f>Vask04!G311</f>
        <v>0</v>
      </c>
      <c r="J309" s="37">
        <f>Vask04!H311</f>
        <v>0</v>
      </c>
      <c r="K309" s="37">
        <f>Vask04!I311</f>
        <v>0</v>
      </c>
      <c r="L309" s="37">
        <f>Vask04!J311</f>
        <v>0</v>
      </c>
      <c r="M309" s="37">
        <f>Vask04!K311</f>
        <v>0</v>
      </c>
      <c r="N309" s="37">
        <f>Vask04!L311</f>
        <v>2</v>
      </c>
      <c r="O309" s="37">
        <f>Vask04!M311</f>
        <v>0</v>
      </c>
      <c r="P309" s="37">
        <f>Vask04!N311</f>
        <v>3</v>
      </c>
      <c r="Q309" s="37">
        <f>Vask04!P311</f>
        <v>7</v>
      </c>
      <c r="R309" s="37">
        <f>Vask04!O311</f>
        <v>32.660000000000004</v>
      </c>
      <c r="S309" s="13">
        <f>VLOOKUP(B309,Kunderegister!$A$2:$G$2810,7,FALSE)</f>
        <v>0</v>
      </c>
      <c r="T309" s="37" t="str">
        <f>VLOOKUP(B309,Kunderegister!$A$2:$J$2897,8,FALSE)</f>
        <v>Lege</v>
      </c>
      <c r="U309" s="47">
        <f>VLOOKUP(B309,Kunderegister!$A$2:$J$2810,9,FALSE)</f>
        <v>0.33333333333333331</v>
      </c>
      <c r="V309" s="47">
        <f>VLOOKUP(B309,Kunderegister!$A$2:$J$2810,10,FALSE)</f>
        <v>0.625</v>
      </c>
    </row>
    <row r="310" spans="1:22" x14ac:dyDescent="0.25">
      <c r="A310" s="37">
        <v>305</v>
      </c>
      <c r="B310" s="37">
        <f>Vask04!D312</f>
        <v>104351</v>
      </c>
      <c r="C310" s="37" t="str">
        <f>Vask04!E312</f>
        <v>Bjugn Legekontor</v>
      </c>
      <c r="D310" s="37" t="str">
        <f>VLOOKUP(B310,Kunderegister!$A$2:$G$2810,3,FALSE)</f>
        <v>Dr Sauersv 8</v>
      </c>
      <c r="E310" s="65">
        <f>VLOOKUP(B310,Kunderegister!$A$2:$G$2810,4,FALSE)</f>
        <v>0</v>
      </c>
      <c r="F310" s="13" t="str">
        <f>VLOOKUP(B310,Kunderegister!$A$2:$G$2810,5,FALSE)</f>
        <v>7160</v>
      </c>
      <c r="G310" s="37" t="str">
        <f>VLOOKUP(B310,Kunderegister!$A$2:$G$2810,6,FALSE)</f>
        <v>BJUGN</v>
      </c>
      <c r="H310" s="37">
        <f>Vask04!F312</f>
        <v>1</v>
      </c>
      <c r="I310" s="37">
        <f>Vask04!G312</f>
        <v>0</v>
      </c>
      <c r="J310" s="37">
        <f>Vask04!H312</f>
        <v>0</v>
      </c>
      <c r="K310" s="37">
        <f>Vask04!I312</f>
        <v>0</v>
      </c>
      <c r="L310" s="37">
        <f>Vask04!J312</f>
        <v>0</v>
      </c>
      <c r="M310" s="37">
        <f>Vask04!K312</f>
        <v>0</v>
      </c>
      <c r="N310" s="37">
        <f>Vask04!L312</f>
        <v>3</v>
      </c>
      <c r="O310" s="37">
        <f>Vask04!M312</f>
        <v>0</v>
      </c>
      <c r="P310" s="37">
        <f>Vask04!N312</f>
        <v>4</v>
      </c>
      <c r="Q310" s="37">
        <f>Vask04!P312</f>
        <v>10</v>
      </c>
      <c r="R310" s="37">
        <f>Vask04!O312</f>
        <v>46.31</v>
      </c>
      <c r="S310" s="13">
        <f>VLOOKUP(B310,Kunderegister!$A$2:$G$2810,7,FALSE)</f>
        <v>0</v>
      </c>
      <c r="T310" s="37" t="str">
        <f>VLOOKUP(B310,Kunderegister!$A$2:$J$2897,8,FALSE)</f>
        <v>Lege</v>
      </c>
      <c r="U310" s="47">
        <f>VLOOKUP(B310,Kunderegister!$A$2:$J$2810,9,FALSE)</f>
        <v>0.33333333333333331</v>
      </c>
      <c r="V310" s="47">
        <f>VLOOKUP(B310,Kunderegister!$A$2:$J$2810,10,FALSE)</f>
        <v>0.625</v>
      </c>
    </row>
    <row r="311" spans="1:22" x14ac:dyDescent="0.25">
      <c r="A311" s="37">
        <v>306</v>
      </c>
      <c r="B311" s="37">
        <f>Vask04!D313</f>
        <v>111292</v>
      </c>
      <c r="C311" s="37" t="str">
        <f>Vask04!E313</f>
        <v>Åfjord og Roan legetjeneste</v>
      </c>
      <c r="D311" s="37" t="str">
        <f>VLOOKUP(B311,Kunderegister!$A$2:$G$2810,3,FALSE)</f>
        <v>Prestegårdshaugen 5</v>
      </c>
      <c r="E311" s="65">
        <f>VLOOKUP(B311,Kunderegister!$A$2:$G$2810,4,FALSE)</f>
        <v>0</v>
      </c>
      <c r="F311" s="13" t="str">
        <f>VLOOKUP(B311,Kunderegister!$A$2:$G$2810,5,FALSE)</f>
        <v>7170</v>
      </c>
      <c r="G311" s="37" t="str">
        <f>VLOOKUP(B311,Kunderegister!$A$2:$G$2810,6,FALSE)</f>
        <v>ÅFJORD</v>
      </c>
      <c r="H311" s="37">
        <f>Vask04!F313</f>
        <v>1</v>
      </c>
      <c r="I311" s="37">
        <f>Vask04!G313</f>
        <v>0</v>
      </c>
      <c r="J311" s="37">
        <f>Vask04!H313</f>
        <v>0</v>
      </c>
      <c r="K311" s="37">
        <f>Vask04!I313</f>
        <v>0</v>
      </c>
      <c r="L311" s="37">
        <f>Vask04!J313</f>
        <v>0</v>
      </c>
      <c r="M311" s="37">
        <f>Vask04!K313</f>
        <v>0</v>
      </c>
      <c r="N311" s="37">
        <f>Vask04!L313</f>
        <v>2</v>
      </c>
      <c r="O311" s="37">
        <f>Vask04!M313</f>
        <v>0</v>
      </c>
      <c r="P311" s="37">
        <f>Vask04!N313</f>
        <v>3</v>
      </c>
      <c r="Q311" s="37">
        <f>Vask04!P313</f>
        <v>7</v>
      </c>
      <c r="R311" s="37">
        <f>Vask04!O313</f>
        <v>32.660000000000004</v>
      </c>
      <c r="S311" s="13">
        <f>VLOOKUP(B311,Kunderegister!$A$2:$G$2810,7,FALSE)</f>
        <v>0</v>
      </c>
      <c r="T311" s="37" t="str">
        <f>VLOOKUP(B311,Kunderegister!$A$2:$J$2897,8,FALSE)</f>
        <v>Lege</v>
      </c>
      <c r="U311" s="47">
        <f>VLOOKUP(B311,Kunderegister!$A$2:$J$2810,9,FALSE)</f>
        <v>0.33333333333333331</v>
      </c>
      <c r="V311" s="47">
        <f>VLOOKUP(B311,Kunderegister!$A$2:$J$2810,10,FALSE)</f>
        <v>0.625</v>
      </c>
    </row>
    <row r="312" spans="1:22" x14ac:dyDescent="0.25">
      <c r="A312" s="37">
        <v>308</v>
      </c>
      <c r="B312" s="37">
        <f>Vask04!D314</f>
        <v>86371</v>
      </c>
      <c r="C312" s="37" t="str">
        <f>Vask04!E314</f>
        <v>Hemne helsestasjon</v>
      </c>
      <c r="D312" s="37" t="str">
        <f>VLOOKUP(B312,Kunderegister!$A$2:$G$2810,3,FALSE)</f>
        <v>Helsetunveien 13</v>
      </c>
      <c r="E312" s="65">
        <f>VLOOKUP(B312,Kunderegister!$A$2:$G$2810,4,FALSE)</f>
        <v>0</v>
      </c>
      <c r="F312" s="13" t="str">
        <f>VLOOKUP(B312,Kunderegister!$A$2:$G$2810,5,FALSE)</f>
        <v>7200</v>
      </c>
      <c r="G312" s="37" t="str">
        <f>VLOOKUP(B312,Kunderegister!$A$2:$G$2810,6,FALSE)</f>
        <v>KYRKSÆTERØRA</v>
      </c>
      <c r="H312" s="37">
        <f>Vask04!F314</f>
        <v>1</v>
      </c>
      <c r="I312" s="37">
        <f>Vask04!G314</f>
        <v>0</v>
      </c>
      <c r="J312" s="37">
        <f>Vask04!H314</f>
        <v>0</v>
      </c>
      <c r="K312" s="37">
        <f>Vask04!I314</f>
        <v>0</v>
      </c>
      <c r="L312" s="37">
        <f>Vask04!J314</f>
        <v>0</v>
      </c>
      <c r="M312" s="37">
        <f>Vask04!K314</f>
        <v>0</v>
      </c>
      <c r="N312" s="37">
        <f>Vask04!L314</f>
        <v>2</v>
      </c>
      <c r="O312" s="37">
        <f>Vask04!M314</f>
        <v>0</v>
      </c>
      <c r="P312" s="37">
        <f>Vask04!N314</f>
        <v>3</v>
      </c>
      <c r="Q312" s="37">
        <f>Vask04!P314</f>
        <v>7</v>
      </c>
      <c r="R312" s="37">
        <f>Vask04!O314</f>
        <v>32.660000000000004</v>
      </c>
      <c r="S312" s="13">
        <f>VLOOKUP(B312,Kunderegister!$A$2:$G$2810,7,FALSE)</f>
        <v>0</v>
      </c>
      <c r="T312" s="37" t="str">
        <f>VLOOKUP(B312,Kunderegister!$A$2:$J$2897,8,FALSE)</f>
        <v>Lege</v>
      </c>
      <c r="U312" s="47">
        <f>VLOOKUP(B312,Kunderegister!$A$2:$J$2810,9,FALSE)</f>
        <v>0.33333333333333331</v>
      </c>
      <c r="V312" s="47">
        <f>VLOOKUP(B312,Kunderegister!$A$2:$J$2810,10,FALSE)</f>
        <v>0.625</v>
      </c>
    </row>
    <row r="313" spans="1:22" x14ac:dyDescent="0.25">
      <c r="A313" s="37">
        <v>309</v>
      </c>
      <c r="B313" s="37">
        <f>Vask04!D315</f>
        <v>78709</v>
      </c>
      <c r="C313" s="37" t="str">
        <f>Vask04!E315</f>
        <v>Melhus helsestasjon</v>
      </c>
      <c r="D313" s="37" t="str">
        <f>VLOOKUP(B313,Kunderegister!$A$2:$G$2810,3,FALSE)</f>
        <v>Rådhusvn 2</v>
      </c>
      <c r="E313" s="65">
        <f>VLOOKUP(B313,Kunderegister!$A$2:$G$2810,4,FALSE)</f>
        <v>0</v>
      </c>
      <c r="F313" s="13" t="str">
        <f>VLOOKUP(B313,Kunderegister!$A$2:$G$2810,5,FALSE)</f>
        <v>7224</v>
      </c>
      <c r="G313" s="37" t="str">
        <f>VLOOKUP(B313,Kunderegister!$A$2:$G$2810,6,FALSE)</f>
        <v>MELHUS</v>
      </c>
      <c r="H313" s="37">
        <f>Vask04!F315</f>
        <v>0</v>
      </c>
      <c r="I313" s="37">
        <f>Vask04!G315</f>
        <v>1</v>
      </c>
      <c r="J313" s="37">
        <f>Vask04!H315</f>
        <v>0</v>
      </c>
      <c r="K313" s="37">
        <f>Vask04!I315</f>
        <v>0</v>
      </c>
      <c r="L313" s="37">
        <f>Vask04!J315</f>
        <v>0</v>
      </c>
      <c r="M313" s="37">
        <f>Vask04!K315</f>
        <v>0</v>
      </c>
      <c r="N313" s="37">
        <f>Vask04!L315</f>
        <v>8</v>
      </c>
      <c r="O313" s="37">
        <f>Vask04!M315</f>
        <v>0</v>
      </c>
      <c r="P313" s="37">
        <f>Vask04!N315</f>
        <v>9</v>
      </c>
      <c r="Q313" s="37">
        <f>Vask04!P315</f>
        <v>26</v>
      </c>
      <c r="R313" s="37">
        <f>Vask04!O315</f>
        <v>120.2</v>
      </c>
      <c r="S313" s="13">
        <f>VLOOKUP(B313,Kunderegister!$A$2:$G$2810,7,FALSE)</f>
        <v>0</v>
      </c>
      <c r="T313" s="37" t="str">
        <f>VLOOKUP(B313,Kunderegister!$A$2:$J$2897,8,FALSE)</f>
        <v>Lege</v>
      </c>
      <c r="U313" s="47">
        <f>VLOOKUP(B313,Kunderegister!$A$2:$J$2810,9,FALSE)</f>
        <v>0.33333333333333331</v>
      </c>
      <c r="V313" s="47">
        <f>VLOOKUP(B313,Kunderegister!$A$2:$J$2810,10,FALSE)</f>
        <v>0.625</v>
      </c>
    </row>
    <row r="314" spans="1:22" x14ac:dyDescent="0.25">
      <c r="A314" s="37">
        <v>310</v>
      </c>
      <c r="B314" s="37">
        <f>Vask04!D316</f>
        <v>24711</v>
      </c>
      <c r="C314" s="37" t="str">
        <f>Vask04!E316</f>
        <v>Hitra legekontor</v>
      </c>
      <c r="D314" s="37" t="str">
        <f>VLOOKUP(B314,Kunderegister!$A$2:$G$2810,3,FALSE)</f>
        <v>Vikaholmvn 2</v>
      </c>
      <c r="E314" s="65">
        <f>VLOOKUP(B314,Kunderegister!$A$2:$G$2810,4,FALSE)</f>
        <v>0</v>
      </c>
      <c r="F314" s="13" t="str">
        <f>VLOOKUP(B314,Kunderegister!$A$2:$G$2810,5,FALSE)</f>
        <v>7240</v>
      </c>
      <c r="G314" s="37" t="str">
        <f>VLOOKUP(B314,Kunderegister!$A$2:$G$2810,6,FALSE)</f>
        <v>HITRA</v>
      </c>
      <c r="H314" s="37">
        <f>Vask04!F316</f>
        <v>0</v>
      </c>
      <c r="I314" s="37">
        <f>Vask04!G316</f>
        <v>0</v>
      </c>
      <c r="J314" s="37">
        <f>Vask04!H316</f>
        <v>0</v>
      </c>
      <c r="K314" s="37">
        <f>Vask04!I316</f>
        <v>0</v>
      </c>
      <c r="L314" s="37">
        <f>Vask04!J316</f>
        <v>0</v>
      </c>
      <c r="M314" s="37">
        <f>Vask04!K316</f>
        <v>0</v>
      </c>
      <c r="N314" s="37">
        <f>Vask04!L316</f>
        <v>4</v>
      </c>
      <c r="O314" s="37">
        <f>Vask04!M316</f>
        <v>0</v>
      </c>
      <c r="P314" s="37">
        <f>Vask04!N316</f>
        <v>4</v>
      </c>
      <c r="Q314" s="37">
        <f>Vask04!P316</f>
        <v>12</v>
      </c>
      <c r="R314" s="37">
        <f>Vask04!O316</f>
        <v>54.6</v>
      </c>
      <c r="S314" s="13">
        <f>VLOOKUP(B314,Kunderegister!$A$2:$G$2810,7,FALSE)</f>
        <v>0</v>
      </c>
      <c r="T314" s="37" t="str">
        <f>VLOOKUP(B314,Kunderegister!$A$2:$J$2897,8,FALSE)</f>
        <v>Lege</v>
      </c>
      <c r="U314" s="47">
        <f>VLOOKUP(B314,Kunderegister!$A$2:$J$2810,9,FALSE)</f>
        <v>0.33333333333333331</v>
      </c>
      <c r="V314" s="47">
        <f>VLOOKUP(B314,Kunderegister!$A$2:$J$2810,10,FALSE)</f>
        <v>0.625</v>
      </c>
    </row>
    <row r="315" spans="1:22" x14ac:dyDescent="0.25">
      <c r="A315" s="37">
        <v>311</v>
      </c>
      <c r="B315" s="37">
        <f>Vask04!D317</f>
        <v>112398</v>
      </c>
      <c r="C315" s="37" t="str">
        <f>Vask04!E317</f>
        <v>Snillfjord omsorgssenter</v>
      </c>
      <c r="D315" s="37" t="str">
        <f>VLOOKUP(B315,Kunderegister!$A$2:$G$2810,3,FALSE)</f>
        <v>Krokstadøra</v>
      </c>
      <c r="E315" s="65">
        <f>VLOOKUP(B315,Kunderegister!$A$2:$G$2810,4,FALSE)</f>
        <v>0</v>
      </c>
      <c r="F315" s="13" t="str">
        <f>VLOOKUP(B315,Kunderegister!$A$2:$G$2810,5,FALSE)</f>
        <v>7257</v>
      </c>
      <c r="G315" s="37" t="str">
        <f>VLOOKUP(B315,Kunderegister!$A$2:$G$2810,6,FALSE)</f>
        <v>SNILLFJORD</v>
      </c>
      <c r="H315" s="37">
        <f>Vask04!F317</f>
        <v>0</v>
      </c>
      <c r="I315" s="37">
        <f>Vask04!G317</f>
        <v>1</v>
      </c>
      <c r="J315" s="37">
        <f>Vask04!H317</f>
        <v>0</v>
      </c>
      <c r="K315" s="37">
        <f>Vask04!I317</f>
        <v>0</v>
      </c>
      <c r="L315" s="37">
        <f>Vask04!J317</f>
        <v>0</v>
      </c>
      <c r="M315" s="37">
        <f>Vask04!K317</f>
        <v>0</v>
      </c>
      <c r="N315" s="37">
        <f>Vask04!L317</f>
        <v>0</v>
      </c>
      <c r="O315" s="37">
        <f>Vask04!M317</f>
        <v>0</v>
      </c>
      <c r="P315" s="37">
        <f>Vask04!N317</f>
        <v>1</v>
      </c>
      <c r="Q315" s="37">
        <f>Vask04!P317</f>
        <v>2</v>
      </c>
      <c r="R315" s="37">
        <f>Vask04!O317</f>
        <v>11</v>
      </c>
      <c r="S315" s="13">
        <f>VLOOKUP(B315,Kunderegister!$A$2:$G$2810,7,FALSE)</f>
        <v>0</v>
      </c>
      <c r="T315" s="37" t="str">
        <f>VLOOKUP(B315,Kunderegister!$A$2:$J$2897,8,FALSE)</f>
        <v>Lege</v>
      </c>
      <c r="U315" s="47">
        <f>VLOOKUP(B315,Kunderegister!$A$2:$J$2810,9,FALSE)</f>
        <v>0.33333333333333331</v>
      </c>
      <c r="V315" s="47">
        <f>VLOOKUP(B315,Kunderegister!$A$2:$J$2810,10,FALSE)</f>
        <v>0.625</v>
      </c>
    </row>
    <row r="316" spans="1:22" x14ac:dyDescent="0.25">
      <c r="A316" s="37">
        <v>312</v>
      </c>
      <c r="B316" s="37">
        <f>Vask04!D318</f>
        <v>1275</v>
      </c>
      <c r="C316" s="37" t="str">
        <f>Vask04!E318</f>
        <v>Frøya legekontor</v>
      </c>
      <c r="D316" s="37" t="str">
        <f>VLOOKUP(B316,Kunderegister!$A$2:$G$2810,3,FALSE)</f>
        <v>Kysthaven</v>
      </c>
      <c r="E316" s="65">
        <f>VLOOKUP(B316,Kunderegister!$A$2:$G$2810,4,FALSE)</f>
        <v>0</v>
      </c>
      <c r="F316" s="13" t="str">
        <f>VLOOKUP(B316,Kunderegister!$A$2:$G$2810,5,FALSE)</f>
        <v>7260</v>
      </c>
      <c r="G316" s="37" t="str">
        <f>VLOOKUP(B316,Kunderegister!$A$2:$G$2810,6,FALSE)</f>
        <v>SISTRANDA</v>
      </c>
      <c r="H316" s="37">
        <f>Vask04!F318</f>
        <v>0</v>
      </c>
      <c r="I316" s="37">
        <f>Vask04!G318</f>
        <v>0</v>
      </c>
      <c r="J316" s="37">
        <f>Vask04!H318</f>
        <v>0</v>
      </c>
      <c r="K316" s="37">
        <f>Vask04!I318</f>
        <v>0</v>
      </c>
      <c r="L316" s="37">
        <f>Vask04!J318</f>
        <v>0</v>
      </c>
      <c r="M316" s="37">
        <f>Vask04!K318</f>
        <v>0</v>
      </c>
      <c r="N316" s="37">
        <f>Vask04!L318</f>
        <v>3</v>
      </c>
      <c r="O316" s="37">
        <f>Vask04!M318</f>
        <v>0</v>
      </c>
      <c r="P316" s="37">
        <f>Vask04!N318</f>
        <v>3</v>
      </c>
      <c r="Q316" s="37">
        <f>Vask04!P318</f>
        <v>9</v>
      </c>
      <c r="R316" s="37">
        <f>Vask04!O318</f>
        <v>40.950000000000003</v>
      </c>
      <c r="S316" s="13">
        <f>VLOOKUP(B316,Kunderegister!$A$2:$G$2810,7,FALSE)</f>
        <v>0</v>
      </c>
      <c r="T316" s="37" t="str">
        <f>VLOOKUP(B316,Kunderegister!$A$2:$J$2897,8,FALSE)</f>
        <v>Lege</v>
      </c>
      <c r="U316" s="47">
        <f>VLOOKUP(B316,Kunderegister!$A$2:$J$2810,9,FALSE)</f>
        <v>0.33333333333333331</v>
      </c>
      <c r="V316" s="47">
        <f>VLOOKUP(B316,Kunderegister!$A$2:$J$2810,10,FALSE)</f>
        <v>0.625</v>
      </c>
    </row>
    <row r="317" spans="1:22" x14ac:dyDescent="0.25">
      <c r="A317" s="37">
        <v>313</v>
      </c>
      <c r="B317" s="37">
        <f>Vask04!D319</f>
        <v>7062</v>
      </c>
      <c r="C317" s="37" t="str">
        <f>Vask04!E319</f>
        <v>Kommunelegekontoret i Midtre Gauldal</v>
      </c>
      <c r="D317" s="37" t="str">
        <f>VLOOKUP(B317,Kunderegister!$A$2:$G$2810,3,FALSE)</f>
        <v>Rørosvn 1</v>
      </c>
      <c r="E317" s="65">
        <f>VLOOKUP(B317,Kunderegister!$A$2:$G$2810,4,FALSE)</f>
        <v>0</v>
      </c>
      <c r="F317" s="13" t="str">
        <f>VLOOKUP(B317,Kunderegister!$A$2:$G$2810,5,FALSE)</f>
        <v>7290</v>
      </c>
      <c r="G317" s="37" t="str">
        <f>VLOOKUP(B317,Kunderegister!$A$2:$G$2810,6,FALSE)</f>
        <v>STØREN</v>
      </c>
      <c r="H317" s="37">
        <f>Vask04!F319</f>
        <v>1</v>
      </c>
      <c r="I317" s="37">
        <f>Vask04!G319</f>
        <v>0</v>
      </c>
      <c r="J317" s="37">
        <f>Vask04!H319</f>
        <v>0</v>
      </c>
      <c r="K317" s="37">
        <f>Vask04!I319</f>
        <v>0</v>
      </c>
      <c r="L317" s="37">
        <f>Vask04!J319</f>
        <v>0</v>
      </c>
      <c r="M317" s="37">
        <f>Vask04!K319</f>
        <v>0</v>
      </c>
      <c r="N317" s="37">
        <f>Vask04!L319</f>
        <v>3</v>
      </c>
      <c r="O317" s="37">
        <f>Vask04!M319</f>
        <v>0</v>
      </c>
      <c r="P317" s="37">
        <f>Vask04!N319</f>
        <v>4</v>
      </c>
      <c r="Q317" s="37">
        <f>Vask04!P319</f>
        <v>10</v>
      </c>
      <c r="R317" s="37">
        <f>Vask04!O319</f>
        <v>46.31</v>
      </c>
      <c r="S317" s="13">
        <f>VLOOKUP(B317,Kunderegister!$A$2:$G$2810,7,FALSE)</f>
        <v>0</v>
      </c>
      <c r="T317" s="37" t="str">
        <f>VLOOKUP(B317,Kunderegister!$A$2:$J$2897,8,FALSE)</f>
        <v>Lege</v>
      </c>
      <c r="U317" s="47">
        <f>VLOOKUP(B317,Kunderegister!$A$2:$J$2810,9,FALSE)</f>
        <v>0.33333333333333331</v>
      </c>
      <c r="V317" s="47">
        <f>VLOOKUP(B317,Kunderegister!$A$2:$J$2810,10,FALSE)</f>
        <v>0.625</v>
      </c>
    </row>
    <row r="318" spans="1:22" x14ac:dyDescent="0.25">
      <c r="A318" s="37">
        <v>314</v>
      </c>
      <c r="B318" s="37">
        <f>Vask04!D320</f>
        <v>80580</v>
      </c>
      <c r="C318" s="37" t="str">
        <f>Vask04!E320</f>
        <v>Orkdal helsestasjon</v>
      </c>
      <c r="D318" s="37" t="str">
        <f>VLOOKUP(B318,Kunderegister!$A$2:$G$2810,3,FALSE)</f>
        <v xml:space="preserve">Alfarvn 1                               </v>
      </c>
      <c r="E318" s="65" t="str">
        <f>VLOOKUP(B318,Kunderegister!$A$2:$G$2810,4,FALSE)</f>
        <v>Bårdshaug</v>
      </c>
      <c r="F318" s="13" t="str">
        <f>VLOOKUP(B318,Kunderegister!$A$2:$G$2810,5,FALSE)</f>
        <v>7300</v>
      </c>
      <c r="G318" s="37" t="str">
        <f>VLOOKUP(B318,Kunderegister!$A$2:$G$2810,6,FALSE)</f>
        <v>ORKANGER</v>
      </c>
      <c r="H318" s="37">
        <f>Vask04!F320</f>
        <v>1</v>
      </c>
      <c r="I318" s="37">
        <f>Vask04!G320</f>
        <v>0</v>
      </c>
      <c r="J318" s="37">
        <f>Vask04!H320</f>
        <v>0</v>
      </c>
      <c r="K318" s="37">
        <f>Vask04!I320</f>
        <v>0</v>
      </c>
      <c r="L318" s="37">
        <f>Vask04!J320</f>
        <v>0</v>
      </c>
      <c r="M318" s="37">
        <f>Vask04!K320</f>
        <v>0</v>
      </c>
      <c r="N318" s="37">
        <f>Vask04!L320</f>
        <v>6</v>
      </c>
      <c r="O318" s="37">
        <f>Vask04!M320</f>
        <v>0</v>
      </c>
      <c r="P318" s="37">
        <f>Vask04!N320</f>
        <v>7</v>
      </c>
      <c r="Q318" s="37">
        <f>Vask04!P320</f>
        <v>19</v>
      </c>
      <c r="R318" s="37">
        <f>Vask04!O320</f>
        <v>87.26</v>
      </c>
      <c r="S318" s="13">
        <f>VLOOKUP(B318,Kunderegister!$A$2:$G$2810,7,FALSE)</f>
        <v>0</v>
      </c>
      <c r="T318" s="37" t="str">
        <f>VLOOKUP(B318,Kunderegister!$A$2:$J$2897,8,FALSE)</f>
        <v>Lege</v>
      </c>
      <c r="U318" s="47">
        <f>VLOOKUP(B318,Kunderegister!$A$2:$J$2810,9,FALSE)</f>
        <v>0.33333333333333331</v>
      </c>
      <c r="V318" s="47">
        <f>VLOOKUP(B318,Kunderegister!$A$2:$J$2810,10,FALSE)</f>
        <v>0.625</v>
      </c>
    </row>
    <row r="319" spans="1:22" x14ac:dyDescent="0.25">
      <c r="A319" s="37">
        <v>315</v>
      </c>
      <c r="B319" s="37">
        <f>Vask04!D321</f>
        <v>112399</v>
      </c>
      <c r="C319" s="37" t="str">
        <f>Vask04!E321</f>
        <v>Agdenes legekontor</v>
      </c>
      <c r="D319" s="37" t="str">
        <f>VLOOKUP(B319,Kunderegister!$A$2:$G$2810,3,FALSE)</f>
        <v>Helsesenteret</v>
      </c>
      <c r="E319" s="65">
        <f>VLOOKUP(B319,Kunderegister!$A$2:$G$2810,4,FALSE)</f>
        <v>0</v>
      </c>
      <c r="F319" s="13" t="str">
        <f>VLOOKUP(B319,Kunderegister!$A$2:$G$2810,5,FALSE)</f>
        <v>7316</v>
      </c>
      <c r="G319" s="37" t="str">
        <f>VLOOKUP(B319,Kunderegister!$A$2:$G$2810,6,FALSE)</f>
        <v>LENSVIK</v>
      </c>
      <c r="H319" s="37">
        <f>Vask04!F321</f>
        <v>0</v>
      </c>
      <c r="I319" s="37">
        <f>Vask04!G321</f>
        <v>0</v>
      </c>
      <c r="J319" s="37">
        <f>Vask04!H321</f>
        <v>0</v>
      </c>
      <c r="K319" s="37">
        <f>Vask04!I321</f>
        <v>0</v>
      </c>
      <c r="L319" s="37">
        <f>Vask04!J321</f>
        <v>0</v>
      </c>
      <c r="M319" s="37">
        <f>Vask04!K321</f>
        <v>0</v>
      </c>
      <c r="N319" s="37">
        <f>Vask04!L321</f>
        <v>1</v>
      </c>
      <c r="O319" s="37">
        <f>Vask04!M321</f>
        <v>0</v>
      </c>
      <c r="P319" s="37">
        <f>Vask04!N321</f>
        <v>1</v>
      </c>
      <c r="Q319" s="37">
        <f>Vask04!P321</f>
        <v>3</v>
      </c>
      <c r="R319" s="37">
        <f>Vask04!O321</f>
        <v>13.65</v>
      </c>
      <c r="S319" s="13">
        <f>VLOOKUP(B319,Kunderegister!$A$2:$G$2810,7,FALSE)</f>
        <v>0</v>
      </c>
      <c r="T319" s="37" t="str">
        <f>VLOOKUP(B319,Kunderegister!$A$2:$J$2897,8,FALSE)</f>
        <v>Lege</v>
      </c>
      <c r="U319" s="47">
        <f>VLOOKUP(B319,Kunderegister!$A$2:$J$2810,9,FALSE)</f>
        <v>0.33333333333333331</v>
      </c>
      <c r="V319" s="47">
        <f>VLOOKUP(B319,Kunderegister!$A$2:$J$2810,10,FALSE)</f>
        <v>0.625</v>
      </c>
    </row>
    <row r="320" spans="1:22" x14ac:dyDescent="0.25">
      <c r="A320" s="37">
        <v>316</v>
      </c>
      <c r="B320" s="37">
        <f>Vask04!D322</f>
        <v>45468</v>
      </c>
      <c r="C320" s="37" t="str">
        <f>Vask04!E322</f>
        <v>Meldal helsestasjon</v>
      </c>
      <c r="D320" s="37" t="str">
        <f>VLOOKUP(B320,Kunderegister!$A$2:$G$2810,3,FALSE)</f>
        <v>Løkkenvn 2</v>
      </c>
      <c r="E320" s="65">
        <f>VLOOKUP(B320,Kunderegister!$A$2:$G$2810,4,FALSE)</f>
        <v>0</v>
      </c>
      <c r="F320" s="13" t="str">
        <f>VLOOKUP(B320,Kunderegister!$A$2:$G$2810,5,FALSE)</f>
        <v>7336</v>
      </c>
      <c r="G320" s="37" t="str">
        <f>VLOOKUP(B320,Kunderegister!$A$2:$G$2810,6,FALSE)</f>
        <v>MELDAL</v>
      </c>
      <c r="H320" s="37">
        <f>Vask04!F322</f>
        <v>0</v>
      </c>
      <c r="I320" s="37">
        <f>Vask04!G322</f>
        <v>0</v>
      </c>
      <c r="J320" s="37">
        <f>Vask04!H322</f>
        <v>0</v>
      </c>
      <c r="K320" s="37">
        <f>Vask04!I322</f>
        <v>0</v>
      </c>
      <c r="L320" s="37">
        <f>Vask04!J322</f>
        <v>0</v>
      </c>
      <c r="M320" s="37">
        <f>Vask04!K322</f>
        <v>0</v>
      </c>
      <c r="N320" s="37">
        <f>Vask04!L322</f>
        <v>3</v>
      </c>
      <c r="O320" s="37">
        <f>Vask04!M322</f>
        <v>0</v>
      </c>
      <c r="P320" s="37">
        <f>Vask04!N322</f>
        <v>3</v>
      </c>
      <c r="Q320" s="37">
        <f>Vask04!P322</f>
        <v>9</v>
      </c>
      <c r="R320" s="37">
        <f>Vask04!O322</f>
        <v>40.950000000000003</v>
      </c>
      <c r="S320" s="13">
        <f>VLOOKUP(B320,Kunderegister!$A$2:$G$2810,7,FALSE)</f>
        <v>0</v>
      </c>
      <c r="T320" s="37" t="str">
        <f>VLOOKUP(B320,Kunderegister!$A$2:$J$2897,8,FALSE)</f>
        <v>Lege</v>
      </c>
      <c r="U320" s="47">
        <f>VLOOKUP(B320,Kunderegister!$A$2:$J$2810,9,FALSE)</f>
        <v>0.33333333333333331</v>
      </c>
      <c r="V320" s="47">
        <f>VLOOKUP(B320,Kunderegister!$A$2:$J$2810,10,FALSE)</f>
        <v>0.625</v>
      </c>
    </row>
    <row r="321" spans="1:22" x14ac:dyDescent="0.25">
      <c r="A321" s="37">
        <v>317</v>
      </c>
      <c r="B321" s="37">
        <f>Vask04!D323</f>
        <v>53884</v>
      </c>
      <c r="C321" s="37" t="str">
        <f>Vask04!E323</f>
        <v>Miljørettet Helsevern</v>
      </c>
      <c r="D321" s="37" t="str">
        <f>VLOOKUP(B321,Kunderegister!$A$2:$G$2810,3,FALSE)</f>
        <v>Inge Krokanns veg 2</v>
      </c>
      <c r="E321" s="65" t="str">
        <f>VLOOKUP(B321,Kunderegister!$A$2:$G$2810,4,FALSE)</f>
        <v xml:space="preserve">Oppdal Rådhus                           </v>
      </c>
      <c r="F321" s="13" t="str">
        <f>VLOOKUP(B321,Kunderegister!$A$2:$G$2810,5,FALSE)</f>
        <v>7340</v>
      </c>
      <c r="G321" s="37" t="str">
        <f>VLOOKUP(B321,Kunderegister!$A$2:$G$2810,6,FALSE)</f>
        <v>OPPDAL</v>
      </c>
      <c r="H321" s="37">
        <f>Vask04!F323</f>
        <v>1</v>
      </c>
      <c r="I321" s="37">
        <f>Vask04!G323</f>
        <v>0</v>
      </c>
      <c r="J321" s="37">
        <f>Vask04!H323</f>
        <v>0</v>
      </c>
      <c r="K321" s="37">
        <f>Vask04!I323</f>
        <v>0</v>
      </c>
      <c r="L321" s="37">
        <f>Vask04!J323</f>
        <v>0</v>
      </c>
      <c r="M321" s="37">
        <f>Vask04!K323</f>
        <v>0</v>
      </c>
      <c r="N321" s="37">
        <f>Vask04!L323</f>
        <v>3</v>
      </c>
      <c r="O321" s="37">
        <f>Vask04!M323</f>
        <v>0</v>
      </c>
      <c r="P321" s="37">
        <f>Vask04!N323</f>
        <v>4</v>
      </c>
      <c r="Q321" s="37">
        <f>Vask04!P323</f>
        <v>10</v>
      </c>
      <c r="R321" s="37">
        <f>Vask04!O323</f>
        <v>46.31</v>
      </c>
      <c r="S321" s="13">
        <f>VLOOKUP(B321,Kunderegister!$A$2:$G$2810,7,FALSE)</f>
        <v>0</v>
      </c>
      <c r="T321" s="37" t="str">
        <f>VLOOKUP(B321,Kunderegister!$A$2:$J$2897,8,FALSE)</f>
        <v>Lege</v>
      </c>
      <c r="U321" s="47">
        <f>VLOOKUP(B321,Kunderegister!$A$2:$J$2810,9,FALSE)</f>
        <v>0.33333333333333331</v>
      </c>
      <c r="V321" s="47">
        <f>VLOOKUP(B321,Kunderegister!$A$2:$J$2810,10,FALSE)</f>
        <v>0.625</v>
      </c>
    </row>
    <row r="322" spans="1:22" x14ac:dyDescent="0.25">
      <c r="A322" s="37">
        <v>318</v>
      </c>
      <c r="B322" s="37">
        <f>Vask04!D324</f>
        <v>2055</v>
      </c>
      <c r="C322" s="37" t="str">
        <f>Vask04!E324</f>
        <v>Kommunelegekontoret i Skaun</v>
      </c>
      <c r="D322" s="37" t="str">
        <f>VLOOKUP(B322,Kunderegister!$A$2:$G$2810,3,FALSE)</f>
        <v>Rådhusvn 9</v>
      </c>
      <c r="E322" s="65">
        <f>VLOOKUP(B322,Kunderegister!$A$2:$G$2810,4,FALSE)</f>
        <v>0</v>
      </c>
      <c r="F322" s="13" t="str">
        <f>VLOOKUP(B322,Kunderegister!$A$2:$G$2810,5,FALSE)</f>
        <v>7353</v>
      </c>
      <c r="G322" s="37" t="str">
        <f>VLOOKUP(B322,Kunderegister!$A$2:$G$2810,6,FALSE)</f>
        <v>BØRSA</v>
      </c>
      <c r="H322" s="37">
        <f>Vask04!F324</f>
        <v>1</v>
      </c>
      <c r="I322" s="37">
        <f>Vask04!G324</f>
        <v>0</v>
      </c>
      <c r="J322" s="37">
        <f>Vask04!H324</f>
        <v>0</v>
      </c>
      <c r="K322" s="37">
        <f>Vask04!I324</f>
        <v>0</v>
      </c>
      <c r="L322" s="37">
        <f>Vask04!J324</f>
        <v>0</v>
      </c>
      <c r="M322" s="37">
        <f>Vask04!K324</f>
        <v>0</v>
      </c>
      <c r="N322" s="37">
        <f>Vask04!L324</f>
        <v>2</v>
      </c>
      <c r="O322" s="37">
        <f>Vask04!M324</f>
        <v>0</v>
      </c>
      <c r="P322" s="37">
        <f>Vask04!N324</f>
        <v>3</v>
      </c>
      <c r="Q322" s="37">
        <f>Vask04!P324</f>
        <v>7</v>
      </c>
      <c r="R322" s="37">
        <f>Vask04!O324</f>
        <v>32.660000000000004</v>
      </c>
      <c r="S322" s="13">
        <f>VLOOKUP(B322,Kunderegister!$A$2:$G$2810,7,FALSE)</f>
        <v>0</v>
      </c>
      <c r="T322" s="37" t="str">
        <f>VLOOKUP(B322,Kunderegister!$A$2:$J$2897,8,FALSE)</f>
        <v>Lege</v>
      </c>
      <c r="U322" s="47">
        <f>VLOOKUP(B322,Kunderegister!$A$2:$J$2810,9,FALSE)</f>
        <v>0.33333333333333331</v>
      </c>
      <c r="V322" s="47">
        <f>VLOOKUP(B322,Kunderegister!$A$2:$J$2810,10,FALSE)</f>
        <v>0.625</v>
      </c>
    </row>
    <row r="323" spans="1:22" x14ac:dyDescent="0.25">
      <c r="A323" s="37">
        <v>319</v>
      </c>
      <c r="B323" s="37">
        <f>Vask04!D325</f>
        <v>100829</v>
      </c>
      <c r="C323" s="37" t="str">
        <f>Vask04!E325</f>
        <v>Røros legesenter</v>
      </c>
      <c r="D323" s="37" t="str">
        <f>VLOOKUP(B323,Kunderegister!$A$2:$G$2810,3,FALSE)</f>
        <v>Henrik Grønnsvei 25</v>
      </c>
      <c r="E323" s="65">
        <f>VLOOKUP(B323,Kunderegister!$A$2:$G$2810,4,FALSE)</f>
        <v>0</v>
      </c>
      <c r="F323" s="13" t="str">
        <f>VLOOKUP(B323,Kunderegister!$A$2:$G$2810,5,FALSE)</f>
        <v>7374</v>
      </c>
      <c r="G323" s="37" t="str">
        <f>VLOOKUP(B323,Kunderegister!$A$2:$G$2810,6,FALSE)</f>
        <v>RØROS</v>
      </c>
      <c r="H323" s="37">
        <f>Vask04!F325</f>
        <v>1</v>
      </c>
      <c r="I323" s="37">
        <f>Vask04!G325</f>
        <v>0</v>
      </c>
      <c r="J323" s="37">
        <f>Vask04!H325</f>
        <v>0</v>
      </c>
      <c r="K323" s="37">
        <f>Vask04!I325</f>
        <v>0</v>
      </c>
      <c r="L323" s="37">
        <f>Vask04!J325</f>
        <v>0</v>
      </c>
      <c r="M323" s="37">
        <f>Vask04!K325</f>
        <v>0</v>
      </c>
      <c r="N323" s="37">
        <f>Vask04!L325</f>
        <v>4</v>
      </c>
      <c r="O323" s="37">
        <f>Vask04!M325</f>
        <v>0</v>
      </c>
      <c r="P323" s="37">
        <f>Vask04!N325</f>
        <v>5</v>
      </c>
      <c r="Q323" s="37">
        <f>Vask04!P325</f>
        <v>13</v>
      </c>
      <c r="R323" s="37">
        <f>Vask04!O325</f>
        <v>59.96</v>
      </c>
      <c r="S323" s="13">
        <f>VLOOKUP(B323,Kunderegister!$A$2:$G$2810,7,FALSE)</f>
        <v>0</v>
      </c>
      <c r="T323" s="37" t="str">
        <f>VLOOKUP(B323,Kunderegister!$A$2:$J$2897,8,FALSE)</f>
        <v>Lege</v>
      </c>
      <c r="U323" s="47">
        <f>VLOOKUP(B323,Kunderegister!$A$2:$J$2810,9,FALSE)</f>
        <v>0.33333333333333331</v>
      </c>
      <c r="V323" s="47">
        <f>VLOOKUP(B323,Kunderegister!$A$2:$J$2810,10,FALSE)</f>
        <v>0.625</v>
      </c>
    </row>
    <row r="324" spans="1:22" x14ac:dyDescent="0.25">
      <c r="A324" s="37">
        <v>320</v>
      </c>
      <c r="B324" s="37">
        <f>Vask04!D326</f>
        <v>35212</v>
      </c>
      <c r="C324" s="37" t="str">
        <f>Vask04!E326</f>
        <v>Kommunelegekontoret i Holtålen</v>
      </c>
      <c r="D324" s="37" t="str">
        <f>VLOOKUP(B324,Kunderegister!$A$2:$G$2810,3,FALSE)</f>
        <v>Helsetunet 9</v>
      </c>
      <c r="E324" s="65">
        <f>VLOOKUP(B324,Kunderegister!$A$2:$G$2810,4,FALSE)</f>
        <v>0</v>
      </c>
      <c r="F324" s="13" t="str">
        <f>VLOOKUP(B324,Kunderegister!$A$2:$G$2810,5,FALSE)</f>
        <v>7380</v>
      </c>
      <c r="G324" s="37" t="str">
        <f>VLOOKUP(B324,Kunderegister!$A$2:$G$2810,6,FALSE)</f>
        <v>ÅLEN</v>
      </c>
      <c r="H324" s="37">
        <f>Vask04!F326</f>
        <v>0</v>
      </c>
      <c r="I324" s="37">
        <f>Vask04!G326</f>
        <v>0</v>
      </c>
      <c r="J324" s="37">
        <f>Vask04!H326</f>
        <v>0</v>
      </c>
      <c r="K324" s="37">
        <f>Vask04!I326</f>
        <v>0</v>
      </c>
      <c r="L324" s="37">
        <f>Vask04!J326</f>
        <v>0</v>
      </c>
      <c r="M324" s="37">
        <f>Vask04!K326</f>
        <v>0</v>
      </c>
      <c r="N324" s="37">
        <f>Vask04!L326</f>
        <v>1</v>
      </c>
      <c r="O324" s="37">
        <f>Vask04!M326</f>
        <v>0</v>
      </c>
      <c r="P324" s="37">
        <f>Vask04!N326</f>
        <v>1</v>
      </c>
      <c r="Q324" s="37">
        <f>Vask04!P326</f>
        <v>3</v>
      </c>
      <c r="R324" s="37">
        <f>Vask04!O326</f>
        <v>13.65</v>
      </c>
      <c r="S324" s="13">
        <f>VLOOKUP(B324,Kunderegister!$A$2:$G$2810,7,FALSE)</f>
        <v>0</v>
      </c>
      <c r="T324" s="37" t="str">
        <f>VLOOKUP(B324,Kunderegister!$A$2:$J$2897,8,FALSE)</f>
        <v>Lege</v>
      </c>
      <c r="U324" s="47">
        <f>VLOOKUP(B324,Kunderegister!$A$2:$J$2810,9,FALSE)</f>
        <v>0.33333333333333331</v>
      </c>
      <c r="V324" s="47">
        <f>VLOOKUP(B324,Kunderegister!$A$2:$J$2810,10,FALSE)</f>
        <v>0.625</v>
      </c>
    </row>
    <row r="325" spans="1:22" x14ac:dyDescent="0.25">
      <c r="A325" s="37">
        <v>321</v>
      </c>
      <c r="B325" s="37">
        <f>Vask04!D327</f>
        <v>77248</v>
      </c>
      <c r="C325" s="37" t="str">
        <f>Vask04!E327</f>
        <v>Rennebu helsestasjon</v>
      </c>
      <c r="D325" s="37" t="str">
        <f>VLOOKUP(B325,Kunderegister!$A$2:$G$2810,3,FALSE)</f>
        <v xml:space="preserve">Gamle Kongevei 39A                      </v>
      </c>
      <c r="E325" s="65" t="str">
        <f>VLOOKUP(B325,Kunderegister!$A$2:$G$2810,4,FALSE)</f>
        <v>Berkåk</v>
      </c>
      <c r="F325" s="13" t="str">
        <f>VLOOKUP(B325,Kunderegister!$A$2:$G$2810,5,FALSE)</f>
        <v>7391</v>
      </c>
      <c r="G325" s="37" t="str">
        <f>VLOOKUP(B325,Kunderegister!$A$2:$G$2810,6,FALSE)</f>
        <v>RENNEBU</v>
      </c>
      <c r="H325" s="37">
        <f>Vask04!F327</f>
        <v>0</v>
      </c>
      <c r="I325" s="37">
        <f>Vask04!G327</f>
        <v>1</v>
      </c>
      <c r="J325" s="37">
        <f>Vask04!H327</f>
        <v>0</v>
      </c>
      <c r="K325" s="37">
        <f>Vask04!I327</f>
        <v>0</v>
      </c>
      <c r="L325" s="37">
        <f>Vask04!J327</f>
        <v>0</v>
      </c>
      <c r="M325" s="37">
        <f>Vask04!K327</f>
        <v>0</v>
      </c>
      <c r="N325" s="37">
        <f>Vask04!L327</f>
        <v>1</v>
      </c>
      <c r="O325" s="37">
        <f>Vask04!M327</f>
        <v>0</v>
      </c>
      <c r="P325" s="37">
        <f>Vask04!N327</f>
        <v>2</v>
      </c>
      <c r="Q325" s="37">
        <f>Vask04!P327</f>
        <v>5</v>
      </c>
      <c r="R325" s="37">
        <f>Vask04!O327</f>
        <v>24.65</v>
      </c>
      <c r="S325" s="13">
        <f>VLOOKUP(B325,Kunderegister!$A$2:$G$2810,7,FALSE)</f>
        <v>0</v>
      </c>
      <c r="T325" s="37" t="str">
        <f>VLOOKUP(B325,Kunderegister!$A$2:$J$2897,8,FALSE)</f>
        <v>Lege</v>
      </c>
      <c r="U325" s="47">
        <f>VLOOKUP(B325,Kunderegister!$A$2:$J$2810,9,FALSE)</f>
        <v>0.33333333333333331</v>
      </c>
      <c r="V325" s="47">
        <f>VLOOKUP(B325,Kunderegister!$A$2:$J$2810,10,FALSE)</f>
        <v>0.625</v>
      </c>
    </row>
    <row r="326" spans="1:22" x14ac:dyDescent="0.25">
      <c r="A326" s="37">
        <v>322</v>
      </c>
      <c r="B326" s="37">
        <f>Vask04!D328</f>
        <v>78055</v>
      </c>
      <c r="C326" s="37" t="str">
        <f>Vask04!E328</f>
        <v>Stjørdal helsestasjon</v>
      </c>
      <c r="D326" s="37" t="str">
        <f>VLOOKUP(B326,Kunderegister!$A$2:$G$2810,3,FALSE)</f>
        <v>Breidablikkvn 3</v>
      </c>
      <c r="E326" s="65">
        <f>VLOOKUP(B326,Kunderegister!$A$2:$G$2810,4,FALSE)</f>
        <v>0</v>
      </c>
      <c r="F326" s="13" t="str">
        <f>VLOOKUP(B326,Kunderegister!$A$2:$G$2810,5,FALSE)</f>
        <v>7500</v>
      </c>
      <c r="G326" s="37" t="str">
        <f>VLOOKUP(B326,Kunderegister!$A$2:$G$2810,6,FALSE)</f>
        <v>STJØRDAL</v>
      </c>
      <c r="H326" s="37">
        <f>Vask04!F328</f>
        <v>1</v>
      </c>
      <c r="I326" s="37">
        <f>Vask04!G328</f>
        <v>0</v>
      </c>
      <c r="J326" s="37">
        <f>Vask04!H328</f>
        <v>0</v>
      </c>
      <c r="K326" s="37">
        <f>Vask04!I328</f>
        <v>0</v>
      </c>
      <c r="L326" s="37">
        <f>Vask04!J328</f>
        <v>0</v>
      </c>
      <c r="M326" s="37">
        <f>Vask04!K328</f>
        <v>0</v>
      </c>
      <c r="N326" s="37">
        <f>Vask04!L328</f>
        <v>9</v>
      </c>
      <c r="O326" s="37">
        <f>Vask04!M328</f>
        <v>0</v>
      </c>
      <c r="P326" s="37">
        <f>Vask04!N328</f>
        <v>10</v>
      </c>
      <c r="Q326" s="37">
        <f>Vask04!P328</f>
        <v>28</v>
      </c>
      <c r="R326" s="37">
        <f>Vask04!O328</f>
        <v>128.21</v>
      </c>
      <c r="S326" s="13">
        <f>VLOOKUP(B326,Kunderegister!$A$2:$G$2810,7,FALSE)</f>
        <v>0</v>
      </c>
      <c r="T326" s="37" t="str">
        <f>VLOOKUP(B326,Kunderegister!$A$2:$J$2897,8,FALSE)</f>
        <v>Lege</v>
      </c>
      <c r="U326" s="47">
        <f>VLOOKUP(B326,Kunderegister!$A$2:$J$2810,9,FALSE)</f>
        <v>0.33333333333333331</v>
      </c>
      <c r="V326" s="47">
        <f>VLOOKUP(B326,Kunderegister!$A$2:$J$2810,10,FALSE)</f>
        <v>0.625</v>
      </c>
    </row>
    <row r="327" spans="1:22" x14ac:dyDescent="0.25">
      <c r="A327" s="37">
        <v>323</v>
      </c>
      <c r="B327" s="37">
        <f>Vask04!D329</f>
        <v>28019</v>
      </c>
      <c r="C327" s="37" t="str">
        <f>Vask04!E329</f>
        <v>Meråker helsestasjon</v>
      </c>
      <c r="D327" s="37" t="str">
        <f>VLOOKUP(B327,Kunderegister!$A$2:$G$2810,3,FALSE)</f>
        <v>Rådhusgt 7</v>
      </c>
      <c r="E327" s="65" t="str">
        <f>VLOOKUP(B327,Kunderegister!$A$2:$G$2810,4,FALSE)</f>
        <v>Helsestasjonen</v>
      </c>
      <c r="F327" s="13">
        <f>VLOOKUP(B327,Kunderegister!$A$2:$G$2810,5,FALSE)</f>
        <v>7530</v>
      </c>
      <c r="G327" s="37" t="str">
        <f>VLOOKUP(B327,Kunderegister!$A$2:$G$2810,6,FALSE)</f>
        <v>MERÅKER</v>
      </c>
      <c r="H327" s="37">
        <f>Vask04!F329</f>
        <v>0</v>
      </c>
      <c r="I327" s="37">
        <f>Vask04!G329</f>
        <v>1</v>
      </c>
      <c r="J327" s="37">
        <f>Vask04!H329</f>
        <v>0</v>
      </c>
      <c r="K327" s="37">
        <f>Vask04!I329</f>
        <v>0</v>
      </c>
      <c r="L327" s="37">
        <f>Vask04!J329</f>
        <v>0</v>
      </c>
      <c r="M327" s="37">
        <f>Vask04!K329</f>
        <v>0</v>
      </c>
      <c r="N327" s="37">
        <f>Vask04!L329</f>
        <v>0</v>
      </c>
      <c r="O327" s="37">
        <f>Vask04!M329</f>
        <v>0</v>
      </c>
      <c r="P327" s="37">
        <f>Vask04!N329</f>
        <v>1</v>
      </c>
      <c r="Q327" s="37">
        <f>Vask04!P329</f>
        <v>2</v>
      </c>
      <c r="R327" s="37">
        <f>Vask04!O329</f>
        <v>11</v>
      </c>
      <c r="S327" s="13" t="str">
        <f>VLOOKUP(B327,Kunderegister!$A$2:$G$2810,7,FALSE)</f>
        <v>74 81 32 50</v>
      </c>
      <c r="T327" s="37" t="str">
        <f>VLOOKUP(B327,Kunderegister!$A$2:$J$2897,8,FALSE)</f>
        <v>Lege</v>
      </c>
      <c r="U327" s="47">
        <f>VLOOKUP(B327,Kunderegister!$A$2:$J$2810,9,FALSE)</f>
        <v>0.375</v>
      </c>
      <c r="V327" s="47">
        <f>VLOOKUP(B327,Kunderegister!$A$2:$J$2810,10,FALSE)</f>
        <v>0.625</v>
      </c>
    </row>
    <row r="328" spans="1:22" x14ac:dyDescent="0.25">
      <c r="A328" s="37">
        <v>324</v>
      </c>
      <c r="B328" s="37">
        <f>Vask04!D330</f>
        <v>1276</v>
      </c>
      <c r="C328" s="37" t="str">
        <f>Vask04!E330</f>
        <v>Klæbu helsestasjon</v>
      </c>
      <c r="D328" s="37" t="str">
        <f>VLOOKUP(B328,Kunderegister!$A$2:$G$2810,3,FALSE)</f>
        <v>Vikingv 8</v>
      </c>
      <c r="E328" s="65">
        <f>VLOOKUP(B328,Kunderegister!$A$2:$G$2810,4,FALSE)</f>
        <v>0</v>
      </c>
      <c r="F328" s="13" t="str">
        <f>VLOOKUP(B328,Kunderegister!$A$2:$G$2810,5,FALSE)</f>
        <v>7540</v>
      </c>
      <c r="G328" s="37" t="str">
        <f>VLOOKUP(B328,Kunderegister!$A$2:$G$2810,6,FALSE)</f>
        <v>KLÆBU</v>
      </c>
      <c r="H328" s="37">
        <f>Vask04!F330</f>
        <v>1</v>
      </c>
      <c r="I328" s="37">
        <f>Vask04!G330</f>
        <v>0</v>
      </c>
      <c r="J328" s="37">
        <f>Vask04!H330</f>
        <v>0</v>
      </c>
      <c r="K328" s="37">
        <f>Vask04!I330</f>
        <v>0</v>
      </c>
      <c r="L328" s="37">
        <f>Vask04!J330</f>
        <v>0</v>
      </c>
      <c r="M328" s="37">
        <f>Vask04!K330</f>
        <v>0</v>
      </c>
      <c r="N328" s="37">
        <f>Vask04!L330</f>
        <v>2</v>
      </c>
      <c r="O328" s="37">
        <f>Vask04!M330</f>
        <v>0</v>
      </c>
      <c r="P328" s="37">
        <f>Vask04!N330</f>
        <v>3</v>
      </c>
      <c r="Q328" s="37">
        <f>Vask04!P330</f>
        <v>7</v>
      </c>
      <c r="R328" s="37">
        <f>Vask04!O330</f>
        <v>32.660000000000004</v>
      </c>
      <c r="S328" s="13">
        <f>VLOOKUP(B328,Kunderegister!$A$2:$G$2810,7,FALSE)</f>
        <v>0</v>
      </c>
      <c r="T328" s="37" t="str">
        <f>VLOOKUP(B328,Kunderegister!$A$2:$J$2897,8,FALSE)</f>
        <v>Lege</v>
      </c>
      <c r="U328" s="47">
        <f>VLOOKUP(B328,Kunderegister!$A$2:$J$2810,9,FALSE)</f>
        <v>0.33333333333333331</v>
      </c>
      <c r="V328" s="47">
        <f>VLOOKUP(B328,Kunderegister!$A$2:$J$2810,10,FALSE)</f>
        <v>0.625</v>
      </c>
    </row>
    <row r="329" spans="1:22" x14ac:dyDescent="0.25">
      <c r="A329" s="37">
        <v>325</v>
      </c>
      <c r="B329" s="37">
        <f>Vask04!D331</f>
        <v>78667</v>
      </c>
      <c r="C329" s="37" t="str">
        <f>Vask04!E331</f>
        <v>Hommelvik legekontor</v>
      </c>
      <c r="D329" s="37" t="str">
        <f>VLOOKUP(B329,Kunderegister!$A$2:$G$2810,3,FALSE)</f>
        <v>Torggt 2</v>
      </c>
      <c r="E329" s="65">
        <f>VLOOKUP(B329,Kunderegister!$A$2:$G$2810,4,FALSE)</f>
        <v>0</v>
      </c>
      <c r="F329" s="13" t="str">
        <f>VLOOKUP(B329,Kunderegister!$A$2:$G$2810,5,FALSE)</f>
        <v>7550</v>
      </c>
      <c r="G329" s="37" t="str">
        <f>VLOOKUP(B329,Kunderegister!$A$2:$G$2810,6,FALSE)</f>
        <v>HOMMELVIK</v>
      </c>
      <c r="H329" s="37">
        <f>Vask04!F331</f>
        <v>1</v>
      </c>
      <c r="I329" s="37">
        <f>Vask04!G331</f>
        <v>0</v>
      </c>
      <c r="J329" s="37">
        <f>Vask04!H331</f>
        <v>0</v>
      </c>
      <c r="K329" s="37">
        <f>Vask04!I331</f>
        <v>0</v>
      </c>
      <c r="L329" s="37">
        <f>Vask04!J331</f>
        <v>0</v>
      </c>
      <c r="M329" s="37">
        <f>Vask04!K331</f>
        <v>0</v>
      </c>
      <c r="N329" s="37">
        <f>Vask04!L331</f>
        <v>4</v>
      </c>
      <c r="O329" s="37">
        <f>Vask04!M331</f>
        <v>0</v>
      </c>
      <c r="P329" s="37">
        <f>Vask04!N331</f>
        <v>5</v>
      </c>
      <c r="Q329" s="37">
        <f>Vask04!P331</f>
        <v>13</v>
      </c>
      <c r="R329" s="37">
        <f>Vask04!O331</f>
        <v>59.96</v>
      </c>
      <c r="S329" s="13">
        <f>VLOOKUP(B329,Kunderegister!$A$2:$G$2810,7,FALSE)</f>
        <v>0</v>
      </c>
      <c r="T329" s="37" t="str">
        <f>VLOOKUP(B329,Kunderegister!$A$2:$J$2897,8,FALSE)</f>
        <v>Lege</v>
      </c>
      <c r="U329" s="47">
        <f>VLOOKUP(B329,Kunderegister!$A$2:$J$2810,9,FALSE)</f>
        <v>0.33333333333333331</v>
      </c>
      <c r="V329" s="47">
        <f>VLOOKUP(B329,Kunderegister!$A$2:$J$2810,10,FALSE)</f>
        <v>0.625</v>
      </c>
    </row>
    <row r="330" spans="1:22" x14ac:dyDescent="0.25">
      <c r="A330" s="37">
        <v>327</v>
      </c>
      <c r="B330" s="37">
        <f>Vask04!D332</f>
        <v>83089</v>
      </c>
      <c r="C330" s="37" t="str">
        <f>Vask04!E332</f>
        <v>Selbu helsestasjon</v>
      </c>
      <c r="D330" s="37" t="str">
        <f>VLOOKUP(B330,Kunderegister!$A$2:$G$2810,3,FALSE)</f>
        <v>Nestansringen 24</v>
      </c>
      <c r="E330" s="65">
        <f>VLOOKUP(B330,Kunderegister!$A$2:$G$2810,4,FALSE)</f>
        <v>0</v>
      </c>
      <c r="F330" s="13" t="str">
        <f>VLOOKUP(B330,Kunderegister!$A$2:$G$2810,5,FALSE)</f>
        <v>7580</v>
      </c>
      <c r="G330" s="37" t="str">
        <f>VLOOKUP(B330,Kunderegister!$A$2:$G$2810,6,FALSE)</f>
        <v>SELBU</v>
      </c>
      <c r="H330" s="37">
        <f>Vask04!F332</f>
        <v>0</v>
      </c>
      <c r="I330" s="37">
        <f>Vask04!G332</f>
        <v>0</v>
      </c>
      <c r="J330" s="37">
        <f>Vask04!H332</f>
        <v>0</v>
      </c>
      <c r="K330" s="37">
        <f>Vask04!I332</f>
        <v>0</v>
      </c>
      <c r="L330" s="37">
        <f>Vask04!J332</f>
        <v>0</v>
      </c>
      <c r="M330" s="37">
        <f>Vask04!K332</f>
        <v>0</v>
      </c>
      <c r="N330" s="37">
        <f>Vask04!L332</f>
        <v>2</v>
      </c>
      <c r="O330" s="37">
        <f>Vask04!M332</f>
        <v>0</v>
      </c>
      <c r="P330" s="37">
        <f>Vask04!N332</f>
        <v>2</v>
      </c>
      <c r="Q330" s="37">
        <f>Vask04!P332</f>
        <v>6</v>
      </c>
      <c r="R330" s="37">
        <f>Vask04!O332</f>
        <v>27.3</v>
      </c>
      <c r="S330" s="13">
        <f>VLOOKUP(B330,Kunderegister!$A$2:$G$2810,7,FALSE)</f>
        <v>0</v>
      </c>
      <c r="T330" s="37" t="str">
        <f>VLOOKUP(B330,Kunderegister!$A$2:$J$2897,8,FALSE)</f>
        <v>Lege</v>
      </c>
      <c r="U330" s="47">
        <f>VLOOKUP(B330,Kunderegister!$A$2:$J$2810,9,FALSE)</f>
        <v>0.33333333333333331</v>
      </c>
      <c r="V330" s="47">
        <f>VLOOKUP(B330,Kunderegister!$A$2:$J$2810,10,FALSE)</f>
        <v>0.625</v>
      </c>
    </row>
    <row r="331" spans="1:22" x14ac:dyDescent="0.25">
      <c r="A331" s="37">
        <v>328</v>
      </c>
      <c r="B331" s="37">
        <f>Vask04!D333</f>
        <v>81075</v>
      </c>
      <c r="C331" s="37" t="str">
        <f>Vask04!E333</f>
        <v>Tydal helsestasjon</v>
      </c>
      <c r="D331" s="37">
        <f>VLOOKUP(B331,Kunderegister!$A$2:$G$2810,3,FALSE)</f>
        <v>0</v>
      </c>
      <c r="E331" s="65">
        <f>VLOOKUP(B331,Kunderegister!$A$2:$G$2810,4,FALSE)</f>
        <v>0</v>
      </c>
      <c r="F331" s="13">
        <f>VLOOKUP(B331,Kunderegister!$A$2:$G$2810,5,FALSE)</f>
        <v>7590</v>
      </c>
      <c r="G331" s="37" t="str">
        <f>VLOOKUP(B331,Kunderegister!$A$2:$G$2810,6,FALSE)</f>
        <v>TYDAL</v>
      </c>
      <c r="H331" s="37">
        <f>Vask04!F333</f>
        <v>0</v>
      </c>
      <c r="I331" s="37">
        <f>Vask04!G333</f>
        <v>0</v>
      </c>
      <c r="J331" s="37">
        <f>Vask04!H333</f>
        <v>0</v>
      </c>
      <c r="K331" s="37">
        <f>Vask04!I333</f>
        <v>0</v>
      </c>
      <c r="L331" s="37">
        <f>Vask04!J333</f>
        <v>0</v>
      </c>
      <c r="M331" s="37">
        <f>Vask04!K333</f>
        <v>0</v>
      </c>
      <c r="N331" s="37">
        <f>Vask04!L333</f>
        <v>1</v>
      </c>
      <c r="O331" s="37">
        <f>Vask04!M333</f>
        <v>0</v>
      </c>
      <c r="P331" s="37">
        <f>Vask04!N333</f>
        <v>1</v>
      </c>
      <c r="Q331" s="37">
        <f>Vask04!P333</f>
        <v>3</v>
      </c>
      <c r="R331" s="37">
        <f>Vask04!O333</f>
        <v>13.65</v>
      </c>
      <c r="S331" s="13">
        <f>VLOOKUP(B331,Kunderegister!$A$2:$G$2810,7,FALSE)</f>
        <v>0</v>
      </c>
      <c r="T331" s="37" t="str">
        <f>VLOOKUP(B331,Kunderegister!$A$2:$J$2897,8,FALSE)</f>
        <v>Lege</v>
      </c>
      <c r="U331" s="47">
        <f>VLOOKUP(B331,Kunderegister!$A$2:$J$2810,9,FALSE)</f>
        <v>0.33333333333333331</v>
      </c>
      <c r="V331" s="47">
        <f>VLOOKUP(B331,Kunderegister!$A$2:$J$2810,10,FALSE)</f>
        <v>0.625</v>
      </c>
    </row>
    <row r="332" spans="1:22" x14ac:dyDescent="0.25">
      <c r="A332" s="37">
        <v>329</v>
      </c>
      <c r="B332" s="37">
        <f>Vask04!D334</f>
        <v>20768</v>
      </c>
      <c r="C332" s="37" t="str">
        <f>Vask04!E334</f>
        <v>Sykehuset Levanger HF</v>
      </c>
      <c r="D332" s="37" t="str">
        <f>VLOOKUP(B332,Kunderegister!$A$2:$G$2810,3,FALSE)</f>
        <v>Kirkegata 2</v>
      </c>
      <c r="E332" s="65">
        <f>VLOOKUP(B332,Kunderegister!$A$2:$G$2810,4,FALSE)</f>
        <v>0</v>
      </c>
      <c r="F332" s="13" t="str">
        <f>VLOOKUP(B332,Kunderegister!$A$2:$G$2810,5,FALSE)</f>
        <v>7600</v>
      </c>
      <c r="G332" s="37" t="str">
        <f>VLOOKUP(B332,Kunderegister!$A$2:$G$2810,6,FALSE)</f>
        <v>LEVANGER</v>
      </c>
      <c r="H332" s="37">
        <f>Vask04!F334</f>
        <v>1</v>
      </c>
      <c r="I332" s="37">
        <f>Vask04!G334</f>
        <v>0</v>
      </c>
      <c r="J332" s="37">
        <f>Vask04!H334</f>
        <v>0</v>
      </c>
      <c r="K332" s="37">
        <f>Vask04!I334</f>
        <v>0</v>
      </c>
      <c r="L332" s="37">
        <f>Vask04!J334</f>
        <v>0</v>
      </c>
      <c r="M332" s="37">
        <f>Vask04!K334</f>
        <v>0</v>
      </c>
      <c r="N332" s="37">
        <f>Vask04!L334</f>
        <v>6</v>
      </c>
      <c r="O332" s="37">
        <f>Vask04!M334</f>
        <v>0</v>
      </c>
      <c r="P332" s="37">
        <f>Vask04!N334</f>
        <v>7</v>
      </c>
      <c r="Q332" s="37">
        <f>Vask04!P334</f>
        <v>19</v>
      </c>
      <c r="R332" s="37">
        <f>Vask04!O334</f>
        <v>87.26</v>
      </c>
      <c r="S332" s="13">
        <f>VLOOKUP(B332,Kunderegister!$A$2:$G$2810,7,FALSE)</f>
        <v>0</v>
      </c>
      <c r="T332" s="37" t="str">
        <f>VLOOKUP(B332,Kunderegister!$A$2:$J$2897,8,FALSE)</f>
        <v>Lege</v>
      </c>
      <c r="U332" s="47">
        <f>VLOOKUP(B332,Kunderegister!$A$2:$J$2810,9,FALSE)</f>
        <v>0.33333333333333331</v>
      </c>
      <c r="V332" s="47">
        <f>VLOOKUP(B332,Kunderegister!$A$2:$J$2810,10,FALSE)</f>
        <v>0.625</v>
      </c>
    </row>
    <row r="333" spans="1:22" x14ac:dyDescent="0.25">
      <c r="A333" s="37">
        <v>331</v>
      </c>
      <c r="B333" s="37">
        <f>Vask04!D335</f>
        <v>33050</v>
      </c>
      <c r="C333" s="37" t="str">
        <f>Vask04!E335</f>
        <v>Levanger kommune</v>
      </c>
      <c r="D333" s="37" t="str">
        <f>VLOOKUP(B333,Kunderegister!$A$2:$G$2810,3,FALSE)</f>
        <v>Håkon Den Godes gt 22</v>
      </c>
      <c r="E333" s="65">
        <f>VLOOKUP(B333,Kunderegister!$A$2:$G$2810,4,FALSE)</f>
        <v>0</v>
      </c>
      <c r="F333" s="13" t="str">
        <f>VLOOKUP(B333,Kunderegister!$A$2:$G$2810,5,FALSE)</f>
        <v>7600</v>
      </c>
      <c r="G333" s="37" t="str">
        <f>VLOOKUP(B333,Kunderegister!$A$2:$G$2810,6,FALSE)</f>
        <v>LEVANGER</v>
      </c>
      <c r="H333" s="37">
        <f>Vask04!F335</f>
        <v>1</v>
      </c>
      <c r="I333" s="37">
        <f>Vask04!G335</f>
        <v>0</v>
      </c>
      <c r="J333" s="37">
        <f>Vask04!H335</f>
        <v>0</v>
      </c>
      <c r="K333" s="37">
        <f>Vask04!I335</f>
        <v>0</v>
      </c>
      <c r="L333" s="37">
        <f>Vask04!J335</f>
        <v>0</v>
      </c>
      <c r="M333" s="37">
        <f>Vask04!K335</f>
        <v>0</v>
      </c>
      <c r="N333" s="37">
        <f>Vask04!L335</f>
        <v>10</v>
      </c>
      <c r="O333" s="37">
        <f>Vask04!M335</f>
        <v>0</v>
      </c>
      <c r="P333" s="37">
        <f>Vask04!N335</f>
        <v>11</v>
      </c>
      <c r="Q333" s="37">
        <f>Vask04!P335</f>
        <v>31</v>
      </c>
      <c r="R333" s="37">
        <f>Vask04!O335</f>
        <v>141.86000000000001</v>
      </c>
      <c r="S333" s="13">
        <f>VLOOKUP(B333,Kunderegister!$A$2:$G$2810,7,FALSE)</f>
        <v>0</v>
      </c>
      <c r="T333" s="37" t="str">
        <f>VLOOKUP(B333,Kunderegister!$A$2:$J$2897,8,FALSE)</f>
        <v>Lege</v>
      </c>
      <c r="U333" s="47">
        <f>VLOOKUP(B333,Kunderegister!$A$2:$J$2810,9,FALSE)</f>
        <v>0.33333333333333331</v>
      </c>
      <c r="V333" s="47">
        <f>VLOOKUP(B333,Kunderegister!$A$2:$J$2810,10,FALSE)</f>
        <v>0.625</v>
      </c>
    </row>
    <row r="334" spans="1:22" x14ac:dyDescent="0.25">
      <c r="A334" s="37">
        <v>332</v>
      </c>
      <c r="B334" s="37">
        <f>Vask04!D336</f>
        <v>50005</v>
      </c>
      <c r="C334" s="37" t="str">
        <f>Vask04!E336</f>
        <v>Frosta  legekontor</v>
      </c>
      <c r="D334" s="37" t="str">
        <f>VLOOKUP(B334,Kunderegister!$A$2:$G$2810,3,FALSE)</f>
        <v>Frosta Kommunehus</v>
      </c>
      <c r="E334" s="65">
        <f>VLOOKUP(B334,Kunderegister!$A$2:$G$2810,4,FALSE)</f>
        <v>0</v>
      </c>
      <c r="F334" s="13" t="str">
        <f>VLOOKUP(B334,Kunderegister!$A$2:$G$2810,5,FALSE)</f>
        <v>7633</v>
      </c>
      <c r="G334" s="37" t="str">
        <f>VLOOKUP(B334,Kunderegister!$A$2:$G$2810,6,FALSE)</f>
        <v>FROSTA</v>
      </c>
      <c r="H334" s="37">
        <f>Vask04!F336</f>
        <v>0</v>
      </c>
      <c r="I334" s="37">
        <f>Vask04!G336</f>
        <v>0</v>
      </c>
      <c r="J334" s="37">
        <f>Vask04!H336</f>
        <v>0</v>
      </c>
      <c r="K334" s="37">
        <f>Vask04!I336</f>
        <v>0</v>
      </c>
      <c r="L334" s="37">
        <f>Vask04!J336</f>
        <v>0</v>
      </c>
      <c r="M334" s="37">
        <f>Vask04!K336</f>
        <v>0</v>
      </c>
      <c r="N334" s="37">
        <f>Vask04!L336</f>
        <v>2</v>
      </c>
      <c r="O334" s="37">
        <f>Vask04!M336</f>
        <v>0</v>
      </c>
      <c r="P334" s="37">
        <f>Vask04!N336</f>
        <v>2</v>
      </c>
      <c r="Q334" s="37">
        <f>Vask04!P336</f>
        <v>6</v>
      </c>
      <c r="R334" s="37">
        <f>Vask04!O336</f>
        <v>27.3</v>
      </c>
      <c r="S334" s="13">
        <f>VLOOKUP(B334,Kunderegister!$A$2:$G$2810,7,FALSE)</f>
        <v>0</v>
      </c>
      <c r="T334" s="37" t="str">
        <f>VLOOKUP(B334,Kunderegister!$A$2:$J$2897,8,FALSE)</f>
        <v>Lege</v>
      </c>
      <c r="U334" s="47">
        <f>VLOOKUP(B334,Kunderegister!$A$2:$J$2810,9,FALSE)</f>
        <v>0.33333333333333331</v>
      </c>
      <c r="V334" s="47">
        <f>VLOOKUP(B334,Kunderegister!$A$2:$J$2810,10,FALSE)</f>
        <v>0.625</v>
      </c>
    </row>
    <row r="335" spans="1:22" x14ac:dyDescent="0.25">
      <c r="A335" s="37">
        <v>333</v>
      </c>
      <c r="B335" s="37">
        <f>Vask04!D337</f>
        <v>78907</v>
      </c>
      <c r="C335" s="37" t="str">
        <f>Vask04!E337</f>
        <v>Verdal helsestasjon</v>
      </c>
      <c r="D335" s="37" t="str">
        <f>VLOOKUP(B335,Kunderegister!$A$2:$G$2810,3,FALSE)</f>
        <v>Rådhusgt.4,  2.etg</v>
      </c>
      <c r="E335" s="65">
        <f>VLOOKUP(B335,Kunderegister!$A$2:$G$2810,4,FALSE)</f>
        <v>0</v>
      </c>
      <c r="F335" s="13" t="str">
        <f>VLOOKUP(B335,Kunderegister!$A$2:$G$2810,5,FALSE)</f>
        <v>7650</v>
      </c>
      <c r="G335" s="37" t="str">
        <f>VLOOKUP(B335,Kunderegister!$A$2:$G$2810,6,FALSE)</f>
        <v>VERDAL</v>
      </c>
      <c r="H335" s="37">
        <f>Vask04!F337</f>
        <v>0</v>
      </c>
      <c r="I335" s="37">
        <f>Vask04!G337</f>
        <v>0</v>
      </c>
      <c r="J335" s="37">
        <f>Vask04!H337</f>
        <v>0</v>
      </c>
      <c r="K335" s="37">
        <f>Vask04!I337</f>
        <v>0</v>
      </c>
      <c r="L335" s="37">
        <f>Vask04!J337</f>
        <v>0</v>
      </c>
      <c r="M335" s="37">
        <f>Vask04!K337</f>
        <v>1</v>
      </c>
      <c r="N335" s="37">
        <f>Vask04!L337</f>
        <v>9</v>
      </c>
      <c r="O335" s="37">
        <f>Vask04!M337</f>
        <v>0</v>
      </c>
      <c r="P335" s="37">
        <f>Vask04!N337</f>
        <v>10</v>
      </c>
      <c r="Q335" s="37">
        <f>Vask04!P337</f>
        <v>35</v>
      </c>
      <c r="R335" s="37">
        <f>Vask04!O337</f>
        <v>147.78</v>
      </c>
      <c r="S335" s="13">
        <f>VLOOKUP(B335,Kunderegister!$A$2:$G$2810,7,FALSE)</f>
        <v>0</v>
      </c>
      <c r="T335" s="37" t="str">
        <f>VLOOKUP(B335,Kunderegister!$A$2:$J$2897,8,FALSE)</f>
        <v>Lege</v>
      </c>
      <c r="U335" s="47">
        <f>VLOOKUP(B335,Kunderegister!$A$2:$J$2810,9,FALSE)</f>
        <v>0.33333333333333331</v>
      </c>
      <c r="V335" s="47">
        <f>VLOOKUP(B335,Kunderegister!$A$2:$J$2810,10,FALSE)</f>
        <v>0.625</v>
      </c>
    </row>
    <row r="336" spans="1:22" x14ac:dyDescent="0.25">
      <c r="A336" s="37">
        <v>334</v>
      </c>
      <c r="B336" s="37">
        <f>Vask04!D338</f>
        <v>97394</v>
      </c>
      <c r="C336" s="37" t="str">
        <f>Vask04!E338</f>
        <v>Inderøy legesenter A/S</v>
      </c>
      <c r="D336" s="37" t="str">
        <f>VLOOKUP(B336,Kunderegister!$A$2:$G$2810,3,FALSE)</f>
        <v>Vennalivn 5</v>
      </c>
      <c r="E336" s="65">
        <f>VLOOKUP(B336,Kunderegister!$A$2:$G$2810,4,FALSE)</f>
        <v>0</v>
      </c>
      <c r="F336" s="13" t="str">
        <f>VLOOKUP(B336,Kunderegister!$A$2:$G$2810,5,FALSE)</f>
        <v>7670</v>
      </c>
      <c r="G336" s="37" t="str">
        <f>VLOOKUP(B336,Kunderegister!$A$2:$G$2810,6,FALSE)</f>
        <v>INDERØY</v>
      </c>
      <c r="H336" s="37">
        <f>Vask04!F338</f>
        <v>0</v>
      </c>
      <c r="I336" s="37">
        <f>Vask04!G338</f>
        <v>1</v>
      </c>
      <c r="J336" s="37">
        <f>Vask04!H338</f>
        <v>0</v>
      </c>
      <c r="K336" s="37">
        <f>Vask04!I338</f>
        <v>0</v>
      </c>
      <c r="L336" s="37">
        <f>Vask04!J338</f>
        <v>0</v>
      </c>
      <c r="M336" s="37">
        <f>Vask04!K338</f>
        <v>0</v>
      </c>
      <c r="N336" s="37">
        <f>Vask04!L338</f>
        <v>4</v>
      </c>
      <c r="O336" s="37">
        <f>Vask04!M338</f>
        <v>0</v>
      </c>
      <c r="P336" s="37">
        <f>Vask04!N338</f>
        <v>5</v>
      </c>
      <c r="Q336" s="37">
        <f>Vask04!P338</f>
        <v>14</v>
      </c>
      <c r="R336" s="37">
        <f>Vask04!O338</f>
        <v>65.599999999999994</v>
      </c>
      <c r="S336" s="13">
        <f>VLOOKUP(B336,Kunderegister!$A$2:$G$2810,7,FALSE)</f>
        <v>0</v>
      </c>
      <c r="T336" s="37" t="str">
        <f>VLOOKUP(B336,Kunderegister!$A$2:$J$2897,8,FALSE)</f>
        <v>Lege</v>
      </c>
      <c r="U336" s="47">
        <f>VLOOKUP(B336,Kunderegister!$A$2:$J$2810,9,FALSE)</f>
        <v>0.33333333333333331</v>
      </c>
      <c r="V336" s="47">
        <f>VLOOKUP(B336,Kunderegister!$A$2:$J$2810,10,FALSE)</f>
        <v>0.625</v>
      </c>
    </row>
    <row r="337" spans="1:22" x14ac:dyDescent="0.25">
      <c r="A337" s="37">
        <v>335</v>
      </c>
      <c r="B337" s="37">
        <f>Vask04!D339</f>
        <v>110565</v>
      </c>
      <c r="C337" s="37" t="str">
        <f>Vask04!E339</f>
        <v>Steinkjer vaksinasjonskontor</v>
      </c>
      <c r="D337" s="37" t="str">
        <f>VLOOKUP(B337,Kunderegister!$A$2:$G$2810,3,FALSE)</f>
        <v>Kongensgt 39</v>
      </c>
      <c r="E337" s="65" t="str">
        <f>VLOOKUP(B337,Kunderegister!$A$2:$G$2810,4,FALSE)</f>
        <v xml:space="preserve">Steinkjer rådhus 2.etg                  </v>
      </c>
      <c r="F337" s="13" t="str">
        <f>VLOOKUP(B337,Kunderegister!$A$2:$G$2810,5,FALSE)</f>
        <v>7713</v>
      </c>
      <c r="G337" s="37" t="str">
        <f>VLOOKUP(B337,Kunderegister!$A$2:$G$2810,6,FALSE)</f>
        <v>STEINKJER</v>
      </c>
      <c r="H337" s="37">
        <f>Vask04!F339</f>
        <v>1</v>
      </c>
      <c r="I337" s="37">
        <f>Vask04!G339</f>
        <v>0</v>
      </c>
      <c r="J337" s="37">
        <f>Vask04!H339</f>
        <v>0</v>
      </c>
      <c r="K337" s="37">
        <f>Vask04!I339</f>
        <v>0</v>
      </c>
      <c r="L337" s="37">
        <f>Vask04!J339</f>
        <v>0</v>
      </c>
      <c r="M337" s="37">
        <f>Vask04!K339</f>
        <v>0</v>
      </c>
      <c r="N337" s="37">
        <f>Vask04!L339</f>
        <v>14</v>
      </c>
      <c r="O337" s="37">
        <f>Vask04!M339</f>
        <v>0</v>
      </c>
      <c r="P337" s="37">
        <f>Vask04!N339</f>
        <v>15</v>
      </c>
      <c r="Q337" s="37">
        <f>Vask04!P339</f>
        <v>43</v>
      </c>
      <c r="R337" s="37">
        <f>Vask04!O339</f>
        <v>196.46</v>
      </c>
      <c r="S337" s="13">
        <f>VLOOKUP(B337,Kunderegister!$A$2:$G$2810,7,FALSE)</f>
        <v>0</v>
      </c>
      <c r="T337" s="37" t="str">
        <f>VLOOKUP(B337,Kunderegister!$A$2:$J$2897,8,FALSE)</f>
        <v>Lege</v>
      </c>
      <c r="U337" s="47">
        <f>VLOOKUP(B337,Kunderegister!$A$2:$J$2810,9,FALSE)</f>
        <v>0.33333333333333331</v>
      </c>
      <c r="V337" s="47">
        <f>VLOOKUP(B337,Kunderegister!$A$2:$J$2810,10,FALSE)</f>
        <v>0.625</v>
      </c>
    </row>
    <row r="338" spans="1:22" x14ac:dyDescent="0.25">
      <c r="A338" s="37">
        <v>336</v>
      </c>
      <c r="B338" s="37">
        <f>Vask04!D340</f>
        <v>32763</v>
      </c>
      <c r="C338" s="37" t="str">
        <f>Vask04!E340</f>
        <v>Osen legekontor 4 BLO</v>
      </c>
      <c r="D338" s="37" t="str">
        <f>VLOOKUP(B338,Kunderegister!$A$2:$G$2810,3,FALSE)</f>
        <v>Rådhusvn 17</v>
      </c>
      <c r="E338" s="65">
        <f>VLOOKUP(B338,Kunderegister!$A$2:$G$2810,4,FALSE)</f>
        <v>0</v>
      </c>
      <c r="F338" s="13" t="str">
        <f>VLOOKUP(B338,Kunderegister!$A$2:$G$2810,5,FALSE)</f>
        <v>7740</v>
      </c>
      <c r="G338" s="37" t="str">
        <f>VLOOKUP(B338,Kunderegister!$A$2:$G$2810,6,FALSE)</f>
        <v>STEINSDALEN</v>
      </c>
      <c r="H338" s="37">
        <f>Vask04!F340</f>
        <v>0</v>
      </c>
      <c r="I338" s="37">
        <f>Vask04!G340</f>
        <v>0</v>
      </c>
      <c r="J338" s="37">
        <f>Vask04!H340</f>
        <v>0</v>
      </c>
      <c r="K338" s="37">
        <f>Vask04!I340</f>
        <v>0</v>
      </c>
      <c r="L338" s="37">
        <f>Vask04!J340</f>
        <v>0</v>
      </c>
      <c r="M338" s="37">
        <f>Vask04!K340</f>
        <v>0</v>
      </c>
      <c r="N338" s="37">
        <f>Vask04!L340</f>
        <v>1</v>
      </c>
      <c r="O338" s="37">
        <f>Vask04!M340</f>
        <v>0</v>
      </c>
      <c r="P338" s="37">
        <f>Vask04!N340</f>
        <v>1</v>
      </c>
      <c r="Q338" s="37">
        <f>Vask04!P340</f>
        <v>3</v>
      </c>
      <c r="R338" s="37">
        <f>Vask04!O340</f>
        <v>13.65</v>
      </c>
      <c r="S338" s="13">
        <f>VLOOKUP(B338,Kunderegister!$A$2:$G$2810,7,FALSE)</f>
        <v>0</v>
      </c>
      <c r="T338" s="37" t="str">
        <f>VLOOKUP(B338,Kunderegister!$A$2:$J$2897,8,FALSE)</f>
        <v>Lege</v>
      </c>
      <c r="U338" s="47">
        <f>VLOOKUP(B338,Kunderegister!$A$2:$J$2810,9,FALSE)</f>
        <v>0.33333333333333331</v>
      </c>
      <c r="V338" s="47">
        <f>VLOOKUP(B338,Kunderegister!$A$2:$J$2810,10,FALSE)</f>
        <v>0.625</v>
      </c>
    </row>
    <row r="339" spans="1:22" x14ac:dyDescent="0.25">
      <c r="A339" s="37">
        <v>337</v>
      </c>
      <c r="B339" s="37">
        <f>Vask04!D341</f>
        <v>104796</v>
      </c>
      <c r="C339" s="37" t="str">
        <f>Vask04!E341</f>
        <v>Namdalseid legekontor</v>
      </c>
      <c r="D339" s="37" t="str">
        <f>VLOOKUP(B339,Kunderegister!$A$2:$G$2810,3,FALSE)</f>
        <v>Mellomvn 8</v>
      </c>
      <c r="E339" s="65">
        <f>VLOOKUP(B339,Kunderegister!$A$2:$G$2810,4,FALSE)</f>
        <v>0</v>
      </c>
      <c r="F339" s="13" t="str">
        <f>VLOOKUP(B339,Kunderegister!$A$2:$G$2810,5,FALSE)</f>
        <v>7750</v>
      </c>
      <c r="G339" s="37" t="str">
        <f>VLOOKUP(B339,Kunderegister!$A$2:$G$2810,6,FALSE)</f>
        <v>NAMDALSEID</v>
      </c>
      <c r="H339" s="37">
        <f>Vask04!F341</f>
        <v>0</v>
      </c>
      <c r="I339" s="37">
        <f>Vask04!G341</f>
        <v>0</v>
      </c>
      <c r="J339" s="37">
        <f>Vask04!H341</f>
        <v>0</v>
      </c>
      <c r="K339" s="37">
        <f>Vask04!I341</f>
        <v>0</v>
      </c>
      <c r="L339" s="37">
        <f>Vask04!J341</f>
        <v>0</v>
      </c>
      <c r="M339" s="37">
        <f>Vask04!K341</f>
        <v>0</v>
      </c>
      <c r="N339" s="37">
        <f>Vask04!L341</f>
        <v>1</v>
      </c>
      <c r="O339" s="37">
        <f>Vask04!M341</f>
        <v>0</v>
      </c>
      <c r="P339" s="37">
        <f>Vask04!N341</f>
        <v>1</v>
      </c>
      <c r="Q339" s="37">
        <f>Vask04!P341</f>
        <v>3</v>
      </c>
      <c r="R339" s="37">
        <f>Vask04!O341</f>
        <v>13.65</v>
      </c>
      <c r="S339" s="13">
        <f>VLOOKUP(B339,Kunderegister!$A$2:$G$2810,7,FALSE)</f>
        <v>0</v>
      </c>
      <c r="T339" s="37" t="str">
        <f>VLOOKUP(B339,Kunderegister!$A$2:$J$2897,8,FALSE)</f>
        <v>Lege</v>
      </c>
      <c r="U339" s="47">
        <f>VLOOKUP(B339,Kunderegister!$A$2:$J$2810,9,FALSE)</f>
        <v>0.33333333333333331</v>
      </c>
      <c r="V339" s="47">
        <f>VLOOKUP(B339,Kunderegister!$A$2:$J$2810,10,FALSE)</f>
        <v>0.625</v>
      </c>
    </row>
    <row r="340" spans="1:22" x14ac:dyDescent="0.25">
      <c r="A340" s="37">
        <v>338</v>
      </c>
      <c r="B340" s="37">
        <f>Vask04!D342</f>
        <v>75291</v>
      </c>
      <c r="C340" s="37" t="str">
        <f>Vask04!E342</f>
        <v>Snåsa legekontor</v>
      </c>
      <c r="D340" s="37" t="str">
        <f>VLOOKUP(B340,Kunderegister!$A$2:$G$2810,3,FALSE)</f>
        <v>Stallbakksvingen 2</v>
      </c>
      <c r="E340" s="65">
        <f>VLOOKUP(B340,Kunderegister!$A$2:$G$2810,4,FALSE)</f>
        <v>0</v>
      </c>
      <c r="F340" s="13" t="str">
        <f>VLOOKUP(B340,Kunderegister!$A$2:$G$2810,5,FALSE)</f>
        <v>7760</v>
      </c>
      <c r="G340" s="37" t="str">
        <f>VLOOKUP(B340,Kunderegister!$A$2:$G$2810,6,FALSE)</f>
        <v>SNÅSA</v>
      </c>
      <c r="H340" s="37">
        <f>Vask04!F342</f>
        <v>1</v>
      </c>
      <c r="I340" s="37">
        <f>Vask04!G342</f>
        <v>0</v>
      </c>
      <c r="J340" s="37">
        <f>Vask04!H342</f>
        <v>0</v>
      </c>
      <c r="K340" s="37">
        <f>Vask04!I342</f>
        <v>0</v>
      </c>
      <c r="L340" s="37">
        <f>Vask04!J342</f>
        <v>0</v>
      </c>
      <c r="M340" s="37">
        <f>Vask04!K342</f>
        <v>0</v>
      </c>
      <c r="N340" s="37">
        <f>Vask04!L342</f>
        <v>2</v>
      </c>
      <c r="O340" s="37">
        <f>Vask04!M342</f>
        <v>0</v>
      </c>
      <c r="P340" s="37">
        <f>Vask04!N342</f>
        <v>3</v>
      </c>
      <c r="Q340" s="37">
        <f>Vask04!P342</f>
        <v>7</v>
      </c>
      <c r="R340" s="37">
        <f>Vask04!O342</f>
        <v>32.660000000000004</v>
      </c>
      <c r="S340" s="13">
        <f>VLOOKUP(B340,Kunderegister!$A$2:$G$2810,7,FALSE)</f>
        <v>0</v>
      </c>
      <c r="T340" s="37" t="str">
        <f>VLOOKUP(B340,Kunderegister!$A$2:$J$2897,8,FALSE)</f>
        <v>Lege</v>
      </c>
      <c r="U340" s="47">
        <f>VLOOKUP(B340,Kunderegister!$A$2:$J$2810,9,FALSE)</f>
        <v>0.33333333333333331</v>
      </c>
      <c r="V340" s="47">
        <f>VLOOKUP(B340,Kunderegister!$A$2:$J$2810,10,FALSE)</f>
        <v>0.625</v>
      </c>
    </row>
    <row r="341" spans="1:22" x14ac:dyDescent="0.25">
      <c r="A341" s="37">
        <v>339</v>
      </c>
      <c r="B341" s="37">
        <f>Vask04!D343</f>
        <v>27722</v>
      </c>
      <c r="C341" s="37" t="str">
        <f>Vask04!E343</f>
        <v>Namsos helsestasjon</v>
      </c>
      <c r="D341" s="37" t="str">
        <f>VLOOKUP(B341,Kunderegister!$A$2:$G$2810,3,FALSE)</f>
        <v>Carl Guldbrandsensgt 4</v>
      </c>
      <c r="E341" s="65">
        <f>VLOOKUP(B341,Kunderegister!$A$2:$G$2810,4,FALSE)</f>
        <v>0</v>
      </c>
      <c r="F341" s="13" t="str">
        <f>VLOOKUP(B341,Kunderegister!$A$2:$G$2810,5,FALSE)</f>
        <v>7800</v>
      </c>
      <c r="G341" s="37" t="str">
        <f>VLOOKUP(B341,Kunderegister!$A$2:$G$2810,6,FALSE)</f>
        <v>NAMSOS</v>
      </c>
      <c r="H341" s="37">
        <f>Vask04!F343</f>
        <v>0</v>
      </c>
      <c r="I341" s="37">
        <f>Vask04!G343</f>
        <v>0</v>
      </c>
      <c r="J341" s="37">
        <f>Vask04!H343</f>
        <v>0</v>
      </c>
      <c r="K341" s="37">
        <f>Vask04!I343</f>
        <v>0</v>
      </c>
      <c r="L341" s="37">
        <f>Vask04!J343</f>
        <v>0</v>
      </c>
      <c r="M341" s="37">
        <f>Vask04!K343</f>
        <v>0</v>
      </c>
      <c r="N341" s="37">
        <f>Vask04!L343</f>
        <v>8</v>
      </c>
      <c r="O341" s="37">
        <f>Vask04!M343</f>
        <v>0</v>
      </c>
      <c r="P341" s="37">
        <f>Vask04!N343</f>
        <v>8</v>
      </c>
      <c r="Q341" s="37">
        <f>Vask04!P343</f>
        <v>24</v>
      </c>
      <c r="R341" s="37">
        <f>Vask04!O343</f>
        <v>109.2</v>
      </c>
      <c r="S341" s="13">
        <f>VLOOKUP(B341,Kunderegister!$A$2:$G$2810,7,FALSE)</f>
        <v>0</v>
      </c>
      <c r="T341" s="37" t="str">
        <f>VLOOKUP(B341,Kunderegister!$A$2:$J$2897,8,FALSE)</f>
        <v>Lege</v>
      </c>
      <c r="U341" s="47">
        <f>VLOOKUP(B341,Kunderegister!$A$2:$J$2810,9,FALSE)</f>
        <v>0.33333333333333331</v>
      </c>
      <c r="V341" s="47">
        <f>VLOOKUP(B341,Kunderegister!$A$2:$J$2810,10,FALSE)</f>
        <v>0.625</v>
      </c>
    </row>
    <row r="342" spans="1:22" x14ac:dyDescent="0.25">
      <c r="A342" s="37">
        <v>340</v>
      </c>
      <c r="B342" s="37">
        <f>Vask04!D344</f>
        <v>85357</v>
      </c>
      <c r="C342" s="37" t="str">
        <f>Vask04!E344</f>
        <v>Fosnes helsestasjon</v>
      </c>
      <c r="D342" s="37" t="str">
        <f>VLOOKUP(B342,Kunderegister!$A$2:$G$2810,3,FALSE)</f>
        <v>Stavarvegen 2</v>
      </c>
      <c r="E342" s="65">
        <f>VLOOKUP(B342,Kunderegister!$A$2:$G$2810,4,FALSE)</f>
        <v>0</v>
      </c>
      <c r="F342" s="13" t="str">
        <f>VLOOKUP(B342,Kunderegister!$A$2:$G$2810,5,FALSE)</f>
        <v>7856</v>
      </c>
      <c r="G342" s="37" t="str">
        <f>VLOOKUP(B342,Kunderegister!$A$2:$G$2810,6,FALSE)</f>
        <v>JØA</v>
      </c>
      <c r="H342" s="37">
        <f>Vask04!F344</f>
        <v>0</v>
      </c>
      <c r="I342" s="37">
        <f>Vask04!G344</f>
        <v>1</v>
      </c>
      <c r="J342" s="37">
        <f>Vask04!H344</f>
        <v>0</v>
      </c>
      <c r="K342" s="37">
        <f>Vask04!I344</f>
        <v>0</v>
      </c>
      <c r="L342" s="37">
        <f>Vask04!J344</f>
        <v>0</v>
      </c>
      <c r="M342" s="37">
        <f>Vask04!K344</f>
        <v>0</v>
      </c>
      <c r="N342" s="37">
        <f>Vask04!L344</f>
        <v>0</v>
      </c>
      <c r="O342" s="37">
        <f>Vask04!M344</f>
        <v>0</v>
      </c>
      <c r="P342" s="37">
        <f>Vask04!N344</f>
        <v>1</v>
      </c>
      <c r="Q342" s="37">
        <f>Vask04!P344</f>
        <v>2</v>
      </c>
      <c r="R342" s="37">
        <f>Vask04!O344</f>
        <v>11</v>
      </c>
      <c r="S342" s="13">
        <f>VLOOKUP(B342,Kunderegister!$A$2:$G$2810,7,FALSE)</f>
        <v>0</v>
      </c>
      <c r="T342" s="37" t="str">
        <f>VLOOKUP(B342,Kunderegister!$A$2:$J$2897,8,FALSE)</f>
        <v>Lege</v>
      </c>
      <c r="U342" s="47">
        <f>VLOOKUP(B342,Kunderegister!$A$2:$J$2810,9,FALSE)</f>
        <v>0.33333333333333331</v>
      </c>
      <c r="V342" s="47">
        <f>VLOOKUP(B342,Kunderegister!$A$2:$J$2810,10,FALSE)</f>
        <v>0.625</v>
      </c>
    </row>
    <row r="343" spans="1:22" x14ac:dyDescent="0.25">
      <c r="A343" s="37">
        <v>341</v>
      </c>
      <c r="B343" s="37">
        <f>Vask04!D345</f>
        <v>28530</v>
      </c>
      <c r="C343" s="37" t="str">
        <f>Vask04!E345</f>
        <v>Overhalla helsestasjon</v>
      </c>
      <c r="D343" s="37" t="str">
        <f>VLOOKUP(B343,Kunderegister!$A$2:$G$2810,3,FALSE)</f>
        <v>Ferjemannsvn 6</v>
      </c>
      <c r="E343" s="65">
        <f>VLOOKUP(B343,Kunderegister!$A$2:$G$2810,4,FALSE)</f>
        <v>0</v>
      </c>
      <c r="F343" s="13" t="str">
        <f>VLOOKUP(B343,Kunderegister!$A$2:$G$2810,5,FALSE)</f>
        <v>7863</v>
      </c>
      <c r="G343" s="37" t="str">
        <f>VLOOKUP(B343,Kunderegister!$A$2:$G$2810,6,FALSE)</f>
        <v>OVERHALLA</v>
      </c>
      <c r="H343" s="37">
        <f>Vask04!F345</f>
        <v>0</v>
      </c>
      <c r="I343" s="37">
        <f>Vask04!G345</f>
        <v>0</v>
      </c>
      <c r="J343" s="37">
        <f>Vask04!H345</f>
        <v>0</v>
      </c>
      <c r="K343" s="37">
        <f>Vask04!I345</f>
        <v>0</v>
      </c>
      <c r="L343" s="37">
        <f>Vask04!J345</f>
        <v>0</v>
      </c>
      <c r="M343" s="37">
        <f>Vask04!K345</f>
        <v>0</v>
      </c>
      <c r="N343" s="37">
        <f>Vask04!L345</f>
        <v>2</v>
      </c>
      <c r="O343" s="37">
        <f>Vask04!M345</f>
        <v>0</v>
      </c>
      <c r="P343" s="37">
        <f>Vask04!N345</f>
        <v>2</v>
      </c>
      <c r="Q343" s="37">
        <f>Vask04!P345</f>
        <v>6</v>
      </c>
      <c r="R343" s="37">
        <f>Vask04!O345</f>
        <v>27.3</v>
      </c>
      <c r="S343" s="13">
        <f>VLOOKUP(B343,Kunderegister!$A$2:$G$2810,7,FALSE)</f>
        <v>0</v>
      </c>
      <c r="T343" s="37" t="str">
        <f>VLOOKUP(B343,Kunderegister!$A$2:$J$2897,8,FALSE)</f>
        <v>Lege</v>
      </c>
      <c r="U343" s="47">
        <f>VLOOKUP(B343,Kunderegister!$A$2:$J$2810,9,FALSE)</f>
        <v>0.33333333333333331</v>
      </c>
      <c r="V343" s="47">
        <f>VLOOKUP(B343,Kunderegister!$A$2:$J$2810,10,FALSE)</f>
        <v>0.625</v>
      </c>
    </row>
    <row r="344" spans="1:22" x14ac:dyDescent="0.25">
      <c r="A344" s="37">
        <v>342</v>
      </c>
      <c r="B344" s="37">
        <f>Vask04!D346</f>
        <v>88450</v>
      </c>
      <c r="C344" s="37" t="str">
        <f>Vask04!E346</f>
        <v>Grong legekontor</v>
      </c>
      <c r="D344" s="37" t="str">
        <f>VLOOKUP(B344,Kunderegister!$A$2:$G$2810,3,FALSE)</f>
        <v>Blåklokkevn 16</v>
      </c>
      <c r="E344" s="65">
        <f>VLOOKUP(B344,Kunderegister!$A$2:$G$2810,4,FALSE)</f>
        <v>0</v>
      </c>
      <c r="F344" s="13" t="str">
        <f>VLOOKUP(B344,Kunderegister!$A$2:$G$2810,5,FALSE)</f>
        <v>7870</v>
      </c>
      <c r="G344" s="37" t="str">
        <f>VLOOKUP(B344,Kunderegister!$A$2:$G$2810,6,FALSE)</f>
        <v>GRONG</v>
      </c>
      <c r="H344" s="37">
        <f>Vask04!F346</f>
        <v>0</v>
      </c>
      <c r="I344" s="37">
        <f>Vask04!G346</f>
        <v>0</v>
      </c>
      <c r="J344" s="37">
        <f>Vask04!H346</f>
        <v>0</v>
      </c>
      <c r="K344" s="37">
        <f>Vask04!I346</f>
        <v>0</v>
      </c>
      <c r="L344" s="37">
        <f>Vask04!J346</f>
        <v>0</v>
      </c>
      <c r="M344" s="37">
        <f>Vask04!K346</f>
        <v>0</v>
      </c>
      <c r="N344" s="37">
        <f>Vask04!L346</f>
        <v>2</v>
      </c>
      <c r="O344" s="37">
        <f>Vask04!M346</f>
        <v>0</v>
      </c>
      <c r="P344" s="37">
        <f>Vask04!N346</f>
        <v>2</v>
      </c>
      <c r="Q344" s="37">
        <f>Vask04!P346</f>
        <v>6</v>
      </c>
      <c r="R344" s="37">
        <f>Vask04!O346</f>
        <v>27.3</v>
      </c>
      <c r="S344" s="13">
        <f>VLOOKUP(B344,Kunderegister!$A$2:$G$2810,7,FALSE)</f>
        <v>0</v>
      </c>
      <c r="T344" s="37" t="str">
        <f>VLOOKUP(B344,Kunderegister!$A$2:$J$2897,8,FALSE)</f>
        <v>Lege</v>
      </c>
      <c r="U344" s="47">
        <f>VLOOKUP(B344,Kunderegister!$A$2:$J$2810,9,FALSE)</f>
        <v>0.33333333333333331</v>
      </c>
      <c r="V344" s="47">
        <f>VLOOKUP(B344,Kunderegister!$A$2:$J$2810,10,FALSE)</f>
        <v>0.625</v>
      </c>
    </row>
    <row r="345" spans="1:22" x14ac:dyDescent="0.25">
      <c r="A345" s="37">
        <v>343</v>
      </c>
      <c r="B345" s="37">
        <f>Vask04!D347</f>
        <v>76745</v>
      </c>
      <c r="C345" s="37" t="str">
        <f>Vask04!E347</f>
        <v>Lierne helsestasjon</v>
      </c>
      <c r="D345" s="37" t="str">
        <f>VLOOKUP(B345,Kunderegister!$A$2:$G$2810,3,FALSE)</f>
        <v>Stortangvn 16</v>
      </c>
      <c r="E345" s="65">
        <f>VLOOKUP(B345,Kunderegister!$A$2:$G$2810,4,FALSE)</f>
        <v>0</v>
      </c>
      <c r="F345" s="13" t="str">
        <f>VLOOKUP(B345,Kunderegister!$A$2:$G$2810,5,FALSE)</f>
        <v>7882</v>
      </c>
      <c r="G345" s="37" t="str">
        <f>VLOOKUP(B345,Kunderegister!$A$2:$G$2810,6,FALSE)</f>
        <v>NORDLI</v>
      </c>
      <c r="H345" s="37">
        <f>Vask04!F347</f>
        <v>0</v>
      </c>
      <c r="I345" s="37">
        <f>Vask04!G347</f>
        <v>0</v>
      </c>
      <c r="J345" s="37">
        <f>Vask04!H347</f>
        <v>0</v>
      </c>
      <c r="K345" s="37">
        <f>Vask04!I347</f>
        <v>0</v>
      </c>
      <c r="L345" s="37">
        <f>Vask04!J347</f>
        <v>0</v>
      </c>
      <c r="M345" s="37">
        <f>Vask04!K347</f>
        <v>0</v>
      </c>
      <c r="N345" s="37">
        <f>Vask04!L347</f>
        <v>1</v>
      </c>
      <c r="O345" s="37">
        <f>Vask04!M347</f>
        <v>0</v>
      </c>
      <c r="P345" s="37">
        <f>Vask04!N347</f>
        <v>1</v>
      </c>
      <c r="Q345" s="37">
        <f>Vask04!P347</f>
        <v>3</v>
      </c>
      <c r="R345" s="37">
        <f>Vask04!O347</f>
        <v>13.65</v>
      </c>
      <c r="S345" s="13">
        <f>VLOOKUP(B345,Kunderegister!$A$2:$G$2810,7,FALSE)</f>
        <v>0</v>
      </c>
      <c r="T345" s="37" t="str">
        <f>VLOOKUP(B345,Kunderegister!$A$2:$J$2897,8,FALSE)</f>
        <v>Lege</v>
      </c>
      <c r="U345" s="47">
        <f>VLOOKUP(B345,Kunderegister!$A$2:$J$2810,9,FALSE)</f>
        <v>0.33333333333333331</v>
      </c>
      <c r="V345" s="47">
        <f>VLOOKUP(B345,Kunderegister!$A$2:$J$2810,10,FALSE)</f>
        <v>0.625</v>
      </c>
    </row>
    <row r="346" spans="1:22" x14ac:dyDescent="0.25">
      <c r="A346" s="37">
        <v>344</v>
      </c>
      <c r="B346" s="37">
        <f>Vask04!D348</f>
        <v>77255</v>
      </c>
      <c r="C346" s="37" t="str">
        <f>Vask04!E348</f>
        <v>Røyrvik helsestasjon</v>
      </c>
      <c r="D346" s="37" t="str">
        <f>VLOOKUP(B346,Kunderegister!$A$2:$G$2810,3,FALSE)</f>
        <v>Bergvn 16</v>
      </c>
      <c r="E346" s="65">
        <f>VLOOKUP(B346,Kunderegister!$A$2:$G$2810,4,FALSE)</f>
        <v>0</v>
      </c>
      <c r="F346" s="13">
        <f>VLOOKUP(B346,Kunderegister!$A$2:$G$2810,5,FALSE)</f>
        <v>7898</v>
      </c>
      <c r="G346" s="37" t="str">
        <f>VLOOKUP(B346,Kunderegister!$A$2:$G$2810,6,FALSE)</f>
        <v>LIMINGEN</v>
      </c>
      <c r="H346" s="37">
        <f>Vask04!F348</f>
        <v>0</v>
      </c>
      <c r="I346" s="37">
        <f>Vask04!G348</f>
        <v>1</v>
      </c>
      <c r="J346" s="37">
        <f>Vask04!H348</f>
        <v>0</v>
      </c>
      <c r="K346" s="37">
        <f>Vask04!I348</f>
        <v>0</v>
      </c>
      <c r="L346" s="37">
        <f>Vask04!J348</f>
        <v>0</v>
      </c>
      <c r="M346" s="37">
        <f>Vask04!K348</f>
        <v>0</v>
      </c>
      <c r="N346" s="37">
        <f>Vask04!L348</f>
        <v>0</v>
      </c>
      <c r="O346" s="37">
        <f>Vask04!M348</f>
        <v>0</v>
      </c>
      <c r="P346" s="37">
        <f>Vask04!N348</f>
        <v>1</v>
      </c>
      <c r="Q346" s="37">
        <f>Vask04!P348</f>
        <v>2</v>
      </c>
      <c r="R346" s="37">
        <f>Vask04!O348</f>
        <v>11</v>
      </c>
      <c r="S346" s="13">
        <f>VLOOKUP(B346,Kunderegister!$A$2:$G$2810,7,FALSE)</f>
        <v>74336347</v>
      </c>
      <c r="T346" s="37" t="str">
        <f>VLOOKUP(B346,Kunderegister!$A$2:$J$2897,8,FALSE)</f>
        <v>Lege</v>
      </c>
      <c r="U346" s="47">
        <f>VLOOKUP(B346,Kunderegister!$A$2:$J$2810,9,FALSE)</f>
        <v>0.33333333333333331</v>
      </c>
      <c r="V346" s="47">
        <f>VLOOKUP(B346,Kunderegister!$A$2:$J$2810,10,FALSE)</f>
        <v>0.625</v>
      </c>
    </row>
    <row r="347" spans="1:22" x14ac:dyDescent="0.25">
      <c r="A347" s="37">
        <v>345</v>
      </c>
      <c r="B347" s="37">
        <f>Vask04!D349</f>
        <v>539</v>
      </c>
      <c r="C347" s="37" t="str">
        <f>Vask04!E349</f>
        <v>Rørvik helsestasjon</v>
      </c>
      <c r="D347" s="37" t="str">
        <f>VLOOKUP(B347,Kunderegister!$A$2:$G$2810,3,FALSE)</f>
        <v>Storgt  19 A</v>
      </c>
      <c r="E347" s="65">
        <f>VLOOKUP(B347,Kunderegister!$A$2:$G$2810,4,FALSE)</f>
        <v>0</v>
      </c>
      <c r="F347" s="13" t="str">
        <f>VLOOKUP(B347,Kunderegister!$A$2:$G$2810,5,FALSE)</f>
        <v>7900</v>
      </c>
      <c r="G347" s="37" t="str">
        <f>VLOOKUP(B347,Kunderegister!$A$2:$G$2810,6,FALSE)</f>
        <v>RØRVIK</v>
      </c>
      <c r="H347" s="37">
        <f>Vask04!F349</f>
        <v>0</v>
      </c>
      <c r="I347" s="37">
        <f>Vask04!G349</f>
        <v>0</v>
      </c>
      <c r="J347" s="37">
        <f>Vask04!H349</f>
        <v>0</v>
      </c>
      <c r="K347" s="37">
        <f>Vask04!I349</f>
        <v>0</v>
      </c>
      <c r="L347" s="37">
        <f>Vask04!J349</f>
        <v>0</v>
      </c>
      <c r="M347" s="37">
        <f>Vask04!K349</f>
        <v>0</v>
      </c>
      <c r="N347" s="37">
        <f>Vask04!L349</f>
        <v>2</v>
      </c>
      <c r="O347" s="37">
        <f>Vask04!M349</f>
        <v>0</v>
      </c>
      <c r="P347" s="37">
        <f>Vask04!N349</f>
        <v>2</v>
      </c>
      <c r="Q347" s="37">
        <f>Vask04!P349</f>
        <v>6</v>
      </c>
      <c r="R347" s="37">
        <f>Vask04!O349</f>
        <v>27.3</v>
      </c>
      <c r="S347" s="13">
        <f>VLOOKUP(B347,Kunderegister!$A$2:$G$2810,7,FALSE)</f>
        <v>0</v>
      </c>
      <c r="T347" s="37" t="str">
        <f>VLOOKUP(B347,Kunderegister!$A$2:$J$2897,8,FALSE)</f>
        <v>Lege</v>
      </c>
      <c r="U347" s="47">
        <f>VLOOKUP(B347,Kunderegister!$A$2:$J$2810,9,FALSE)</f>
        <v>0.33333333333333331</v>
      </c>
      <c r="V347" s="47">
        <f>VLOOKUP(B347,Kunderegister!$A$2:$J$2810,10,FALSE)</f>
        <v>0.625</v>
      </c>
    </row>
    <row r="348" spans="1:22" x14ac:dyDescent="0.25">
      <c r="A348" s="37">
        <v>346</v>
      </c>
      <c r="B348" s="37">
        <f>Vask04!D350</f>
        <v>87619</v>
      </c>
      <c r="C348" s="37" t="str">
        <f>Vask04!E350</f>
        <v>Kolvereid helsestasjon</v>
      </c>
      <c r="D348" s="37" t="str">
        <f>VLOOKUP(B348,Kunderegister!$A$2:$G$2810,3,FALSE)</f>
        <v>Nøkkroseveien 2</v>
      </c>
      <c r="E348" s="65">
        <f>VLOOKUP(B348,Kunderegister!$A$2:$G$2810,4,FALSE)</f>
        <v>0</v>
      </c>
      <c r="F348" s="13" t="str">
        <f>VLOOKUP(B348,Kunderegister!$A$2:$G$2810,5,FALSE)</f>
        <v>7970</v>
      </c>
      <c r="G348" s="37" t="str">
        <f>VLOOKUP(B348,Kunderegister!$A$2:$G$2810,6,FALSE)</f>
        <v>KOLVEREID</v>
      </c>
      <c r="H348" s="37">
        <f>Vask04!F350</f>
        <v>0</v>
      </c>
      <c r="I348" s="37">
        <f>Vask04!G350</f>
        <v>0</v>
      </c>
      <c r="J348" s="37">
        <f>Vask04!H350</f>
        <v>0</v>
      </c>
      <c r="K348" s="37">
        <f>Vask04!I350</f>
        <v>0</v>
      </c>
      <c r="L348" s="37">
        <f>Vask04!J350</f>
        <v>0</v>
      </c>
      <c r="M348" s="37">
        <f>Vask04!K350</f>
        <v>0</v>
      </c>
      <c r="N348" s="37">
        <f>Vask04!L350</f>
        <v>3</v>
      </c>
      <c r="O348" s="37">
        <f>Vask04!M350</f>
        <v>0</v>
      </c>
      <c r="P348" s="37">
        <f>Vask04!N350</f>
        <v>3</v>
      </c>
      <c r="Q348" s="37">
        <f>Vask04!P350</f>
        <v>9</v>
      </c>
      <c r="R348" s="37">
        <f>Vask04!O350</f>
        <v>40.950000000000003</v>
      </c>
      <c r="S348" s="13">
        <f>VLOOKUP(B348,Kunderegister!$A$2:$G$2810,7,FALSE)</f>
        <v>0</v>
      </c>
      <c r="T348" s="37" t="str">
        <f>VLOOKUP(B348,Kunderegister!$A$2:$J$2897,8,FALSE)</f>
        <v>Lege</v>
      </c>
      <c r="U348" s="47">
        <f>VLOOKUP(B348,Kunderegister!$A$2:$J$2810,9,FALSE)</f>
        <v>0.33333333333333331</v>
      </c>
      <c r="V348" s="47">
        <f>VLOOKUP(B348,Kunderegister!$A$2:$J$2810,10,FALSE)</f>
        <v>0.625</v>
      </c>
    </row>
    <row r="349" spans="1:22" x14ac:dyDescent="0.25">
      <c r="A349" s="37">
        <v>347</v>
      </c>
      <c r="B349" s="37">
        <f>Vask04!D351</f>
        <v>87510</v>
      </c>
      <c r="C349" s="37" t="str">
        <f>Vask04!E351</f>
        <v>Høylandet helsestasjon</v>
      </c>
      <c r="D349" s="37" t="str">
        <f>VLOOKUP(B349,Kunderegister!$A$2:$G$2810,3,FALSE)</f>
        <v>Vargeia 1</v>
      </c>
      <c r="E349" s="65">
        <f>VLOOKUP(B349,Kunderegister!$A$2:$G$2810,4,FALSE)</f>
        <v>0</v>
      </c>
      <c r="F349" s="13" t="str">
        <f>VLOOKUP(B349,Kunderegister!$A$2:$G$2810,5,FALSE)</f>
        <v>7977</v>
      </c>
      <c r="G349" s="37" t="str">
        <f>VLOOKUP(B349,Kunderegister!$A$2:$G$2810,6,FALSE)</f>
        <v>HØYLANDET</v>
      </c>
      <c r="H349" s="37">
        <f>Vask04!F351</f>
        <v>0</v>
      </c>
      <c r="I349" s="37">
        <f>Vask04!G351</f>
        <v>0</v>
      </c>
      <c r="J349" s="37">
        <f>Vask04!H351</f>
        <v>0</v>
      </c>
      <c r="K349" s="37">
        <f>Vask04!I351</f>
        <v>0</v>
      </c>
      <c r="L349" s="37">
        <f>Vask04!J351</f>
        <v>0</v>
      </c>
      <c r="M349" s="37">
        <f>Vask04!K351</f>
        <v>0</v>
      </c>
      <c r="N349" s="37">
        <f>Vask04!L351</f>
        <v>1</v>
      </c>
      <c r="O349" s="37">
        <f>Vask04!M351</f>
        <v>0</v>
      </c>
      <c r="P349" s="37">
        <f>Vask04!N351</f>
        <v>1</v>
      </c>
      <c r="Q349" s="37">
        <f>Vask04!P351</f>
        <v>3</v>
      </c>
      <c r="R349" s="37">
        <f>Vask04!O351</f>
        <v>13.65</v>
      </c>
      <c r="S349" s="13">
        <f>VLOOKUP(B349,Kunderegister!$A$2:$G$2810,7,FALSE)</f>
        <v>0</v>
      </c>
      <c r="T349" s="37" t="str">
        <f>VLOOKUP(B349,Kunderegister!$A$2:$J$2897,8,FALSE)</f>
        <v>Lege</v>
      </c>
      <c r="U349" s="47">
        <f>VLOOKUP(B349,Kunderegister!$A$2:$J$2810,9,FALSE)</f>
        <v>0.33333333333333331</v>
      </c>
      <c r="V349" s="47">
        <f>VLOOKUP(B349,Kunderegister!$A$2:$J$2810,10,FALSE)</f>
        <v>0.625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Fra_FHI</vt:lpstr>
      <vt:lpstr>Kunderegister</vt:lpstr>
      <vt:lpstr>Checksum control</vt:lpstr>
      <vt:lpstr>Eske-str</vt:lpstr>
      <vt:lpstr>Vask01</vt:lpstr>
      <vt:lpstr>Vask02</vt:lpstr>
      <vt:lpstr>Vask03</vt:lpstr>
      <vt:lpstr>Vask04</vt:lpstr>
      <vt:lpstr>Liste med adresser til JP</vt:lpstr>
      <vt:lpstr>Ruteberegning fra Jetpak</vt:lpstr>
      <vt:lpstr>TRD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Opheim, Kari</dc:creator>
  <cp:lastModifiedBy>Wiklund, Berit Sofie</cp:lastModifiedBy>
  <dcterms:created xsi:type="dcterms:W3CDTF">2019-08-21T13:57:59Z</dcterms:created>
  <dcterms:modified xsi:type="dcterms:W3CDTF">2019-10-03T06:42:38Z</dcterms:modified>
</cp:coreProperties>
</file>